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oseianom/Downloads/"/>
    </mc:Choice>
  </mc:AlternateContent>
  <xr:revisionPtr revIDLastSave="0" documentId="8_{67FF38CB-14C0-1F4B-B825-7ED809358A50}" xr6:coauthVersionLast="47" xr6:coauthVersionMax="47" xr10:uidLastSave="{00000000-0000-0000-0000-000000000000}"/>
  <bookViews>
    <workbookView xWindow="20" yWindow="500" windowWidth="28800" windowHeight="165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I3" i="17"/>
  <c r="N3" i="17" s="1"/>
  <c r="J3" i="17"/>
  <c r="O3" i="17" s="1"/>
  <c r="K3" i="17"/>
  <c r="P3" i="17" s="1"/>
  <c r="L3" i="17"/>
  <c r="M3" i="17" s="1"/>
  <c r="I4" i="17"/>
  <c r="N4" i="17" s="1"/>
  <c r="J4" i="17"/>
  <c r="O4" i="17" s="1"/>
  <c r="K4" i="17"/>
  <c r="P4" i="17" s="1"/>
  <c r="L4" i="17"/>
  <c r="M4" i="17" s="1"/>
  <c r="I5" i="17"/>
  <c r="N5" i="17" s="1"/>
  <c r="J5" i="17"/>
  <c r="O5" i="17" s="1"/>
  <c r="K5" i="17"/>
  <c r="P5" i="17" s="1"/>
  <c r="L5" i="17"/>
  <c r="M5" i="17" s="1"/>
  <c r="I6" i="17"/>
  <c r="N6" i="17" s="1"/>
  <c r="J6" i="17"/>
  <c r="O6" i="17" s="1"/>
  <c r="K6" i="17"/>
  <c r="P6" i="17" s="1"/>
  <c r="L6" i="17"/>
  <c r="M6" i="17" s="1"/>
  <c r="I7" i="17"/>
  <c r="N7" i="17" s="1"/>
  <c r="J7" i="17"/>
  <c r="O7" i="17" s="1"/>
  <c r="K7" i="17"/>
  <c r="P7" i="17" s="1"/>
  <c r="L7" i="17"/>
  <c r="M7" i="17" s="1"/>
  <c r="I8" i="17"/>
  <c r="N8" i="17" s="1"/>
  <c r="J8" i="17"/>
  <c r="O8" i="17" s="1"/>
  <c r="K8" i="17"/>
  <c r="P8" i="17" s="1"/>
  <c r="L8" i="17"/>
  <c r="M8" i="17" s="1"/>
  <c r="I9" i="17"/>
  <c r="N9" i="17" s="1"/>
  <c r="J9" i="17"/>
  <c r="O9" i="17" s="1"/>
  <c r="K9" i="17"/>
  <c r="P9" i="17" s="1"/>
  <c r="L9" i="17"/>
  <c r="M9" i="17" s="1"/>
  <c r="I10" i="17"/>
  <c r="N10" i="17" s="1"/>
  <c r="J10" i="17"/>
  <c r="O10" i="17" s="1"/>
  <c r="K10" i="17"/>
  <c r="P10" i="17" s="1"/>
  <c r="L10" i="17"/>
  <c r="M10" i="17" s="1"/>
  <c r="I11" i="17"/>
  <c r="N11" i="17" s="1"/>
  <c r="J11" i="17"/>
  <c r="O11" i="17" s="1"/>
  <c r="K11" i="17"/>
  <c r="P11" i="17" s="1"/>
  <c r="L11" i="17"/>
  <c r="M11" i="17" s="1"/>
  <c r="I12" i="17"/>
  <c r="N12" i="17" s="1"/>
  <c r="J12" i="17"/>
  <c r="O12" i="17" s="1"/>
  <c r="K12" i="17"/>
  <c r="P12" i="17" s="1"/>
  <c r="L12" i="17"/>
  <c r="M12" i="17" s="1"/>
  <c r="I13" i="17"/>
  <c r="N13" i="17" s="1"/>
  <c r="J13" i="17"/>
  <c r="O13" i="17" s="1"/>
  <c r="K13" i="17"/>
  <c r="P13" i="17" s="1"/>
  <c r="L13" i="17"/>
  <c r="M13" i="17" s="1"/>
  <c r="I14" i="17"/>
  <c r="N14" i="17" s="1"/>
  <c r="J14" i="17"/>
  <c r="O14" i="17" s="1"/>
  <c r="K14" i="17"/>
  <c r="P14" i="17" s="1"/>
  <c r="L14" i="17"/>
  <c r="M14" i="17" s="1"/>
  <c r="I15" i="17"/>
  <c r="N15" i="17" s="1"/>
  <c r="J15" i="17"/>
  <c r="O15" i="17" s="1"/>
  <c r="K15" i="17"/>
  <c r="P15" i="17" s="1"/>
  <c r="L15" i="17"/>
  <c r="M15" i="17" s="1"/>
  <c r="I16" i="17"/>
  <c r="N16" i="17" s="1"/>
  <c r="J16" i="17"/>
  <c r="O16" i="17" s="1"/>
  <c r="K16" i="17"/>
  <c r="P16" i="17" s="1"/>
  <c r="L16" i="17"/>
  <c r="M16" i="17" s="1"/>
  <c r="I17" i="17"/>
  <c r="N17" i="17" s="1"/>
  <c r="J17" i="17"/>
  <c r="O17" i="17" s="1"/>
  <c r="K17" i="17"/>
  <c r="P17" i="17" s="1"/>
  <c r="L17" i="17"/>
  <c r="M17" i="17" s="1"/>
  <c r="I18" i="17"/>
  <c r="N18" i="17" s="1"/>
  <c r="J18" i="17"/>
  <c r="O18" i="17" s="1"/>
  <c r="K18" i="17"/>
  <c r="P18" i="17" s="1"/>
  <c r="L18" i="17"/>
  <c r="M18" i="17" s="1"/>
  <c r="I19" i="17"/>
  <c r="N19" i="17" s="1"/>
  <c r="J19" i="17"/>
  <c r="O19" i="17" s="1"/>
  <c r="K19" i="17"/>
  <c r="P19" i="17" s="1"/>
  <c r="L19" i="17"/>
  <c r="M19" i="17" s="1"/>
  <c r="I20" i="17"/>
  <c r="N20" i="17" s="1"/>
  <c r="J20" i="17"/>
  <c r="O20" i="17" s="1"/>
  <c r="K20" i="17"/>
  <c r="P20" i="17" s="1"/>
  <c r="L20" i="17"/>
  <c r="M20" i="17" s="1"/>
  <c r="I21" i="17"/>
  <c r="N21" i="17" s="1"/>
  <c r="J21" i="17"/>
  <c r="O21" i="17" s="1"/>
  <c r="K21" i="17"/>
  <c r="P21" i="17" s="1"/>
  <c r="L21" i="17"/>
  <c r="M21" i="17" s="1"/>
  <c r="I22" i="17"/>
  <c r="N22" i="17" s="1"/>
  <c r="J22" i="17"/>
  <c r="O22" i="17" s="1"/>
  <c r="K22" i="17"/>
  <c r="P22" i="17" s="1"/>
  <c r="L22" i="17"/>
  <c r="M22" i="17" s="1"/>
  <c r="I23" i="17"/>
  <c r="N23" i="17" s="1"/>
  <c r="J23" i="17"/>
  <c r="O23" i="17" s="1"/>
  <c r="K23" i="17"/>
  <c r="P23" i="17" s="1"/>
  <c r="L23" i="17"/>
  <c r="M23" i="17" s="1"/>
  <c r="I24" i="17"/>
  <c r="N24" i="17" s="1"/>
  <c r="J24" i="17"/>
  <c r="O24" i="17" s="1"/>
  <c r="K24" i="17"/>
  <c r="P24" i="17" s="1"/>
  <c r="L24" i="17"/>
  <c r="M24" i="17" s="1"/>
  <c r="I25" i="17"/>
  <c r="N25" i="17" s="1"/>
  <c r="J25" i="17"/>
  <c r="O25" i="17" s="1"/>
  <c r="K25" i="17"/>
  <c r="P25" i="17" s="1"/>
  <c r="L25" i="17"/>
  <c r="M25" i="17" s="1"/>
  <c r="I26" i="17"/>
  <c r="N26" i="17" s="1"/>
  <c r="J26" i="17"/>
  <c r="O26" i="17" s="1"/>
  <c r="K26" i="17"/>
  <c r="P26" i="17" s="1"/>
  <c r="L26" i="17"/>
  <c r="M26" i="17" s="1"/>
  <c r="I27" i="17"/>
  <c r="N27" i="17" s="1"/>
  <c r="J27" i="17"/>
  <c r="O27" i="17" s="1"/>
  <c r="K27" i="17"/>
  <c r="P27" i="17" s="1"/>
  <c r="L27" i="17"/>
  <c r="M27" i="17" s="1"/>
  <c r="I28" i="17"/>
  <c r="N28" i="17" s="1"/>
  <c r="J28" i="17"/>
  <c r="O28" i="17" s="1"/>
  <c r="K28" i="17"/>
  <c r="P28" i="17" s="1"/>
  <c r="L28" i="17"/>
  <c r="M28" i="17" s="1"/>
  <c r="I29" i="17"/>
  <c r="N29" i="17" s="1"/>
  <c r="J29" i="17"/>
  <c r="O29" i="17" s="1"/>
  <c r="K29" i="17"/>
  <c r="P29" i="17" s="1"/>
  <c r="L29" i="17"/>
  <c r="M29" i="17" s="1"/>
  <c r="I30" i="17"/>
  <c r="N30" i="17" s="1"/>
  <c r="J30" i="17"/>
  <c r="O30" i="17" s="1"/>
  <c r="K30" i="17"/>
  <c r="P30" i="17" s="1"/>
  <c r="L30" i="17"/>
  <c r="M30" i="17" s="1"/>
  <c r="I31" i="17"/>
  <c r="N31" i="17" s="1"/>
  <c r="J31" i="17"/>
  <c r="O31" i="17" s="1"/>
  <c r="K31" i="17"/>
  <c r="P31" i="17" s="1"/>
  <c r="L31" i="17"/>
  <c r="M31" i="17" s="1"/>
  <c r="I32" i="17"/>
  <c r="N32" i="17" s="1"/>
  <c r="J32" i="17"/>
  <c r="O32" i="17" s="1"/>
  <c r="K32" i="17"/>
  <c r="P32" i="17" s="1"/>
  <c r="L32" i="17"/>
  <c r="M32" i="17" s="1"/>
  <c r="I33" i="17"/>
  <c r="N33" i="17" s="1"/>
  <c r="J33" i="17"/>
  <c r="O33" i="17" s="1"/>
  <c r="K33" i="17"/>
  <c r="P33" i="17" s="1"/>
  <c r="L33" i="17"/>
  <c r="M33" i="17" s="1"/>
  <c r="I34" i="17"/>
  <c r="N34" i="17" s="1"/>
  <c r="J34" i="17"/>
  <c r="O34" i="17" s="1"/>
  <c r="K34" i="17"/>
  <c r="P34" i="17" s="1"/>
  <c r="L34" i="17"/>
  <c r="M34" i="17" s="1"/>
  <c r="I35" i="17"/>
  <c r="N35" i="17" s="1"/>
  <c r="J35" i="17"/>
  <c r="O35" i="17" s="1"/>
  <c r="K35" i="17"/>
  <c r="P35" i="17" s="1"/>
  <c r="L35" i="17"/>
  <c r="M35" i="17" s="1"/>
  <c r="I36" i="17"/>
  <c r="N36" i="17" s="1"/>
  <c r="J36" i="17"/>
  <c r="O36" i="17" s="1"/>
  <c r="K36" i="17"/>
  <c r="P36" i="17" s="1"/>
  <c r="L36" i="17"/>
  <c r="M36" i="17" s="1"/>
  <c r="I37" i="17"/>
  <c r="N37" i="17" s="1"/>
  <c r="J37" i="17"/>
  <c r="O37" i="17" s="1"/>
  <c r="K37" i="17"/>
  <c r="P37" i="17" s="1"/>
  <c r="L37" i="17"/>
  <c r="M37" i="17" s="1"/>
  <c r="I38" i="17"/>
  <c r="N38" i="17" s="1"/>
  <c r="J38" i="17"/>
  <c r="O38" i="17" s="1"/>
  <c r="K38" i="17"/>
  <c r="P38" i="17" s="1"/>
  <c r="L38" i="17"/>
  <c r="M38" i="17" s="1"/>
  <c r="I39" i="17"/>
  <c r="N39" i="17" s="1"/>
  <c r="J39" i="17"/>
  <c r="O39" i="17" s="1"/>
  <c r="K39" i="17"/>
  <c r="P39" i="17" s="1"/>
  <c r="L39" i="17"/>
  <c r="M39" i="17" s="1"/>
  <c r="I40" i="17"/>
  <c r="N40" i="17" s="1"/>
  <c r="J40" i="17"/>
  <c r="O40" i="17" s="1"/>
  <c r="K40" i="17"/>
  <c r="P40" i="17" s="1"/>
  <c r="L40" i="17"/>
  <c r="M40" i="17" s="1"/>
  <c r="I41" i="17"/>
  <c r="N41" i="17" s="1"/>
  <c r="J41" i="17"/>
  <c r="O41" i="17" s="1"/>
  <c r="K41" i="17"/>
  <c r="P41" i="17" s="1"/>
  <c r="L41" i="17"/>
  <c r="M41" i="17" s="1"/>
  <c r="I42" i="17"/>
  <c r="N42" i="17" s="1"/>
  <c r="J42" i="17"/>
  <c r="O42" i="17" s="1"/>
  <c r="K42" i="17"/>
  <c r="P42" i="17" s="1"/>
  <c r="L42" i="17"/>
  <c r="M42" i="17" s="1"/>
  <c r="I43" i="17"/>
  <c r="N43" i="17" s="1"/>
  <c r="J43" i="17"/>
  <c r="O43" i="17" s="1"/>
  <c r="K43" i="17"/>
  <c r="P43" i="17" s="1"/>
  <c r="L43" i="17"/>
  <c r="M43" i="17" s="1"/>
  <c r="I44" i="17"/>
  <c r="N44" i="17" s="1"/>
  <c r="J44" i="17"/>
  <c r="O44" i="17" s="1"/>
  <c r="K44" i="17"/>
  <c r="P44" i="17" s="1"/>
  <c r="L44" i="17"/>
  <c r="M44" i="17" s="1"/>
  <c r="I45" i="17"/>
  <c r="N45" i="17" s="1"/>
  <c r="J45" i="17"/>
  <c r="O45" i="17" s="1"/>
  <c r="K45" i="17"/>
  <c r="P45" i="17" s="1"/>
  <c r="L45" i="17"/>
  <c r="M45" i="17" s="1"/>
  <c r="I46" i="17"/>
  <c r="N46" i="17" s="1"/>
  <c r="J46" i="17"/>
  <c r="O46" i="17" s="1"/>
  <c r="K46" i="17"/>
  <c r="P46" i="17" s="1"/>
  <c r="L46" i="17"/>
  <c r="M46" i="17" s="1"/>
  <c r="I47" i="17"/>
  <c r="N47" i="17" s="1"/>
  <c r="J47" i="17"/>
  <c r="O47" i="17" s="1"/>
  <c r="K47" i="17"/>
  <c r="P47" i="17" s="1"/>
  <c r="L47" i="17"/>
  <c r="M47" i="17" s="1"/>
  <c r="I48" i="17"/>
  <c r="N48" i="17" s="1"/>
  <c r="J48" i="17"/>
  <c r="O48" i="17" s="1"/>
  <c r="K48" i="17"/>
  <c r="P48" i="17" s="1"/>
  <c r="L48" i="17"/>
  <c r="M48" i="17" s="1"/>
  <c r="I49" i="17"/>
  <c r="N49" i="17" s="1"/>
  <c r="J49" i="17"/>
  <c r="O49" i="17" s="1"/>
  <c r="K49" i="17"/>
  <c r="P49" i="17" s="1"/>
  <c r="L49" i="17"/>
  <c r="M49" i="17" s="1"/>
  <c r="I50" i="17"/>
  <c r="N50" i="17" s="1"/>
  <c r="J50" i="17"/>
  <c r="O50" i="17" s="1"/>
  <c r="K50" i="17"/>
  <c r="P50" i="17" s="1"/>
  <c r="L50" i="17"/>
  <c r="M50" i="17" s="1"/>
  <c r="I51" i="17"/>
  <c r="N51" i="17" s="1"/>
  <c r="J51" i="17"/>
  <c r="O51" i="17" s="1"/>
  <c r="K51" i="17"/>
  <c r="P51" i="17" s="1"/>
  <c r="L51" i="17"/>
  <c r="M51" i="17" s="1"/>
  <c r="I52" i="17"/>
  <c r="N52" i="17" s="1"/>
  <c r="J52" i="17"/>
  <c r="O52" i="17" s="1"/>
  <c r="K52" i="17"/>
  <c r="P52" i="17" s="1"/>
  <c r="L52" i="17"/>
  <c r="M52" i="17" s="1"/>
  <c r="I53" i="17"/>
  <c r="N53" i="17" s="1"/>
  <c r="J53" i="17"/>
  <c r="O53" i="17" s="1"/>
  <c r="K53" i="17"/>
  <c r="P53" i="17" s="1"/>
  <c r="L53" i="17"/>
  <c r="M53" i="17" s="1"/>
  <c r="I54" i="17"/>
  <c r="N54" i="17" s="1"/>
  <c r="J54" i="17"/>
  <c r="O54" i="17" s="1"/>
  <c r="K54" i="17"/>
  <c r="P54" i="17" s="1"/>
  <c r="L54" i="17"/>
  <c r="M54" i="17" s="1"/>
  <c r="I55" i="17"/>
  <c r="N55" i="17" s="1"/>
  <c r="J55" i="17"/>
  <c r="O55" i="17" s="1"/>
  <c r="K55" i="17"/>
  <c r="P55" i="17" s="1"/>
  <c r="L55" i="17"/>
  <c r="M55" i="17" s="1"/>
  <c r="I56" i="17"/>
  <c r="N56" i="17" s="1"/>
  <c r="J56" i="17"/>
  <c r="O56" i="17" s="1"/>
  <c r="K56" i="17"/>
  <c r="P56" i="17" s="1"/>
  <c r="L56" i="17"/>
  <c r="M56" i="17" s="1"/>
  <c r="I57" i="17"/>
  <c r="N57" i="17" s="1"/>
  <c r="J57" i="17"/>
  <c r="O57" i="17" s="1"/>
  <c r="K57" i="17"/>
  <c r="P57" i="17" s="1"/>
  <c r="L57" i="17"/>
  <c r="M57" i="17" s="1"/>
  <c r="I58" i="17"/>
  <c r="N58" i="17" s="1"/>
  <c r="J58" i="17"/>
  <c r="O58" i="17" s="1"/>
  <c r="K58" i="17"/>
  <c r="P58" i="17" s="1"/>
  <c r="L58" i="17"/>
  <c r="M58" i="17" s="1"/>
  <c r="I59" i="17"/>
  <c r="N59" i="17" s="1"/>
  <c r="J59" i="17"/>
  <c r="O59" i="17" s="1"/>
  <c r="K59" i="17"/>
  <c r="P59" i="17" s="1"/>
  <c r="L59" i="17"/>
  <c r="M59" i="17" s="1"/>
  <c r="I60" i="17"/>
  <c r="N60" i="17" s="1"/>
  <c r="J60" i="17"/>
  <c r="O60" i="17" s="1"/>
  <c r="K60" i="17"/>
  <c r="P60" i="17" s="1"/>
  <c r="L60" i="17"/>
  <c r="M60" i="17" s="1"/>
  <c r="I61" i="17"/>
  <c r="N61" i="17" s="1"/>
  <c r="J61" i="17"/>
  <c r="O61" i="17" s="1"/>
  <c r="K61" i="17"/>
  <c r="P61" i="17" s="1"/>
  <c r="L61" i="17"/>
  <c r="M61" i="17" s="1"/>
  <c r="I62" i="17"/>
  <c r="N62" i="17" s="1"/>
  <c r="J62" i="17"/>
  <c r="O62" i="17" s="1"/>
  <c r="K62" i="17"/>
  <c r="P62" i="17" s="1"/>
  <c r="L62" i="17"/>
  <c r="M62" i="17" s="1"/>
  <c r="I63" i="17"/>
  <c r="N63" i="17" s="1"/>
  <c r="J63" i="17"/>
  <c r="O63" i="17" s="1"/>
  <c r="K63" i="17"/>
  <c r="P63" i="17" s="1"/>
  <c r="L63" i="17"/>
  <c r="M63" i="17" s="1"/>
  <c r="I64" i="17"/>
  <c r="N64" i="17" s="1"/>
  <c r="J64" i="17"/>
  <c r="O64" i="17" s="1"/>
  <c r="K64" i="17"/>
  <c r="P64" i="17" s="1"/>
  <c r="L64" i="17"/>
  <c r="M64" i="17" s="1"/>
  <c r="I65" i="17"/>
  <c r="N65" i="17" s="1"/>
  <c r="J65" i="17"/>
  <c r="O65" i="17" s="1"/>
  <c r="K65" i="17"/>
  <c r="P65" i="17" s="1"/>
  <c r="L65" i="17"/>
  <c r="M65" i="17" s="1"/>
  <c r="I66" i="17"/>
  <c r="N66" i="17" s="1"/>
  <c r="J66" i="17"/>
  <c r="O66" i="17" s="1"/>
  <c r="K66" i="17"/>
  <c r="P66" i="17" s="1"/>
  <c r="L66" i="17"/>
  <c r="M66" i="17" s="1"/>
  <c r="I67" i="17"/>
  <c r="N67" i="17" s="1"/>
  <c r="J67" i="17"/>
  <c r="O67" i="17" s="1"/>
  <c r="K67" i="17"/>
  <c r="P67" i="17" s="1"/>
  <c r="L67" i="17"/>
  <c r="M67" i="17" s="1"/>
  <c r="I68" i="17"/>
  <c r="N68" i="17" s="1"/>
  <c r="J68" i="17"/>
  <c r="O68" i="17" s="1"/>
  <c r="K68" i="17"/>
  <c r="P68" i="17" s="1"/>
  <c r="L68" i="17"/>
  <c r="M68" i="17" s="1"/>
  <c r="I69" i="17"/>
  <c r="N69" i="17" s="1"/>
  <c r="J69" i="17"/>
  <c r="O69" i="17" s="1"/>
  <c r="K69" i="17"/>
  <c r="P69" i="17" s="1"/>
  <c r="L69" i="17"/>
  <c r="M69" i="17" s="1"/>
  <c r="I70" i="17"/>
  <c r="N70" i="17" s="1"/>
  <c r="J70" i="17"/>
  <c r="O70" i="17" s="1"/>
  <c r="K70" i="17"/>
  <c r="P70" i="17" s="1"/>
  <c r="L70" i="17"/>
  <c r="M70" i="17" s="1"/>
  <c r="I71" i="17"/>
  <c r="N71" i="17" s="1"/>
  <c r="J71" i="17"/>
  <c r="O71" i="17" s="1"/>
  <c r="K71" i="17"/>
  <c r="P71" i="17" s="1"/>
  <c r="L71" i="17"/>
  <c r="M71" i="17" s="1"/>
  <c r="I72" i="17"/>
  <c r="N72" i="17" s="1"/>
  <c r="J72" i="17"/>
  <c r="O72" i="17" s="1"/>
  <c r="K72" i="17"/>
  <c r="P72" i="17" s="1"/>
  <c r="L72" i="17"/>
  <c r="M72" i="17" s="1"/>
  <c r="I73" i="17"/>
  <c r="N73" i="17" s="1"/>
  <c r="J73" i="17"/>
  <c r="O73" i="17" s="1"/>
  <c r="K73" i="17"/>
  <c r="P73" i="17" s="1"/>
  <c r="L73" i="17"/>
  <c r="M73" i="17" s="1"/>
  <c r="I74" i="17"/>
  <c r="N74" i="17" s="1"/>
  <c r="J74" i="17"/>
  <c r="O74" i="17" s="1"/>
  <c r="K74" i="17"/>
  <c r="P74" i="17" s="1"/>
  <c r="L74" i="17"/>
  <c r="M74" i="17" s="1"/>
  <c r="I75" i="17"/>
  <c r="N75" i="17" s="1"/>
  <c r="J75" i="17"/>
  <c r="O75" i="17" s="1"/>
  <c r="K75" i="17"/>
  <c r="P75" i="17" s="1"/>
  <c r="L75" i="17"/>
  <c r="M75" i="17" s="1"/>
  <c r="I76" i="17"/>
  <c r="N76" i="17" s="1"/>
  <c r="J76" i="17"/>
  <c r="O76" i="17" s="1"/>
  <c r="K76" i="17"/>
  <c r="P76" i="17" s="1"/>
  <c r="L76" i="17"/>
  <c r="M76" i="17" s="1"/>
  <c r="I77" i="17"/>
  <c r="N77" i="17" s="1"/>
  <c r="J77" i="17"/>
  <c r="O77" i="17" s="1"/>
  <c r="K77" i="17"/>
  <c r="P77" i="17" s="1"/>
  <c r="L77" i="17"/>
  <c r="M77" i="17" s="1"/>
  <c r="I78" i="17"/>
  <c r="N78" i="17" s="1"/>
  <c r="J78" i="17"/>
  <c r="O78" i="17" s="1"/>
  <c r="K78" i="17"/>
  <c r="P78" i="17" s="1"/>
  <c r="L78" i="17"/>
  <c r="M78" i="17" s="1"/>
  <c r="I79" i="17"/>
  <c r="N79" i="17" s="1"/>
  <c r="J79" i="17"/>
  <c r="O79" i="17" s="1"/>
  <c r="K79" i="17"/>
  <c r="P79" i="17" s="1"/>
  <c r="L79" i="17"/>
  <c r="M79" i="17" s="1"/>
  <c r="I80" i="17"/>
  <c r="N80" i="17" s="1"/>
  <c r="J80" i="17"/>
  <c r="O80" i="17" s="1"/>
  <c r="K80" i="17"/>
  <c r="P80" i="17" s="1"/>
  <c r="L80" i="17"/>
  <c r="M80" i="17" s="1"/>
  <c r="I81" i="17"/>
  <c r="N81" i="17" s="1"/>
  <c r="J81" i="17"/>
  <c r="O81" i="17" s="1"/>
  <c r="K81" i="17"/>
  <c r="P81" i="17" s="1"/>
  <c r="L81" i="17"/>
  <c r="M81" i="17" s="1"/>
  <c r="I82" i="17"/>
  <c r="N82" i="17" s="1"/>
  <c r="J82" i="17"/>
  <c r="O82" i="17" s="1"/>
  <c r="K82" i="17"/>
  <c r="P82" i="17" s="1"/>
  <c r="L82" i="17"/>
  <c r="M82" i="17" s="1"/>
  <c r="I83" i="17"/>
  <c r="N83" i="17" s="1"/>
  <c r="J83" i="17"/>
  <c r="O83" i="17" s="1"/>
  <c r="K83" i="17"/>
  <c r="P83" i="17" s="1"/>
  <c r="L83" i="17"/>
  <c r="M83" i="17" s="1"/>
  <c r="I84" i="17"/>
  <c r="N84" i="17" s="1"/>
  <c r="J84" i="17"/>
  <c r="O84" i="17" s="1"/>
  <c r="K84" i="17"/>
  <c r="P84" i="17" s="1"/>
  <c r="L84" i="17"/>
  <c r="M84" i="17" s="1"/>
  <c r="I85" i="17"/>
  <c r="N85" i="17" s="1"/>
  <c r="J85" i="17"/>
  <c r="O85" i="17" s="1"/>
  <c r="K85" i="17"/>
  <c r="P85" i="17" s="1"/>
  <c r="L85" i="17"/>
  <c r="M85" i="17" s="1"/>
  <c r="I86" i="17"/>
  <c r="N86" i="17" s="1"/>
  <c r="J86" i="17"/>
  <c r="O86" i="17" s="1"/>
  <c r="K86" i="17"/>
  <c r="P86" i="17" s="1"/>
  <c r="L86" i="17"/>
  <c r="M86" i="17" s="1"/>
  <c r="I87" i="17"/>
  <c r="N87" i="17" s="1"/>
  <c r="J87" i="17"/>
  <c r="O87" i="17" s="1"/>
  <c r="K87" i="17"/>
  <c r="P87" i="17" s="1"/>
  <c r="L87" i="17"/>
  <c r="M87" i="17" s="1"/>
  <c r="I88" i="17"/>
  <c r="N88" i="17" s="1"/>
  <c r="J88" i="17"/>
  <c r="O88" i="17" s="1"/>
  <c r="K88" i="17"/>
  <c r="P88" i="17" s="1"/>
  <c r="L88" i="17"/>
  <c r="M88" i="17" s="1"/>
  <c r="I89" i="17"/>
  <c r="N89" i="17" s="1"/>
  <c r="J89" i="17"/>
  <c r="O89" i="17" s="1"/>
  <c r="K89" i="17"/>
  <c r="P89" i="17" s="1"/>
  <c r="L89" i="17"/>
  <c r="M89" i="17" s="1"/>
  <c r="I90" i="17"/>
  <c r="N90" i="17" s="1"/>
  <c r="J90" i="17"/>
  <c r="O90" i="17" s="1"/>
  <c r="K90" i="17"/>
  <c r="P90" i="17" s="1"/>
  <c r="L90" i="17"/>
  <c r="M90" i="17" s="1"/>
  <c r="I91" i="17"/>
  <c r="N91" i="17" s="1"/>
  <c r="J91" i="17"/>
  <c r="O91" i="17" s="1"/>
  <c r="K91" i="17"/>
  <c r="P91" i="17" s="1"/>
  <c r="L91" i="17"/>
  <c r="M91" i="17" s="1"/>
  <c r="I92" i="17"/>
  <c r="N92" i="17" s="1"/>
  <c r="J92" i="17"/>
  <c r="O92" i="17" s="1"/>
  <c r="K92" i="17"/>
  <c r="P92" i="17" s="1"/>
  <c r="L92" i="17"/>
  <c r="M92" i="17" s="1"/>
  <c r="I93" i="17"/>
  <c r="N93" i="17" s="1"/>
  <c r="J93" i="17"/>
  <c r="O93" i="17" s="1"/>
  <c r="K93" i="17"/>
  <c r="P93" i="17" s="1"/>
  <c r="L93" i="17"/>
  <c r="M93" i="17" s="1"/>
  <c r="I94" i="17"/>
  <c r="N94" i="17" s="1"/>
  <c r="J94" i="17"/>
  <c r="O94" i="17" s="1"/>
  <c r="K94" i="17"/>
  <c r="P94" i="17" s="1"/>
  <c r="L94" i="17"/>
  <c r="M94" i="17" s="1"/>
  <c r="I95" i="17"/>
  <c r="N95" i="17" s="1"/>
  <c r="J95" i="17"/>
  <c r="O95" i="17" s="1"/>
  <c r="K95" i="17"/>
  <c r="P95" i="17" s="1"/>
  <c r="L95" i="17"/>
  <c r="M95" i="17" s="1"/>
  <c r="I96" i="17"/>
  <c r="N96" i="17" s="1"/>
  <c r="J96" i="17"/>
  <c r="O96" i="17" s="1"/>
  <c r="K96" i="17"/>
  <c r="P96" i="17" s="1"/>
  <c r="L96" i="17"/>
  <c r="M96" i="17" s="1"/>
  <c r="I97" i="17"/>
  <c r="N97" i="17" s="1"/>
  <c r="J97" i="17"/>
  <c r="O97" i="17" s="1"/>
  <c r="K97" i="17"/>
  <c r="P97" i="17" s="1"/>
  <c r="L97" i="17"/>
  <c r="M97" i="17" s="1"/>
  <c r="I98" i="17"/>
  <c r="N98" i="17" s="1"/>
  <c r="J98" i="17"/>
  <c r="O98" i="17" s="1"/>
  <c r="K98" i="17"/>
  <c r="P98" i="17" s="1"/>
  <c r="L98" i="17"/>
  <c r="M98" i="17" s="1"/>
  <c r="I99" i="17"/>
  <c r="N99" i="17" s="1"/>
  <c r="J99" i="17"/>
  <c r="O99" i="17" s="1"/>
  <c r="K99" i="17"/>
  <c r="P99" i="17" s="1"/>
  <c r="L99" i="17"/>
  <c r="M99" i="17" s="1"/>
  <c r="I100" i="17"/>
  <c r="N100" i="17" s="1"/>
  <c r="J100" i="17"/>
  <c r="O100" i="17" s="1"/>
  <c r="K100" i="17"/>
  <c r="P100" i="17" s="1"/>
  <c r="L100" i="17"/>
  <c r="M100" i="17" s="1"/>
  <c r="I101" i="17"/>
  <c r="N101" i="17" s="1"/>
  <c r="J101" i="17"/>
  <c r="O101" i="17" s="1"/>
  <c r="K101" i="17"/>
  <c r="P101" i="17" s="1"/>
  <c r="L101" i="17"/>
  <c r="M101" i="17" s="1"/>
  <c r="I102" i="17"/>
  <c r="N102" i="17" s="1"/>
  <c r="J102" i="17"/>
  <c r="O102" i="17" s="1"/>
  <c r="K102" i="17"/>
  <c r="P102" i="17" s="1"/>
  <c r="L102" i="17"/>
  <c r="M102" i="17" s="1"/>
  <c r="I103" i="17"/>
  <c r="N103" i="17" s="1"/>
  <c r="J103" i="17"/>
  <c r="O103" i="17" s="1"/>
  <c r="K103" i="17"/>
  <c r="P103" i="17" s="1"/>
  <c r="L103" i="17"/>
  <c r="M103" i="17" s="1"/>
  <c r="I104" i="17"/>
  <c r="N104" i="17" s="1"/>
  <c r="J104" i="17"/>
  <c r="O104" i="17" s="1"/>
  <c r="K104" i="17"/>
  <c r="P104" i="17" s="1"/>
  <c r="L104" i="17"/>
  <c r="M104" i="17" s="1"/>
  <c r="I105" i="17"/>
  <c r="N105" i="17" s="1"/>
  <c r="J105" i="17"/>
  <c r="O105" i="17" s="1"/>
  <c r="K105" i="17"/>
  <c r="P105" i="17" s="1"/>
  <c r="L105" i="17"/>
  <c r="M105" i="17" s="1"/>
  <c r="I106" i="17"/>
  <c r="N106" i="17" s="1"/>
  <c r="J106" i="17"/>
  <c r="O106" i="17" s="1"/>
  <c r="K106" i="17"/>
  <c r="P106" i="17" s="1"/>
  <c r="L106" i="17"/>
  <c r="M106" i="17" s="1"/>
  <c r="I107" i="17"/>
  <c r="N107" i="17" s="1"/>
  <c r="J107" i="17"/>
  <c r="O107" i="17" s="1"/>
  <c r="K107" i="17"/>
  <c r="P107" i="17" s="1"/>
  <c r="L107" i="17"/>
  <c r="M107" i="17" s="1"/>
  <c r="I108" i="17"/>
  <c r="N108" i="17" s="1"/>
  <c r="J108" i="17"/>
  <c r="O108" i="17" s="1"/>
  <c r="K108" i="17"/>
  <c r="P108" i="17" s="1"/>
  <c r="L108" i="17"/>
  <c r="M108" i="17" s="1"/>
  <c r="I109" i="17"/>
  <c r="N109" i="17" s="1"/>
  <c r="J109" i="17"/>
  <c r="O109" i="17" s="1"/>
  <c r="K109" i="17"/>
  <c r="P109" i="17" s="1"/>
  <c r="L109" i="17"/>
  <c r="M109" i="17" s="1"/>
  <c r="I110" i="17"/>
  <c r="N110" i="17" s="1"/>
  <c r="J110" i="17"/>
  <c r="O110" i="17" s="1"/>
  <c r="K110" i="17"/>
  <c r="P110" i="17" s="1"/>
  <c r="L110" i="17"/>
  <c r="M110" i="17" s="1"/>
  <c r="I111" i="17"/>
  <c r="N111" i="17" s="1"/>
  <c r="J111" i="17"/>
  <c r="O111" i="17" s="1"/>
  <c r="K111" i="17"/>
  <c r="P111" i="17" s="1"/>
  <c r="L111" i="17"/>
  <c r="M111" i="17" s="1"/>
  <c r="I112" i="17"/>
  <c r="N112" i="17" s="1"/>
  <c r="J112" i="17"/>
  <c r="O112" i="17" s="1"/>
  <c r="K112" i="17"/>
  <c r="P112" i="17" s="1"/>
  <c r="L112" i="17"/>
  <c r="M112" i="17" s="1"/>
  <c r="I113" i="17"/>
  <c r="N113" i="17" s="1"/>
  <c r="J113" i="17"/>
  <c r="O113" i="17" s="1"/>
  <c r="K113" i="17"/>
  <c r="P113" i="17" s="1"/>
  <c r="L113" i="17"/>
  <c r="M113" i="17" s="1"/>
  <c r="I114" i="17"/>
  <c r="N114" i="17" s="1"/>
  <c r="J114" i="17"/>
  <c r="O114" i="17" s="1"/>
  <c r="K114" i="17"/>
  <c r="P114" i="17" s="1"/>
  <c r="L114" i="17"/>
  <c r="M114" i="17" s="1"/>
  <c r="I115" i="17"/>
  <c r="N115" i="17" s="1"/>
  <c r="J115" i="17"/>
  <c r="O115" i="17" s="1"/>
  <c r="K115" i="17"/>
  <c r="P115" i="17" s="1"/>
  <c r="L115" i="17"/>
  <c r="M115" i="17" s="1"/>
  <c r="I116" i="17"/>
  <c r="N116" i="17" s="1"/>
  <c r="J116" i="17"/>
  <c r="O116" i="17" s="1"/>
  <c r="K116" i="17"/>
  <c r="P116" i="17" s="1"/>
  <c r="L116" i="17"/>
  <c r="M116" i="17" s="1"/>
  <c r="I117" i="17"/>
  <c r="N117" i="17" s="1"/>
  <c r="J117" i="17"/>
  <c r="O117" i="17" s="1"/>
  <c r="K117" i="17"/>
  <c r="P117" i="17" s="1"/>
  <c r="L117" i="17"/>
  <c r="M117" i="17" s="1"/>
  <c r="I118" i="17"/>
  <c r="N118" i="17" s="1"/>
  <c r="J118" i="17"/>
  <c r="O118" i="17" s="1"/>
  <c r="K118" i="17"/>
  <c r="P118" i="17" s="1"/>
  <c r="L118" i="17"/>
  <c r="M118" i="17" s="1"/>
  <c r="I119" i="17"/>
  <c r="N119" i="17" s="1"/>
  <c r="J119" i="17"/>
  <c r="O119" i="17" s="1"/>
  <c r="K119" i="17"/>
  <c r="P119" i="17" s="1"/>
  <c r="L119" i="17"/>
  <c r="M119" i="17" s="1"/>
  <c r="I120" i="17"/>
  <c r="N120" i="17" s="1"/>
  <c r="J120" i="17"/>
  <c r="O120" i="17" s="1"/>
  <c r="K120" i="17"/>
  <c r="P120" i="17" s="1"/>
  <c r="L120" i="17"/>
  <c r="M120" i="17" s="1"/>
  <c r="I121" i="17"/>
  <c r="N121" i="17" s="1"/>
  <c r="J121" i="17"/>
  <c r="O121" i="17" s="1"/>
  <c r="K121" i="17"/>
  <c r="P121" i="17" s="1"/>
  <c r="L121" i="17"/>
  <c r="M121" i="17" s="1"/>
  <c r="I122" i="17"/>
  <c r="N122" i="17" s="1"/>
  <c r="J122" i="17"/>
  <c r="O122" i="17" s="1"/>
  <c r="K122" i="17"/>
  <c r="P122" i="17" s="1"/>
  <c r="L122" i="17"/>
  <c r="M122" i="17" s="1"/>
  <c r="I123" i="17"/>
  <c r="N123" i="17" s="1"/>
  <c r="J123" i="17"/>
  <c r="O123" i="17" s="1"/>
  <c r="K123" i="17"/>
  <c r="P123" i="17" s="1"/>
  <c r="L123" i="17"/>
  <c r="M123" i="17" s="1"/>
  <c r="I124" i="17"/>
  <c r="N124" i="17" s="1"/>
  <c r="J124" i="17"/>
  <c r="O124" i="17" s="1"/>
  <c r="K124" i="17"/>
  <c r="P124" i="17" s="1"/>
  <c r="L124" i="17"/>
  <c r="M124" i="17" s="1"/>
  <c r="I125" i="17"/>
  <c r="N125" i="17" s="1"/>
  <c r="J125" i="17"/>
  <c r="O125" i="17" s="1"/>
  <c r="K125" i="17"/>
  <c r="P125" i="17" s="1"/>
  <c r="L125" i="17"/>
  <c r="M125" i="17" s="1"/>
  <c r="I126" i="17"/>
  <c r="N126" i="17" s="1"/>
  <c r="J126" i="17"/>
  <c r="O126" i="17" s="1"/>
  <c r="K126" i="17"/>
  <c r="P126" i="17" s="1"/>
  <c r="L126" i="17"/>
  <c r="M126" i="17" s="1"/>
  <c r="I127" i="17"/>
  <c r="N127" i="17" s="1"/>
  <c r="J127" i="17"/>
  <c r="O127" i="17" s="1"/>
  <c r="K127" i="17"/>
  <c r="P127" i="17" s="1"/>
  <c r="L127" i="17"/>
  <c r="M127" i="17" s="1"/>
  <c r="I128" i="17"/>
  <c r="N128" i="17" s="1"/>
  <c r="J128" i="17"/>
  <c r="O128" i="17" s="1"/>
  <c r="K128" i="17"/>
  <c r="P128" i="17" s="1"/>
  <c r="L128" i="17"/>
  <c r="M128" i="17" s="1"/>
  <c r="I129" i="17"/>
  <c r="N129" i="17" s="1"/>
  <c r="J129" i="17"/>
  <c r="O129" i="17" s="1"/>
  <c r="K129" i="17"/>
  <c r="P129" i="17" s="1"/>
  <c r="L129" i="17"/>
  <c r="M129" i="17" s="1"/>
  <c r="I130" i="17"/>
  <c r="N130" i="17" s="1"/>
  <c r="J130" i="17"/>
  <c r="O130" i="17" s="1"/>
  <c r="K130" i="17"/>
  <c r="P130" i="17" s="1"/>
  <c r="L130" i="17"/>
  <c r="M130" i="17" s="1"/>
  <c r="I131" i="17"/>
  <c r="N131" i="17" s="1"/>
  <c r="J131" i="17"/>
  <c r="O131" i="17" s="1"/>
  <c r="K131" i="17"/>
  <c r="P131" i="17" s="1"/>
  <c r="L131" i="17"/>
  <c r="M131" i="17" s="1"/>
  <c r="I132" i="17"/>
  <c r="N132" i="17" s="1"/>
  <c r="J132" i="17"/>
  <c r="O132" i="17" s="1"/>
  <c r="K132" i="17"/>
  <c r="P132" i="17" s="1"/>
  <c r="L132" i="17"/>
  <c r="M132" i="17" s="1"/>
  <c r="I133" i="17"/>
  <c r="N133" i="17" s="1"/>
  <c r="J133" i="17"/>
  <c r="O133" i="17" s="1"/>
  <c r="K133" i="17"/>
  <c r="P133" i="17" s="1"/>
  <c r="L133" i="17"/>
  <c r="M133" i="17" s="1"/>
  <c r="I134" i="17"/>
  <c r="N134" i="17" s="1"/>
  <c r="J134" i="17"/>
  <c r="O134" i="17" s="1"/>
  <c r="K134" i="17"/>
  <c r="P134" i="17" s="1"/>
  <c r="L134" i="17"/>
  <c r="M134" i="17" s="1"/>
  <c r="I135" i="17"/>
  <c r="N135" i="17" s="1"/>
  <c r="J135" i="17"/>
  <c r="O135" i="17" s="1"/>
  <c r="K135" i="17"/>
  <c r="P135" i="17" s="1"/>
  <c r="L135" i="17"/>
  <c r="M135" i="17" s="1"/>
  <c r="I136" i="17"/>
  <c r="N136" i="17" s="1"/>
  <c r="J136" i="17"/>
  <c r="O136" i="17" s="1"/>
  <c r="K136" i="17"/>
  <c r="P136" i="17" s="1"/>
  <c r="L136" i="17"/>
  <c r="M136" i="17" s="1"/>
  <c r="I137" i="17"/>
  <c r="N137" i="17" s="1"/>
  <c r="J137" i="17"/>
  <c r="O137" i="17" s="1"/>
  <c r="K137" i="17"/>
  <c r="P137" i="17" s="1"/>
  <c r="L137" i="17"/>
  <c r="M137" i="17" s="1"/>
  <c r="I138" i="17"/>
  <c r="N138" i="17" s="1"/>
  <c r="J138" i="17"/>
  <c r="O138" i="17" s="1"/>
  <c r="K138" i="17"/>
  <c r="P138" i="17" s="1"/>
  <c r="L138" i="17"/>
  <c r="M138" i="17" s="1"/>
  <c r="I139" i="17"/>
  <c r="N139" i="17" s="1"/>
  <c r="J139" i="17"/>
  <c r="O139" i="17" s="1"/>
  <c r="K139" i="17"/>
  <c r="P139" i="17" s="1"/>
  <c r="L139" i="17"/>
  <c r="M139" i="17" s="1"/>
  <c r="I140" i="17"/>
  <c r="N140" i="17" s="1"/>
  <c r="J140" i="17"/>
  <c r="O140" i="17" s="1"/>
  <c r="K140" i="17"/>
  <c r="P140" i="17" s="1"/>
  <c r="L140" i="17"/>
  <c r="M140" i="17" s="1"/>
  <c r="I141" i="17"/>
  <c r="N141" i="17" s="1"/>
  <c r="J141" i="17"/>
  <c r="O141" i="17" s="1"/>
  <c r="K141" i="17"/>
  <c r="P141" i="17" s="1"/>
  <c r="L141" i="17"/>
  <c r="M141" i="17" s="1"/>
  <c r="I142" i="17"/>
  <c r="N142" i="17" s="1"/>
  <c r="J142" i="17"/>
  <c r="O142" i="17" s="1"/>
  <c r="K142" i="17"/>
  <c r="P142" i="17" s="1"/>
  <c r="L142" i="17"/>
  <c r="M142" i="17" s="1"/>
  <c r="I143" i="17"/>
  <c r="N143" i="17" s="1"/>
  <c r="J143" i="17"/>
  <c r="O143" i="17" s="1"/>
  <c r="K143" i="17"/>
  <c r="P143" i="17" s="1"/>
  <c r="L143" i="17"/>
  <c r="M143" i="17" s="1"/>
  <c r="I144" i="17"/>
  <c r="N144" i="17" s="1"/>
  <c r="J144" i="17"/>
  <c r="O144" i="17" s="1"/>
  <c r="K144" i="17"/>
  <c r="P144" i="17" s="1"/>
  <c r="L144" i="17"/>
  <c r="M144" i="17" s="1"/>
  <c r="I145" i="17"/>
  <c r="N145" i="17" s="1"/>
  <c r="J145" i="17"/>
  <c r="O145" i="17" s="1"/>
  <c r="K145" i="17"/>
  <c r="P145" i="17" s="1"/>
  <c r="L145" i="17"/>
  <c r="M145" i="17" s="1"/>
  <c r="I146" i="17"/>
  <c r="N146" i="17" s="1"/>
  <c r="J146" i="17"/>
  <c r="O146" i="17" s="1"/>
  <c r="K146" i="17"/>
  <c r="P146" i="17" s="1"/>
  <c r="L146" i="17"/>
  <c r="M146" i="17" s="1"/>
  <c r="I147" i="17"/>
  <c r="N147" i="17" s="1"/>
  <c r="J147" i="17"/>
  <c r="O147" i="17" s="1"/>
  <c r="K147" i="17"/>
  <c r="P147" i="17" s="1"/>
  <c r="L147" i="17"/>
  <c r="M147" i="17" s="1"/>
  <c r="I148" i="17"/>
  <c r="N148" i="17" s="1"/>
  <c r="J148" i="17"/>
  <c r="O148" i="17" s="1"/>
  <c r="K148" i="17"/>
  <c r="P148" i="17" s="1"/>
  <c r="L148" i="17"/>
  <c r="M148" i="17" s="1"/>
  <c r="I149" i="17"/>
  <c r="N149" i="17" s="1"/>
  <c r="J149" i="17"/>
  <c r="O149" i="17" s="1"/>
  <c r="K149" i="17"/>
  <c r="P149" i="17" s="1"/>
  <c r="L149" i="17"/>
  <c r="M149" i="17" s="1"/>
  <c r="I150" i="17"/>
  <c r="N150" i="17" s="1"/>
  <c r="J150" i="17"/>
  <c r="O150" i="17" s="1"/>
  <c r="K150" i="17"/>
  <c r="P150" i="17" s="1"/>
  <c r="L150" i="17"/>
  <c r="M150" i="17" s="1"/>
  <c r="I151" i="17"/>
  <c r="N151" i="17" s="1"/>
  <c r="J151" i="17"/>
  <c r="O151" i="17" s="1"/>
  <c r="K151" i="17"/>
  <c r="P151" i="17" s="1"/>
  <c r="L151" i="17"/>
  <c r="M151" i="17" s="1"/>
  <c r="I152" i="17"/>
  <c r="N152" i="17" s="1"/>
  <c r="J152" i="17"/>
  <c r="O152" i="17" s="1"/>
  <c r="K152" i="17"/>
  <c r="P152" i="17" s="1"/>
  <c r="L152" i="17"/>
  <c r="M152" i="17" s="1"/>
  <c r="I153" i="17"/>
  <c r="N153" i="17" s="1"/>
  <c r="J153" i="17"/>
  <c r="O153" i="17" s="1"/>
  <c r="K153" i="17"/>
  <c r="P153" i="17" s="1"/>
  <c r="L153" i="17"/>
  <c r="M153" i="17" s="1"/>
  <c r="I154" i="17"/>
  <c r="N154" i="17" s="1"/>
  <c r="J154" i="17"/>
  <c r="O154" i="17" s="1"/>
  <c r="K154" i="17"/>
  <c r="P154" i="17" s="1"/>
  <c r="L154" i="17"/>
  <c r="M154" i="17" s="1"/>
  <c r="I155" i="17"/>
  <c r="N155" i="17" s="1"/>
  <c r="J155" i="17"/>
  <c r="O155" i="17" s="1"/>
  <c r="K155" i="17"/>
  <c r="P155" i="17" s="1"/>
  <c r="L155" i="17"/>
  <c r="M155" i="17" s="1"/>
  <c r="I156" i="17"/>
  <c r="N156" i="17" s="1"/>
  <c r="J156" i="17"/>
  <c r="O156" i="17" s="1"/>
  <c r="K156" i="17"/>
  <c r="P156" i="17" s="1"/>
  <c r="L156" i="17"/>
  <c r="M156" i="17" s="1"/>
  <c r="I157" i="17"/>
  <c r="N157" i="17" s="1"/>
  <c r="J157" i="17"/>
  <c r="O157" i="17" s="1"/>
  <c r="K157" i="17"/>
  <c r="P157" i="17" s="1"/>
  <c r="L157" i="17"/>
  <c r="M157" i="17" s="1"/>
  <c r="I158" i="17"/>
  <c r="N158" i="17" s="1"/>
  <c r="J158" i="17"/>
  <c r="O158" i="17" s="1"/>
  <c r="K158" i="17"/>
  <c r="P158" i="17" s="1"/>
  <c r="L158" i="17"/>
  <c r="M158" i="17" s="1"/>
  <c r="I159" i="17"/>
  <c r="N159" i="17" s="1"/>
  <c r="J159" i="17"/>
  <c r="O159" i="17" s="1"/>
  <c r="K159" i="17"/>
  <c r="P159" i="17" s="1"/>
  <c r="L159" i="17"/>
  <c r="M159" i="17" s="1"/>
  <c r="I160" i="17"/>
  <c r="N160" i="17" s="1"/>
  <c r="J160" i="17"/>
  <c r="O160" i="17" s="1"/>
  <c r="K160" i="17"/>
  <c r="P160" i="17" s="1"/>
  <c r="L160" i="17"/>
  <c r="M160" i="17" s="1"/>
  <c r="I161" i="17"/>
  <c r="N161" i="17" s="1"/>
  <c r="J161" i="17"/>
  <c r="O161" i="17" s="1"/>
  <c r="K161" i="17"/>
  <c r="P161" i="17" s="1"/>
  <c r="L161" i="17"/>
  <c r="M161" i="17" s="1"/>
  <c r="I162" i="17"/>
  <c r="N162" i="17" s="1"/>
  <c r="J162" i="17"/>
  <c r="O162" i="17" s="1"/>
  <c r="K162" i="17"/>
  <c r="P162" i="17" s="1"/>
  <c r="L162" i="17"/>
  <c r="M162" i="17" s="1"/>
  <c r="I163" i="17"/>
  <c r="N163" i="17" s="1"/>
  <c r="J163" i="17"/>
  <c r="O163" i="17" s="1"/>
  <c r="K163" i="17"/>
  <c r="P163" i="17" s="1"/>
  <c r="L163" i="17"/>
  <c r="M163" i="17" s="1"/>
  <c r="I164" i="17"/>
  <c r="N164" i="17" s="1"/>
  <c r="J164" i="17"/>
  <c r="O164" i="17" s="1"/>
  <c r="K164" i="17"/>
  <c r="P164" i="17" s="1"/>
  <c r="L164" i="17"/>
  <c r="M164" i="17" s="1"/>
  <c r="I165" i="17"/>
  <c r="N165" i="17" s="1"/>
  <c r="J165" i="17"/>
  <c r="O165" i="17" s="1"/>
  <c r="K165" i="17"/>
  <c r="P165" i="17" s="1"/>
  <c r="L165" i="17"/>
  <c r="M165" i="17" s="1"/>
  <c r="I166" i="17"/>
  <c r="N166" i="17" s="1"/>
  <c r="J166" i="17"/>
  <c r="O166" i="17" s="1"/>
  <c r="K166" i="17"/>
  <c r="P166" i="17" s="1"/>
  <c r="L166" i="17"/>
  <c r="M166" i="17" s="1"/>
  <c r="I167" i="17"/>
  <c r="N167" i="17" s="1"/>
  <c r="J167" i="17"/>
  <c r="O167" i="17" s="1"/>
  <c r="K167" i="17"/>
  <c r="P167" i="17" s="1"/>
  <c r="L167" i="17"/>
  <c r="M167" i="17" s="1"/>
  <c r="I168" i="17"/>
  <c r="N168" i="17" s="1"/>
  <c r="J168" i="17"/>
  <c r="O168" i="17" s="1"/>
  <c r="K168" i="17"/>
  <c r="P168" i="17" s="1"/>
  <c r="L168" i="17"/>
  <c r="M168" i="17" s="1"/>
  <c r="I169" i="17"/>
  <c r="N169" i="17" s="1"/>
  <c r="J169" i="17"/>
  <c r="O169" i="17" s="1"/>
  <c r="K169" i="17"/>
  <c r="P169" i="17" s="1"/>
  <c r="L169" i="17"/>
  <c r="M169" i="17" s="1"/>
  <c r="I170" i="17"/>
  <c r="N170" i="17" s="1"/>
  <c r="J170" i="17"/>
  <c r="O170" i="17" s="1"/>
  <c r="K170" i="17"/>
  <c r="P170" i="17" s="1"/>
  <c r="L170" i="17"/>
  <c r="M170" i="17" s="1"/>
  <c r="I171" i="17"/>
  <c r="N171" i="17" s="1"/>
  <c r="J171" i="17"/>
  <c r="O171" i="17" s="1"/>
  <c r="K171" i="17"/>
  <c r="P171" i="17" s="1"/>
  <c r="L171" i="17"/>
  <c r="M171" i="17" s="1"/>
  <c r="I172" i="17"/>
  <c r="N172" i="17" s="1"/>
  <c r="J172" i="17"/>
  <c r="O172" i="17" s="1"/>
  <c r="K172" i="17"/>
  <c r="P172" i="17" s="1"/>
  <c r="L172" i="17"/>
  <c r="M172" i="17" s="1"/>
  <c r="I173" i="17"/>
  <c r="N173" i="17" s="1"/>
  <c r="J173" i="17"/>
  <c r="O173" i="17" s="1"/>
  <c r="K173" i="17"/>
  <c r="P173" i="17" s="1"/>
  <c r="L173" i="17"/>
  <c r="M173" i="17" s="1"/>
  <c r="I174" i="17"/>
  <c r="N174" i="17" s="1"/>
  <c r="J174" i="17"/>
  <c r="O174" i="17" s="1"/>
  <c r="K174" i="17"/>
  <c r="P174" i="17" s="1"/>
  <c r="L174" i="17"/>
  <c r="M174" i="17" s="1"/>
  <c r="I175" i="17"/>
  <c r="N175" i="17" s="1"/>
  <c r="J175" i="17"/>
  <c r="O175" i="17" s="1"/>
  <c r="K175" i="17"/>
  <c r="P175" i="17" s="1"/>
  <c r="L175" i="17"/>
  <c r="M175" i="17" s="1"/>
  <c r="I176" i="17"/>
  <c r="N176" i="17" s="1"/>
  <c r="J176" i="17"/>
  <c r="O176" i="17" s="1"/>
  <c r="K176" i="17"/>
  <c r="P176" i="17" s="1"/>
  <c r="L176" i="17"/>
  <c r="M176" i="17" s="1"/>
  <c r="I177" i="17"/>
  <c r="N177" i="17" s="1"/>
  <c r="J177" i="17"/>
  <c r="O177" i="17" s="1"/>
  <c r="K177" i="17"/>
  <c r="P177" i="17" s="1"/>
  <c r="L177" i="17"/>
  <c r="M177" i="17" s="1"/>
  <c r="I178" i="17"/>
  <c r="N178" i="17" s="1"/>
  <c r="J178" i="17"/>
  <c r="O178" i="17" s="1"/>
  <c r="K178" i="17"/>
  <c r="P178" i="17" s="1"/>
  <c r="L178" i="17"/>
  <c r="M178" i="17" s="1"/>
  <c r="I179" i="17"/>
  <c r="N179" i="17" s="1"/>
  <c r="J179" i="17"/>
  <c r="O179" i="17" s="1"/>
  <c r="K179" i="17"/>
  <c r="P179" i="17" s="1"/>
  <c r="L179" i="17"/>
  <c r="M179" i="17" s="1"/>
  <c r="I180" i="17"/>
  <c r="N180" i="17" s="1"/>
  <c r="J180" i="17"/>
  <c r="O180" i="17" s="1"/>
  <c r="K180" i="17"/>
  <c r="P180" i="17" s="1"/>
  <c r="L180" i="17"/>
  <c r="M180" i="17" s="1"/>
  <c r="I181" i="17"/>
  <c r="N181" i="17" s="1"/>
  <c r="J181" i="17"/>
  <c r="O181" i="17" s="1"/>
  <c r="K181" i="17"/>
  <c r="P181" i="17" s="1"/>
  <c r="L181" i="17"/>
  <c r="M181" i="17" s="1"/>
  <c r="I182" i="17"/>
  <c r="N182" i="17" s="1"/>
  <c r="J182" i="17"/>
  <c r="O182" i="17" s="1"/>
  <c r="K182" i="17"/>
  <c r="P182" i="17" s="1"/>
  <c r="L182" i="17"/>
  <c r="M182" i="17" s="1"/>
  <c r="I183" i="17"/>
  <c r="N183" i="17" s="1"/>
  <c r="J183" i="17"/>
  <c r="O183" i="17" s="1"/>
  <c r="K183" i="17"/>
  <c r="P183" i="17" s="1"/>
  <c r="L183" i="17"/>
  <c r="M183" i="17" s="1"/>
  <c r="I184" i="17"/>
  <c r="N184" i="17" s="1"/>
  <c r="J184" i="17"/>
  <c r="O184" i="17" s="1"/>
  <c r="K184" i="17"/>
  <c r="P184" i="17" s="1"/>
  <c r="L184" i="17"/>
  <c r="M184" i="17" s="1"/>
  <c r="I185" i="17"/>
  <c r="N185" i="17" s="1"/>
  <c r="J185" i="17"/>
  <c r="O185" i="17" s="1"/>
  <c r="K185" i="17"/>
  <c r="P185" i="17" s="1"/>
  <c r="L185" i="17"/>
  <c r="M185" i="17" s="1"/>
  <c r="I186" i="17"/>
  <c r="N186" i="17" s="1"/>
  <c r="J186" i="17"/>
  <c r="O186" i="17" s="1"/>
  <c r="K186" i="17"/>
  <c r="P186" i="17" s="1"/>
  <c r="L186" i="17"/>
  <c r="M186" i="17" s="1"/>
  <c r="I187" i="17"/>
  <c r="N187" i="17" s="1"/>
  <c r="J187" i="17"/>
  <c r="O187" i="17" s="1"/>
  <c r="K187" i="17"/>
  <c r="P187" i="17" s="1"/>
  <c r="L187" i="17"/>
  <c r="M187" i="17" s="1"/>
  <c r="I188" i="17"/>
  <c r="N188" i="17" s="1"/>
  <c r="J188" i="17"/>
  <c r="O188" i="17" s="1"/>
  <c r="K188" i="17"/>
  <c r="P188" i="17" s="1"/>
  <c r="L188" i="17"/>
  <c r="M188" i="17" s="1"/>
  <c r="I189" i="17"/>
  <c r="N189" i="17" s="1"/>
  <c r="J189" i="17"/>
  <c r="O189" i="17" s="1"/>
  <c r="K189" i="17"/>
  <c r="P189" i="17" s="1"/>
  <c r="L189" i="17"/>
  <c r="M189" i="17" s="1"/>
  <c r="I190" i="17"/>
  <c r="N190" i="17" s="1"/>
  <c r="J190" i="17"/>
  <c r="O190" i="17" s="1"/>
  <c r="K190" i="17"/>
  <c r="P190" i="17" s="1"/>
  <c r="L190" i="17"/>
  <c r="M190" i="17" s="1"/>
  <c r="I191" i="17"/>
  <c r="N191" i="17" s="1"/>
  <c r="J191" i="17"/>
  <c r="O191" i="17" s="1"/>
  <c r="K191" i="17"/>
  <c r="P191" i="17" s="1"/>
  <c r="L191" i="17"/>
  <c r="M191" i="17" s="1"/>
  <c r="I192" i="17"/>
  <c r="N192" i="17" s="1"/>
  <c r="J192" i="17"/>
  <c r="O192" i="17" s="1"/>
  <c r="K192" i="17"/>
  <c r="P192" i="17" s="1"/>
  <c r="L192" i="17"/>
  <c r="M192" i="17" s="1"/>
  <c r="I193" i="17"/>
  <c r="N193" i="17" s="1"/>
  <c r="J193" i="17"/>
  <c r="O193" i="17" s="1"/>
  <c r="K193" i="17"/>
  <c r="P193" i="17" s="1"/>
  <c r="L193" i="17"/>
  <c r="M193" i="17" s="1"/>
  <c r="I194" i="17"/>
  <c r="N194" i="17" s="1"/>
  <c r="J194" i="17"/>
  <c r="O194" i="17" s="1"/>
  <c r="K194" i="17"/>
  <c r="P194" i="17" s="1"/>
  <c r="L194" i="17"/>
  <c r="M194" i="17" s="1"/>
  <c r="I195" i="17"/>
  <c r="N195" i="17" s="1"/>
  <c r="J195" i="17"/>
  <c r="O195" i="17" s="1"/>
  <c r="K195" i="17"/>
  <c r="P195" i="17" s="1"/>
  <c r="L195" i="17"/>
  <c r="M195" i="17" s="1"/>
  <c r="I196" i="17"/>
  <c r="N196" i="17" s="1"/>
  <c r="J196" i="17"/>
  <c r="O196" i="17" s="1"/>
  <c r="K196" i="17"/>
  <c r="P196" i="17" s="1"/>
  <c r="L196" i="17"/>
  <c r="M196" i="17" s="1"/>
  <c r="I197" i="17"/>
  <c r="N197" i="17" s="1"/>
  <c r="J197" i="17"/>
  <c r="O197" i="17" s="1"/>
  <c r="K197" i="17"/>
  <c r="P197" i="17" s="1"/>
  <c r="L197" i="17"/>
  <c r="M197" i="17" s="1"/>
  <c r="I198" i="17"/>
  <c r="N198" i="17" s="1"/>
  <c r="J198" i="17"/>
  <c r="O198" i="17" s="1"/>
  <c r="K198" i="17"/>
  <c r="P198" i="17" s="1"/>
  <c r="L198" i="17"/>
  <c r="M198" i="17" s="1"/>
  <c r="I199" i="17"/>
  <c r="N199" i="17" s="1"/>
  <c r="J199" i="17"/>
  <c r="O199" i="17" s="1"/>
  <c r="K199" i="17"/>
  <c r="P199" i="17" s="1"/>
  <c r="L199" i="17"/>
  <c r="M199" i="17" s="1"/>
  <c r="I200" i="17"/>
  <c r="N200" i="17" s="1"/>
  <c r="J200" i="17"/>
  <c r="O200" i="17" s="1"/>
  <c r="K200" i="17"/>
  <c r="P200" i="17" s="1"/>
  <c r="L200" i="17"/>
  <c r="M200" i="17" s="1"/>
  <c r="I201" i="17"/>
  <c r="N201" i="17" s="1"/>
  <c r="J201" i="17"/>
  <c r="O201" i="17" s="1"/>
  <c r="K201" i="17"/>
  <c r="P201" i="17" s="1"/>
  <c r="L201" i="17"/>
  <c r="M201" i="17" s="1"/>
  <c r="I202" i="17"/>
  <c r="N202" i="17" s="1"/>
  <c r="J202" i="17"/>
  <c r="O202" i="17" s="1"/>
  <c r="K202" i="17"/>
  <c r="P202" i="17" s="1"/>
  <c r="L202" i="17"/>
  <c r="M202" i="17" s="1"/>
  <c r="I203" i="17"/>
  <c r="N203" i="17" s="1"/>
  <c r="J203" i="17"/>
  <c r="O203" i="17" s="1"/>
  <c r="K203" i="17"/>
  <c r="P203" i="17" s="1"/>
  <c r="L203" i="17"/>
  <c r="M203" i="17" s="1"/>
  <c r="I204" i="17"/>
  <c r="N204" i="17" s="1"/>
  <c r="J204" i="17"/>
  <c r="O204" i="17" s="1"/>
  <c r="K204" i="17"/>
  <c r="P204" i="17" s="1"/>
  <c r="L204" i="17"/>
  <c r="M204" i="17" s="1"/>
  <c r="I205" i="17"/>
  <c r="N205" i="17" s="1"/>
  <c r="J205" i="17"/>
  <c r="O205" i="17" s="1"/>
  <c r="K205" i="17"/>
  <c r="P205" i="17" s="1"/>
  <c r="L205" i="17"/>
  <c r="M205" i="17" s="1"/>
  <c r="I206" i="17"/>
  <c r="N206" i="17" s="1"/>
  <c r="J206" i="17"/>
  <c r="O206" i="17" s="1"/>
  <c r="K206" i="17"/>
  <c r="P206" i="17" s="1"/>
  <c r="L206" i="17"/>
  <c r="M206" i="17" s="1"/>
  <c r="I207" i="17"/>
  <c r="N207" i="17" s="1"/>
  <c r="J207" i="17"/>
  <c r="O207" i="17" s="1"/>
  <c r="K207" i="17"/>
  <c r="P207" i="17" s="1"/>
  <c r="L207" i="17"/>
  <c r="M207" i="17" s="1"/>
  <c r="I208" i="17"/>
  <c r="N208" i="17" s="1"/>
  <c r="J208" i="17"/>
  <c r="O208" i="17" s="1"/>
  <c r="K208" i="17"/>
  <c r="P208" i="17" s="1"/>
  <c r="L208" i="17"/>
  <c r="M208" i="17" s="1"/>
  <c r="I209" i="17"/>
  <c r="N209" i="17" s="1"/>
  <c r="J209" i="17"/>
  <c r="O209" i="17" s="1"/>
  <c r="K209" i="17"/>
  <c r="P209" i="17" s="1"/>
  <c r="L209" i="17"/>
  <c r="M209" i="17" s="1"/>
  <c r="I210" i="17"/>
  <c r="N210" i="17" s="1"/>
  <c r="J210" i="17"/>
  <c r="O210" i="17" s="1"/>
  <c r="K210" i="17"/>
  <c r="P210" i="17" s="1"/>
  <c r="L210" i="17"/>
  <c r="M210" i="17" s="1"/>
  <c r="I211" i="17"/>
  <c r="N211" i="17" s="1"/>
  <c r="J211" i="17"/>
  <c r="O211" i="17" s="1"/>
  <c r="K211" i="17"/>
  <c r="P211" i="17" s="1"/>
  <c r="L211" i="17"/>
  <c r="M211" i="17" s="1"/>
  <c r="I212" i="17"/>
  <c r="N212" i="17" s="1"/>
  <c r="J212" i="17"/>
  <c r="O212" i="17" s="1"/>
  <c r="K212" i="17"/>
  <c r="P212" i="17" s="1"/>
  <c r="L212" i="17"/>
  <c r="M212" i="17" s="1"/>
  <c r="I213" i="17"/>
  <c r="N213" i="17" s="1"/>
  <c r="J213" i="17"/>
  <c r="O213" i="17" s="1"/>
  <c r="K213" i="17"/>
  <c r="P213" i="17" s="1"/>
  <c r="L213" i="17"/>
  <c r="M213" i="17" s="1"/>
  <c r="I214" i="17"/>
  <c r="N214" i="17" s="1"/>
  <c r="J214" i="17"/>
  <c r="O214" i="17" s="1"/>
  <c r="K214" i="17"/>
  <c r="P214" i="17" s="1"/>
  <c r="L214" i="17"/>
  <c r="M214" i="17" s="1"/>
  <c r="I215" i="17"/>
  <c r="N215" i="17" s="1"/>
  <c r="J215" i="17"/>
  <c r="O215" i="17" s="1"/>
  <c r="K215" i="17"/>
  <c r="P215" i="17" s="1"/>
  <c r="L215" i="17"/>
  <c r="M215" i="17" s="1"/>
  <c r="I216" i="17"/>
  <c r="N216" i="17" s="1"/>
  <c r="J216" i="17"/>
  <c r="O216" i="17" s="1"/>
  <c r="K216" i="17"/>
  <c r="P216" i="17" s="1"/>
  <c r="L216" i="17"/>
  <c r="M216" i="17" s="1"/>
  <c r="I217" i="17"/>
  <c r="N217" i="17" s="1"/>
  <c r="J217" i="17"/>
  <c r="O217" i="17" s="1"/>
  <c r="K217" i="17"/>
  <c r="P217" i="17" s="1"/>
  <c r="L217" i="17"/>
  <c r="M217" i="17" s="1"/>
  <c r="I218" i="17"/>
  <c r="N218" i="17" s="1"/>
  <c r="J218" i="17"/>
  <c r="O218" i="17" s="1"/>
  <c r="K218" i="17"/>
  <c r="P218" i="17" s="1"/>
  <c r="L218" i="17"/>
  <c r="M218" i="17" s="1"/>
  <c r="I219" i="17"/>
  <c r="N219" i="17" s="1"/>
  <c r="J219" i="17"/>
  <c r="O219" i="17" s="1"/>
  <c r="K219" i="17"/>
  <c r="P219" i="17" s="1"/>
  <c r="L219" i="17"/>
  <c r="M219" i="17" s="1"/>
  <c r="I220" i="17"/>
  <c r="N220" i="17" s="1"/>
  <c r="J220" i="17"/>
  <c r="O220" i="17" s="1"/>
  <c r="K220" i="17"/>
  <c r="P220" i="17" s="1"/>
  <c r="L220" i="17"/>
  <c r="M220" i="17" s="1"/>
  <c r="I221" i="17"/>
  <c r="N221" i="17" s="1"/>
  <c r="J221" i="17"/>
  <c r="O221" i="17" s="1"/>
  <c r="K221" i="17"/>
  <c r="P221" i="17" s="1"/>
  <c r="L221" i="17"/>
  <c r="M221" i="17" s="1"/>
  <c r="I222" i="17"/>
  <c r="N222" i="17" s="1"/>
  <c r="J222" i="17"/>
  <c r="O222" i="17" s="1"/>
  <c r="K222" i="17"/>
  <c r="P222" i="17" s="1"/>
  <c r="L222" i="17"/>
  <c r="M222" i="17" s="1"/>
  <c r="I223" i="17"/>
  <c r="N223" i="17" s="1"/>
  <c r="J223" i="17"/>
  <c r="O223" i="17" s="1"/>
  <c r="K223" i="17"/>
  <c r="P223" i="17" s="1"/>
  <c r="L223" i="17"/>
  <c r="M223" i="17" s="1"/>
  <c r="I224" i="17"/>
  <c r="N224" i="17" s="1"/>
  <c r="J224" i="17"/>
  <c r="O224" i="17" s="1"/>
  <c r="K224" i="17"/>
  <c r="P224" i="17" s="1"/>
  <c r="L224" i="17"/>
  <c r="M224" i="17" s="1"/>
  <c r="I225" i="17"/>
  <c r="N225" i="17" s="1"/>
  <c r="J225" i="17"/>
  <c r="O225" i="17" s="1"/>
  <c r="K225" i="17"/>
  <c r="P225" i="17" s="1"/>
  <c r="L225" i="17"/>
  <c r="M225" i="17" s="1"/>
  <c r="I226" i="17"/>
  <c r="N226" i="17" s="1"/>
  <c r="J226" i="17"/>
  <c r="O226" i="17" s="1"/>
  <c r="K226" i="17"/>
  <c r="P226" i="17" s="1"/>
  <c r="L226" i="17"/>
  <c r="M226" i="17" s="1"/>
  <c r="I227" i="17"/>
  <c r="N227" i="17" s="1"/>
  <c r="J227" i="17"/>
  <c r="O227" i="17" s="1"/>
  <c r="K227" i="17"/>
  <c r="P227" i="17" s="1"/>
  <c r="L227" i="17"/>
  <c r="M227" i="17" s="1"/>
  <c r="I228" i="17"/>
  <c r="N228" i="17" s="1"/>
  <c r="J228" i="17"/>
  <c r="O228" i="17" s="1"/>
  <c r="K228" i="17"/>
  <c r="P228" i="17" s="1"/>
  <c r="L228" i="17"/>
  <c r="M228" i="17" s="1"/>
  <c r="I229" i="17"/>
  <c r="N229" i="17" s="1"/>
  <c r="J229" i="17"/>
  <c r="O229" i="17" s="1"/>
  <c r="K229" i="17"/>
  <c r="P229" i="17" s="1"/>
  <c r="L229" i="17"/>
  <c r="M229" i="17" s="1"/>
  <c r="I230" i="17"/>
  <c r="N230" i="17" s="1"/>
  <c r="J230" i="17"/>
  <c r="O230" i="17" s="1"/>
  <c r="K230" i="17"/>
  <c r="P230" i="17" s="1"/>
  <c r="L230" i="17"/>
  <c r="M230" i="17" s="1"/>
  <c r="I231" i="17"/>
  <c r="N231" i="17" s="1"/>
  <c r="J231" i="17"/>
  <c r="O231" i="17" s="1"/>
  <c r="K231" i="17"/>
  <c r="P231" i="17" s="1"/>
  <c r="L231" i="17"/>
  <c r="M231" i="17" s="1"/>
  <c r="I232" i="17"/>
  <c r="N232" i="17" s="1"/>
  <c r="J232" i="17"/>
  <c r="O232" i="17" s="1"/>
  <c r="K232" i="17"/>
  <c r="P232" i="17" s="1"/>
  <c r="L232" i="17"/>
  <c r="M232" i="17" s="1"/>
  <c r="I233" i="17"/>
  <c r="N233" i="17" s="1"/>
  <c r="J233" i="17"/>
  <c r="O233" i="17" s="1"/>
  <c r="K233" i="17"/>
  <c r="P233" i="17" s="1"/>
  <c r="L233" i="17"/>
  <c r="M233" i="17" s="1"/>
  <c r="I234" i="17"/>
  <c r="N234" i="17" s="1"/>
  <c r="J234" i="17"/>
  <c r="O234" i="17" s="1"/>
  <c r="K234" i="17"/>
  <c r="P234" i="17" s="1"/>
  <c r="L234" i="17"/>
  <c r="M234" i="17" s="1"/>
  <c r="I235" i="17"/>
  <c r="N235" i="17" s="1"/>
  <c r="J235" i="17"/>
  <c r="O235" i="17" s="1"/>
  <c r="K235" i="17"/>
  <c r="P235" i="17" s="1"/>
  <c r="L235" i="17"/>
  <c r="M235" i="17" s="1"/>
  <c r="I236" i="17"/>
  <c r="N236" i="17" s="1"/>
  <c r="J236" i="17"/>
  <c r="O236" i="17" s="1"/>
  <c r="K236" i="17"/>
  <c r="P236" i="17" s="1"/>
  <c r="L236" i="17"/>
  <c r="M236" i="17" s="1"/>
  <c r="I237" i="17"/>
  <c r="N237" i="17" s="1"/>
  <c r="J237" i="17"/>
  <c r="O237" i="17" s="1"/>
  <c r="K237" i="17"/>
  <c r="P237" i="17" s="1"/>
  <c r="L237" i="17"/>
  <c r="M237" i="17" s="1"/>
  <c r="I238" i="17"/>
  <c r="N238" i="17" s="1"/>
  <c r="J238" i="17"/>
  <c r="O238" i="17" s="1"/>
  <c r="K238" i="17"/>
  <c r="P238" i="17" s="1"/>
  <c r="L238" i="17"/>
  <c r="M238" i="17" s="1"/>
  <c r="I239" i="17"/>
  <c r="N239" i="17" s="1"/>
  <c r="J239" i="17"/>
  <c r="O239" i="17" s="1"/>
  <c r="K239" i="17"/>
  <c r="P239" i="17" s="1"/>
  <c r="L239" i="17"/>
  <c r="M239" i="17" s="1"/>
  <c r="I240" i="17"/>
  <c r="N240" i="17" s="1"/>
  <c r="J240" i="17"/>
  <c r="O240" i="17" s="1"/>
  <c r="K240" i="17"/>
  <c r="P240" i="17" s="1"/>
  <c r="L240" i="17"/>
  <c r="M240" i="17" s="1"/>
  <c r="I241" i="17"/>
  <c r="N241" i="17" s="1"/>
  <c r="J241" i="17"/>
  <c r="O241" i="17" s="1"/>
  <c r="K241" i="17"/>
  <c r="P241" i="17" s="1"/>
  <c r="L241" i="17"/>
  <c r="M241" i="17" s="1"/>
  <c r="I242" i="17"/>
  <c r="N242" i="17" s="1"/>
  <c r="J242" i="17"/>
  <c r="O242" i="17" s="1"/>
  <c r="K242" i="17"/>
  <c r="P242" i="17" s="1"/>
  <c r="L242" i="17"/>
  <c r="M242" i="17" s="1"/>
  <c r="I243" i="17"/>
  <c r="N243" i="17" s="1"/>
  <c r="J243" i="17"/>
  <c r="O243" i="17" s="1"/>
  <c r="K243" i="17"/>
  <c r="P243" i="17" s="1"/>
  <c r="L243" i="17"/>
  <c r="M243" i="17" s="1"/>
  <c r="I244" i="17"/>
  <c r="N244" i="17" s="1"/>
  <c r="J244" i="17"/>
  <c r="O244" i="17" s="1"/>
  <c r="K244" i="17"/>
  <c r="P244" i="17" s="1"/>
  <c r="L244" i="17"/>
  <c r="M244" i="17" s="1"/>
  <c r="I245" i="17"/>
  <c r="N245" i="17" s="1"/>
  <c r="J245" i="17"/>
  <c r="O245" i="17" s="1"/>
  <c r="K245" i="17"/>
  <c r="P245" i="17" s="1"/>
  <c r="L245" i="17"/>
  <c r="M245" i="17" s="1"/>
  <c r="I246" i="17"/>
  <c r="N246" i="17" s="1"/>
  <c r="J246" i="17"/>
  <c r="O246" i="17" s="1"/>
  <c r="K246" i="17"/>
  <c r="P246" i="17" s="1"/>
  <c r="L246" i="17"/>
  <c r="M246" i="17" s="1"/>
  <c r="I247" i="17"/>
  <c r="N247" i="17" s="1"/>
  <c r="J247" i="17"/>
  <c r="O247" i="17" s="1"/>
  <c r="K247" i="17"/>
  <c r="P247" i="17" s="1"/>
  <c r="L247" i="17"/>
  <c r="M247" i="17" s="1"/>
  <c r="I248" i="17"/>
  <c r="N248" i="17" s="1"/>
  <c r="J248" i="17"/>
  <c r="O248" i="17" s="1"/>
  <c r="K248" i="17"/>
  <c r="P248" i="17" s="1"/>
  <c r="L248" i="17"/>
  <c r="M248" i="17" s="1"/>
  <c r="I249" i="17"/>
  <c r="N249" i="17" s="1"/>
  <c r="J249" i="17"/>
  <c r="O249" i="17" s="1"/>
  <c r="K249" i="17"/>
  <c r="P249" i="17" s="1"/>
  <c r="L249" i="17"/>
  <c r="M249" i="17" s="1"/>
  <c r="I250" i="17"/>
  <c r="N250" i="17" s="1"/>
  <c r="J250" i="17"/>
  <c r="O250" i="17" s="1"/>
  <c r="K250" i="17"/>
  <c r="P250" i="17" s="1"/>
  <c r="L250" i="17"/>
  <c r="M250" i="17" s="1"/>
  <c r="I251" i="17"/>
  <c r="N251" i="17" s="1"/>
  <c r="J251" i="17"/>
  <c r="O251" i="17" s="1"/>
  <c r="K251" i="17"/>
  <c r="P251" i="17" s="1"/>
  <c r="L251" i="17"/>
  <c r="M251" i="17" s="1"/>
  <c r="I252" i="17"/>
  <c r="N252" i="17" s="1"/>
  <c r="J252" i="17"/>
  <c r="O252" i="17" s="1"/>
  <c r="K252" i="17"/>
  <c r="P252" i="17" s="1"/>
  <c r="L252" i="17"/>
  <c r="M252" i="17" s="1"/>
  <c r="I253" i="17"/>
  <c r="N253" i="17" s="1"/>
  <c r="J253" i="17"/>
  <c r="O253" i="17" s="1"/>
  <c r="K253" i="17"/>
  <c r="P253" i="17" s="1"/>
  <c r="L253" i="17"/>
  <c r="M253" i="17" s="1"/>
  <c r="I254" i="17"/>
  <c r="N254" i="17" s="1"/>
  <c r="J254" i="17"/>
  <c r="O254" i="17" s="1"/>
  <c r="K254" i="17"/>
  <c r="P254" i="17" s="1"/>
  <c r="L254" i="17"/>
  <c r="M254" i="17" s="1"/>
  <c r="I255" i="17"/>
  <c r="N255" i="17" s="1"/>
  <c r="J255" i="17"/>
  <c r="O255" i="17" s="1"/>
  <c r="K255" i="17"/>
  <c r="P255" i="17" s="1"/>
  <c r="L255" i="17"/>
  <c r="M255" i="17" s="1"/>
  <c r="I256" i="17"/>
  <c r="N256" i="17" s="1"/>
  <c r="J256" i="17"/>
  <c r="O256" i="17" s="1"/>
  <c r="K256" i="17"/>
  <c r="P256" i="17" s="1"/>
  <c r="L256" i="17"/>
  <c r="M256" i="17" s="1"/>
  <c r="I257" i="17"/>
  <c r="N257" i="17" s="1"/>
  <c r="J257" i="17"/>
  <c r="O257" i="17" s="1"/>
  <c r="K257" i="17"/>
  <c r="P257" i="17" s="1"/>
  <c r="L257" i="17"/>
  <c r="M257" i="17" s="1"/>
  <c r="I258" i="17"/>
  <c r="N258" i="17" s="1"/>
  <c r="J258" i="17"/>
  <c r="O258" i="17" s="1"/>
  <c r="K258" i="17"/>
  <c r="P258" i="17" s="1"/>
  <c r="L258" i="17"/>
  <c r="M258" i="17" s="1"/>
  <c r="I259" i="17"/>
  <c r="N259" i="17" s="1"/>
  <c r="J259" i="17"/>
  <c r="O259" i="17" s="1"/>
  <c r="K259" i="17"/>
  <c r="P259" i="17" s="1"/>
  <c r="L259" i="17"/>
  <c r="M259" i="17" s="1"/>
  <c r="I260" i="17"/>
  <c r="N260" i="17" s="1"/>
  <c r="J260" i="17"/>
  <c r="O260" i="17" s="1"/>
  <c r="K260" i="17"/>
  <c r="P260" i="17" s="1"/>
  <c r="L260" i="17"/>
  <c r="M260" i="17" s="1"/>
  <c r="I261" i="17"/>
  <c r="N261" i="17" s="1"/>
  <c r="J261" i="17"/>
  <c r="O261" i="17" s="1"/>
  <c r="K261" i="17"/>
  <c r="P261" i="17" s="1"/>
  <c r="L261" i="17"/>
  <c r="M261" i="17" s="1"/>
  <c r="I262" i="17"/>
  <c r="N262" i="17" s="1"/>
  <c r="J262" i="17"/>
  <c r="O262" i="17" s="1"/>
  <c r="K262" i="17"/>
  <c r="P262" i="17" s="1"/>
  <c r="L262" i="17"/>
  <c r="M262" i="17" s="1"/>
  <c r="I263" i="17"/>
  <c r="N263" i="17" s="1"/>
  <c r="J263" i="17"/>
  <c r="O263" i="17" s="1"/>
  <c r="K263" i="17"/>
  <c r="P263" i="17" s="1"/>
  <c r="L263" i="17"/>
  <c r="M263" i="17" s="1"/>
  <c r="I264" i="17"/>
  <c r="N264" i="17" s="1"/>
  <c r="J264" i="17"/>
  <c r="O264" i="17" s="1"/>
  <c r="K264" i="17"/>
  <c r="P264" i="17" s="1"/>
  <c r="L264" i="17"/>
  <c r="M264" i="17" s="1"/>
  <c r="I265" i="17"/>
  <c r="N265" i="17" s="1"/>
  <c r="J265" i="17"/>
  <c r="O265" i="17" s="1"/>
  <c r="K265" i="17"/>
  <c r="P265" i="17" s="1"/>
  <c r="L265" i="17"/>
  <c r="M265" i="17" s="1"/>
  <c r="I266" i="17"/>
  <c r="N266" i="17" s="1"/>
  <c r="J266" i="17"/>
  <c r="O266" i="17" s="1"/>
  <c r="K266" i="17"/>
  <c r="P266" i="17" s="1"/>
  <c r="L266" i="17"/>
  <c r="M266" i="17" s="1"/>
  <c r="I267" i="17"/>
  <c r="N267" i="17" s="1"/>
  <c r="J267" i="17"/>
  <c r="O267" i="17" s="1"/>
  <c r="K267" i="17"/>
  <c r="P267" i="17" s="1"/>
  <c r="L267" i="17"/>
  <c r="M267" i="17" s="1"/>
  <c r="I268" i="17"/>
  <c r="N268" i="17" s="1"/>
  <c r="J268" i="17"/>
  <c r="O268" i="17" s="1"/>
  <c r="K268" i="17"/>
  <c r="P268" i="17" s="1"/>
  <c r="L268" i="17"/>
  <c r="M268" i="17" s="1"/>
  <c r="I269" i="17"/>
  <c r="N269" i="17" s="1"/>
  <c r="J269" i="17"/>
  <c r="O269" i="17" s="1"/>
  <c r="K269" i="17"/>
  <c r="P269" i="17" s="1"/>
  <c r="L269" i="17"/>
  <c r="M269" i="17" s="1"/>
  <c r="I270" i="17"/>
  <c r="N270" i="17" s="1"/>
  <c r="J270" i="17"/>
  <c r="O270" i="17" s="1"/>
  <c r="K270" i="17"/>
  <c r="P270" i="17" s="1"/>
  <c r="L270" i="17"/>
  <c r="M270" i="17" s="1"/>
  <c r="I271" i="17"/>
  <c r="N271" i="17" s="1"/>
  <c r="J271" i="17"/>
  <c r="O271" i="17" s="1"/>
  <c r="K271" i="17"/>
  <c r="P271" i="17" s="1"/>
  <c r="L271" i="17"/>
  <c r="M271" i="17" s="1"/>
  <c r="I272" i="17"/>
  <c r="N272" i="17" s="1"/>
  <c r="J272" i="17"/>
  <c r="O272" i="17" s="1"/>
  <c r="K272" i="17"/>
  <c r="P272" i="17" s="1"/>
  <c r="L272" i="17"/>
  <c r="M272" i="17" s="1"/>
  <c r="I273" i="17"/>
  <c r="N273" i="17" s="1"/>
  <c r="J273" i="17"/>
  <c r="O273" i="17" s="1"/>
  <c r="K273" i="17"/>
  <c r="P273" i="17" s="1"/>
  <c r="L273" i="17"/>
  <c r="M273" i="17" s="1"/>
  <c r="I274" i="17"/>
  <c r="N274" i="17" s="1"/>
  <c r="J274" i="17"/>
  <c r="O274" i="17" s="1"/>
  <c r="K274" i="17"/>
  <c r="P274" i="17" s="1"/>
  <c r="L274" i="17"/>
  <c r="M274" i="17" s="1"/>
  <c r="I275" i="17"/>
  <c r="N275" i="17" s="1"/>
  <c r="J275" i="17"/>
  <c r="O275" i="17" s="1"/>
  <c r="K275" i="17"/>
  <c r="P275" i="17" s="1"/>
  <c r="Q275" i="17" s="1"/>
  <c r="L275" i="17"/>
  <c r="M275" i="17" s="1"/>
  <c r="I276" i="17"/>
  <c r="N276" i="17" s="1"/>
  <c r="J276" i="17"/>
  <c r="O276" i="17" s="1"/>
  <c r="K276" i="17"/>
  <c r="P276" i="17" s="1"/>
  <c r="L276" i="17"/>
  <c r="M276" i="17" s="1"/>
  <c r="I277" i="17"/>
  <c r="N277" i="17" s="1"/>
  <c r="J277" i="17"/>
  <c r="O277" i="17" s="1"/>
  <c r="K277" i="17"/>
  <c r="P277" i="17" s="1"/>
  <c r="Q277" i="17" s="1"/>
  <c r="L277" i="17"/>
  <c r="M277" i="17" s="1"/>
  <c r="I278" i="17"/>
  <c r="N278" i="17" s="1"/>
  <c r="J278" i="17"/>
  <c r="O278" i="17" s="1"/>
  <c r="K278" i="17"/>
  <c r="P278" i="17" s="1"/>
  <c r="L278" i="17"/>
  <c r="M278" i="17" s="1"/>
  <c r="I279" i="17"/>
  <c r="N279" i="17" s="1"/>
  <c r="J279" i="17"/>
  <c r="O279" i="17" s="1"/>
  <c r="K279" i="17"/>
  <c r="P279" i="17" s="1"/>
  <c r="Q279" i="17" s="1"/>
  <c r="L279" i="17"/>
  <c r="M279" i="17" s="1"/>
  <c r="I280" i="17"/>
  <c r="N280" i="17" s="1"/>
  <c r="J280" i="17"/>
  <c r="O280" i="17" s="1"/>
  <c r="K280" i="17"/>
  <c r="P280" i="17" s="1"/>
  <c r="L280" i="17"/>
  <c r="M280" i="17" s="1"/>
  <c r="I281" i="17"/>
  <c r="N281" i="17" s="1"/>
  <c r="J281" i="17"/>
  <c r="O281" i="17" s="1"/>
  <c r="K281" i="17"/>
  <c r="P281" i="17" s="1"/>
  <c r="Q281" i="17" s="1"/>
  <c r="L281" i="17"/>
  <c r="M281" i="17" s="1"/>
  <c r="I282" i="17"/>
  <c r="N282" i="17" s="1"/>
  <c r="J282" i="17"/>
  <c r="O282" i="17" s="1"/>
  <c r="K282" i="17"/>
  <c r="P282" i="17" s="1"/>
  <c r="L282" i="17"/>
  <c r="M282" i="17" s="1"/>
  <c r="I283" i="17"/>
  <c r="N283" i="17" s="1"/>
  <c r="J283" i="17"/>
  <c r="O283" i="17" s="1"/>
  <c r="K283" i="17"/>
  <c r="P283" i="17" s="1"/>
  <c r="Q283" i="17" s="1"/>
  <c r="L283" i="17"/>
  <c r="M283" i="17" s="1"/>
  <c r="I284" i="17"/>
  <c r="N284" i="17" s="1"/>
  <c r="J284" i="17"/>
  <c r="O284" i="17" s="1"/>
  <c r="K284" i="17"/>
  <c r="P284" i="17" s="1"/>
  <c r="L284" i="17"/>
  <c r="M284" i="17" s="1"/>
  <c r="I285" i="17"/>
  <c r="N285" i="17" s="1"/>
  <c r="J285" i="17"/>
  <c r="O285" i="17" s="1"/>
  <c r="K285" i="17"/>
  <c r="P285" i="17" s="1"/>
  <c r="Q285" i="17" s="1"/>
  <c r="L285" i="17"/>
  <c r="M285" i="17" s="1"/>
  <c r="I286" i="17"/>
  <c r="N286" i="17" s="1"/>
  <c r="J286" i="17"/>
  <c r="O286" i="17" s="1"/>
  <c r="K286" i="17"/>
  <c r="P286" i="17" s="1"/>
  <c r="L286" i="17"/>
  <c r="M286" i="17" s="1"/>
  <c r="I287" i="17"/>
  <c r="N287" i="17" s="1"/>
  <c r="J287" i="17"/>
  <c r="O287" i="17" s="1"/>
  <c r="K287" i="17"/>
  <c r="P287" i="17" s="1"/>
  <c r="Q287" i="17" s="1"/>
  <c r="L287" i="17"/>
  <c r="M287" i="17" s="1"/>
  <c r="I288" i="17"/>
  <c r="N288" i="17" s="1"/>
  <c r="J288" i="17"/>
  <c r="O288" i="17" s="1"/>
  <c r="K288" i="17"/>
  <c r="P288" i="17" s="1"/>
  <c r="L288" i="17"/>
  <c r="M288" i="17" s="1"/>
  <c r="I289" i="17"/>
  <c r="N289" i="17" s="1"/>
  <c r="J289" i="17"/>
  <c r="O289" i="17" s="1"/>
  <c r="K289" i="17"/>
  <c r="P289" i="17" s="1"/>
  <c r="Q289" i="17" s="1"/>
  <c r="L289" i="17"/>
  <c r="M289" i="17" s="1"/>
  <c r="I290" i="17"/>
  <c r="N290" i="17" s="1"/>
  <c r="J290" i="17"/>
  <c r="O290" i="17" s="1"/>
  <c r="K290" i="17"/>
  <c r="P290" i="17" s="1"/>
  <c r="L290" i="17"/>
  <c r="M290" i="17" s="1"/>
  <c r="I291" i="17"/>
  <c r="N291" i="17" s="1"/>
  <c r="J291" i="17"/>
  <c r="O291" i="17" s="1"/>
  <c r="K291" i="17"/>
  <c r="P291" i="17" s="1"/>
  <c r="Q291" i="17" s="1"/>
  <c r="L291" i="17"/>
  <c r="M291" i="17" s="1"/>
  <c r="I292" i="17"/>
  <c r="N292" i="17" s="1"/>
  <c r="J292" i="17"/>
  <c r="O292" i="17" s="1"/>
  <c r="K292" i="17"/>
  <c r="P292" i="17" s="1"/>
  <c r="L292" i="17"/>
  <c r="M292" i="17" s="1"/>
  <c r="I293" i="17"/>
  <c r="N293" i="17" s="1"/>
  <c r="J293" i="17"/>
  <c r="O293" i="17" s="1"/>
  <c r="K293" i="17"/>
  <c r="P293" i="17" s="1"/>
  <c r="Q293" i="17" s="1"/>
  <c r="L293" i="17"/>
  <c r="M293" i="17" s="1"/>
  <c r="I294" i="17"/>
  <c r="N294" i="17" s="1"/>
  <c r="J294" i="17"/>
  <c r="O294" i="17" s="1"/>
  <c r="K294" i="17"/>
  <c r="P294" i="17" s="1"/>
  <c r="L294" i="17"/>
  <c r="M294" i="17" s="1"/>
  <c r="I295" i="17"/>
  <c r="N295" i="17" s="1"/>
  <c r="J295" i="17"/>
  <c r="O295" i="17" s="1"/>
  <c r="K295" i="17"/>
  <c r="P295" i="17" s="1"/>
  <c r="Q295" i="17" s="1"/>
  <c r="L295" i="17"/>
  <c r="M295" i="17" s="1"/>
  <c r="I296" i="17"/>
  <c r="N296" i="17" s="1"/>
  <c r="J296" i="17"/>
  <c r="O296" i="17" s="1"/>
  <c r="K296" i="17"/>
  <c r="P296" i="17" s="1"/>
  <c r="L296" i="17"/>
  <c r="M296" i="17" s="1"/>
  <c r="I297" i="17"/>
  <c r="N297" i="17" s="1"/>
  <c r="J297" i="17"/>
  <c r="O297" i="17" s="1"/>
  <c r="K297" i="17"/>
  <c r="P297" i="17" s="1"/>
  <c r="Q297" i="17" s="1"/>
  <c r="L297" i="17"/>
  <c r="M297" i="17" s="1"/>
  <c r="I298" i="17"/>
  <c r="N298" i="17" s="1"/>
  <c r="J298" i="17"/>
  <c r="O298" i="17" s="1"/>
  <c r="K298" i="17"/>
  <c r="P298" i="17" s="1"/>
  <c r="L298" i="17"/>
  <c r="M298" i="17" s="1"/>
  <c r="I299" i="17"/>
  <c r="N299" i="17" s="1"/>
  <c r="J299" i="17"/>
  <c r="O299" i="17" s="1"/>
  <c r="K299" i="17"/>
  <c r="P299" i="17" s="1"/>
  <c r="Q299" i="17" s="1"/>
  <c r="L299" i="17"/>
  <c r="M299" i="17" s="1"/>
  <c r="I300" i="17"/>
  <c r="N300" i="17" s="1"/>
  <c r="J300" i="17"/>
  <c r="O300" i="17" s="1"/>
  <c r="K300" i="17"/>
  <c r="P300" i="17" s="1"/>
  <c r="L300" i="17"/>
  <c r="M300" i="17" s="1"/>
  <c r="I301" i="17"/>
  <c r="N301" i="17" s="1"/>
  <c r="J301" i="17"/>
  <c r="O301" i="17" s="1"/>
  <c r="K301" i="17"/>
  <c r="P301" i="17" s="1"/>
  <c r="Q301" i="17" s="1"/>
  <c r="L301" i="17"/>
  <c r="M301" i="17" s="1"/>
  <c r="I302" i="17"/>
  <c r="N302" i="17" s="1"/>
  <c r="J302" i="17"/>
  <c r="O302" i="17" s="1"/>
  <c r="K302" i="17"/>
  <c r="P302" i="17" s="1"/>
  <c r="L302" i="17"/>
  <c r="M302" i="17" s="1"/>
  <c r="I303" i="17"/>
  <c r="N303" i="17" s="1"/>
  <c r="J303" i="17"/>
  <c r="O303" i="17" s="1"/>
  <c r="K303" i="17"/>
  <c r="P303" i="17" s="1"/>
  <c r="Q303" i="17" s="1"/>
  <c r="L303" i="17"/>
  <c r="M303" i="17" s="1"/>
  <c r="I304" i="17"/>
  <c r="N304" i="17" s="1"/>
  <c r="J304" i="17"/>
  <c r="O304" i="17" s="1"/>
  <c r="K304" i="17"/>
  <c r="P304" i="17" s="1"/>
  <c r="L304" i="17"/>
  <c r="M304" i="17" s="1"/>
  <c r="I305" i="17"/>
  <c r="N305" i="17" s="1"/>
  <c r="J305" i="17"/>
  <c r="O305" i="17" s="1"/>
  <c r="K305" i="17"/>
  <c r="P305" i="17" s="1"/>
  <c r="Q305" i="17" s="1"/>
  <c r="L305" i="17"/>
  <c r="M305" i="17" s="1"/>
  <c r="I306" i="17"/>
  <c r="N306" i="17" s="1"/>
  <c r="J306" i="17"/>
  <c r="O306" i="17" s="1"/>
  <c r="K306" i="17"/>
  <c r="P306" i="17" s="1"/>
  <c r="L306" i="17"/>
  <c r="M306" i="17" s="1"/>
  <c r="I307" i="17"/>
  <c r="N307" i="17" s="1"/>
  <c r="J307" i="17"/>
  <c r="O307" i="17" s="1"/>
  <c r="K307" i="17"/>
  <c r="P307" i="17" s="1"/>
  <c r="Q307" i="17" s="1"/>
  <c r="L307" i="17"/>
  <c r="M307" i="17" s="1"/>
  <c r="I308" i="17"/>
  <c r="N308" i="17" s="1"/>
  <c r="J308" i="17"/>
  <c r="O308" i="17" s="1"/>
  <c r="K308" i="17"/>
  <c r="P308" i="17" s="1"/>
  <c r="L308" i="17"/>
  <c r="M308" i="17" s="1"/>
  <c r="I309" i="17"/>
  <c r="N309" i="17" s="1"/>
  <c r="J309" i="17"/>
  <c r="O309" i="17" s="1"/>
  <c r="K309" i="17"/>
  <c r="P309" i="17" s="1"/>
  <c r="Q309" i="17" s="1"/>
  <c r="L309" i="17"/>
  <c r="M309" i="17" s="1"/>
  <c r="I310" i="17"/>
  <c r="N310" i="17" s="1"/>
  <c r="J310" i="17"/>
  <c r="O310" i="17" s="1"/>
  <c r="K310" i="17"/>
  <c r="P310" i="17" s="1"/>
  <c r="L310" i="17"/>
  <c r="M310" i="17" s="1"/>
  <c r="I311" i="17"/>
  <c r="N311" i="17" s="1"/>
  <c r="J311" i="17"/>
  <c r="O311" i="17" s="1"/>
  <c r="K311" i="17"/>
  <c r="P311" i="17" s="1"/>
  <c r="Q311" i="17" s="1"/>
  <c r="L311" i="17"/>
  <c r="M311" i="17" s="1"/>
  <c r="I312" i="17"/>
  <c r="N312" i="17" s="1"/>
  <c r="J312" i="17"/>
  <c r="O312" i="17" s="1"/>
  <c r="K312" i="17"/>
  <c r="P312" i="17" s="1"/>
  <c r="L312" i="17"/>
  <c r="M312" i="17" s="1"/>
  <c r="I313" i="17"/>
  <c r="N313" i="17" s="1"/>
  <c r="J313" i="17"/>
  <c r="O313" i="17" s="1"/>
  <c r="K313" i="17"/>
  <c r="P313" i="17" s="1"/>
  <c r="Q313" i="17" s="1"/>
  <c r="L313" i="17"/>
  <c r="M313" i="17" s="1"/>
  <c r="I314" i="17"/>
  <c r="N314" i="17" s="1"/>
  <c r="J314" i="17"/>
  <c r="O314" i="17" s="1"/>
  <c r="K314" i="17"/>
  <c r="P314" i="17" s="1"/>
  <c r="L314" i="17"/>
  <c r="M314" i="17" s="1"/>
  <c r="I315" i="17"/>
  <c r="N315" i="17" s="1"/>
  <c r="J315" i="17"/>
  <c r="O315" i="17" s="1"/>
  <c r="K315" i="17"/>
  <c r="P315" i="17" s="1"/>
  <c r="Q315" i="17" s="1"/>
  <c r="L315" i="17"/>
  <c r="M315" i="17" s="1"/>
  <c r="I316" i="17"/>
  <c r="N316" i="17" s="1"/>
  <c r="J316" i="17"/>
  <c r="O316" i="17" s="1"/>
  <c r="K316" i="17"/>
  <c r="P316" i="17" s="1"/>
  <c r="L316" i="17"/>
  <c r="M316" i="17" s="1"/>
  <c r="I317" i="17"/>
  <c r="N317" i="17" s="1"/>
  <c r="J317" i="17"/>
  <c r="O317" i="17" s="1"/>
  <c r="K317" i="17"/>
  <c r="P317" i="17" s="1"/>
  <c r="Q317" i="17" s="1"/>
  <c r="L317" i="17"/>
  <c r="M317" i="17" s="1"/>
  <c r="I318" i="17"/>
  <c r="N318" i="17" s="1"/>
  <c r="J318" i="17"/>
  <c r="O318" i="17" s="1"/>
  <c r="K318" i="17"/>
  <c r="P318" i="17" s="1"/>
  <c r="L318" i="17"/>
  <c r="M318" i="17" s="1"/>
  <c r="I319" i="17"/>
  <c r="N319" i="17" s="1"/>
  <c r="J319" i="17"/>
  <c r="O319" i="17" s="1"/>
  <c r="K319" i="17"/>
  <c r="P319" i="17" s="1"/>
  <c r="Q319" i="17" s="1"/>
  <c r="L319" i="17"/>
  <c r="M319" i="17" s="1"/>
  <c r="I320" i="17"/>
  <c r="N320" i="17" s="1"/>
  <c r="J320" i="17"/>
  <c r="O320" i="17" s="1"/>
  <c r="K320" i="17"/>
  <c r="P320" i="17" s="1"/>
  <c r="L320" i="17"/>
  <c r="M320" i="17" s="1"/>
  <c r="I321" i="17"/>
  <c r="N321" i="17" s="1"/>
  <c r="J321" i="17"/>
  <c r="O321" i="17" s="1"/>
  <c r="K321" i="17"/>
  <c r="P321" i="17" s="1"/>
  <c r="Q321" i="17" s="1"/>
  <c r="L321" i="17"/>
  <c r="M321" i="17" s="1"/>
  <c r="I322" i="17"/>
  <c r="N322" i="17" s="1"/>
  <c r="J322" i="17"/>
  <c r="O322" i="17" s="1"/>
  <c r="K322" i="17"/>
  <c r="P322" i="17" s="1"/>
  <c r="L322" i="17"/>
  <c r="M322" i="17" s="1"/>
  <c r="I323" i="17"/>
  <c r="N323" i="17" s="1"/>
  <c r="J323" i="17"/>
  <c r="O323" i="17" s="1"/>
  <c r="K323" i="17"/>
  <c r="P323" i="17" s="1"/>
  <c r="Q323" i="17" s="1"/>
  <c r="L323" i="17"/>
  <c r="M323" i="17" s="1"/>
  <c r="I324" i="17"/>
  <c r="N324" i="17" s="1"/>
  <c r="J324" i="17"/>
  <c r="O324" i="17" s="1"/>
  <c r="K324" i="17"/>
  <c r="P324" i="17" s="1"/>
  <c r="L324" i="17"/>
  <c r="M324" i="17" s="1"/>
  <c r="I325" i="17"/>
  <c r="N325" i="17" s="1"/>
  <c r="J325" i="17"/>
  <c r="O325" i="17" s="1"/>
  <c r="K325" i="17"/>
  <c r="P325" i="17" s="1"/>
  <c r="Q325" i="17" s="1"/>
  <c r="L325" i="17"/>
  <c r="M325" i="17" s="1"/>
  <c r="I326" i="17"/>
  <c r="N326" i="17" s="1"/>
  <c r="J326" i="17"/>
  <c r="O326" i="17" s="1"/>
  <c r="K326" i="17"/>
  <c r="P326" i="17" s="1"/>
  <c r="L326" i="17"/>
  <c r="M326" i="17" s="1"/>
  <c r="I327" i="17"/>
  <c r="N327" i="17" s="1"/>
  <c r="J327" i="17"/>
  <c r="O327" i="17" s="1"/>
  <c r="K327" i="17"/>
  <c r="P327" i="17" s="1"/>
  <c r="Q327" i="17" s="1"/>
  <c r="L327" i="17"/>
  <c r="M327" i="17" s="1"/>
  <c r="I328" i="17"/>
  <c r="N328" i="17" s="1"/>
  <c r="J328" i="17"/>
  <c r="O328" i="17" s="1"/>
  <c r="K328" i="17"/>
  <c r="P328" i="17" s="1"/>
  <c r="L328" i="17"/>
  <c r="M328" i="17" s="1"/>
  <c r="I329" i="17"/>
  <c r="N329" i="17" s="1"/>
  <c r="J329" i="17"/>
  <c r="O329" i="17" s="1"/>
  <c r="K329" i="17"/>
  <c r="P329" i="17" s="1"/>
  <c r="Q329" i="17" s="1"/>
  <c r="L329" i="17"/>
  <c r="M329" i="17" s="1"/>
  <c r="I330" i="17"/>
  <c r="N330" i="17" s="1"/>
  <c r="J330" i="17"/>
  <c r="O330" i="17" s="1"/>
  <c r="K330" i="17"/>
  <c r="P330" i="17" s="1"/>
  <c r="L330" i="17"/>
  <c r="M330" i="17" s="1"/>
  <c r="I331" i="17"/>
  <c r="N331" i="17" s="1"/>
  <c r="J331" i="17"/>
  <c r="O331" i="17" s="1"/>
  <c r="K331" i="17"/>
  <c r="P331" i="17" s="1"/>
  <c r="Q331" i="17" s="1"/>
  <c r="L331" i="17"/>
  <c r="M331" i="17" s="1"/>
  <c r="I332" i="17"/>
  <c r="N332" i="17" s="1"/>
  <c r="J332" i="17"/>
  <c r="O332" i="17" s="1"/>
  <c r="K332" i="17"/>
  <c r="P332" i="17" s="1"/>
  <c r="L332" i="17"/>
  <c r="M332" i="17" s="1"/>
  <c r="I333" i="17"/>
  <c r="N333" i="17" s="1"/>
  <c r="J333" i="17"/>
  <c r="O333" i="17" s="1"/>
  <c r="K333" i="17"/>
  <c r="P333" i="17" s="1"/>
  <c r="Q333" i="17" s="1"/>
  <c r="L333" i="17"/>
  <c r="M333" i="17" s="1"/>
  <c r="I334" i="17"/>
  <c r="N334" i="17" s="1"/>
  <c r="J334" i="17"/>
  <c r="O334" i="17" s="1"/>
  <c r="K334" i="17"/>
  <c r="P334" i="17" s="1"/>
  <c r="L334" i="17"/>
  <c r="M334" i="17" s="1"/>
  <c r="I335" i="17"/>
  <c r="N335" i="17" s="1"/>
  <c r="J335" i="17"/>
  <c r="O335" i="17" s="1"/>
  <c r="K335" i="17"/>
  <c r="P335" i="17" s="1"/>
  <c r="Q335" i="17" s="1"/>
  <c r="L335" i="17"/>
  <c r="M335" i="17" s="1"/>
  <c r="I336" i="17"/>
  <c r="N336" i="17" s="1"/>
  <c r="J336" i="17"/>
  <c r="O336" i="17" s="1"/>
  <c r="K336" i="17"/>
  <c r="P336" i="17" s="1"/>
  <c r="L336" i="17"/>
  <c r="M336" i="17" s="1"/>
  <c r="I337" i="17"/>
  <c r="N337" i="17" s="1"/>
  <c r="J337" i="17"/>
  <c r="O337" i="17" s="1"/>
  <c r="K337" i="17"/>
  <c r="P337" i="17" s="1"/>
  <c r="Q337" i="17" s="1"/>
  <c r="L337" i="17"/>
  <c r="M337" i="17" s="1"/>
  <c r="I338" i="17"/>
  <c r="N338" i="17" s="1"/>
  <c r="J338" i="17"/>
  <c r="O338" i="17" s="1"/>
  <c r="K338" i="17"/>
  <c r="P338" i="17" s="1"/>
  <c r="L338" i="17"/>
  <c r="M338" i="17" s="1"/>
  <c r="I339" i="17"/>
  <c r="N339" i="17" s="1"/>
  <c r="J339" i="17"/>
  <c r="O339" i="17" s="1"/>
  <c r="K339" i="17"/>
  <c r="P339" i="17" s="1"/>
  <c r="Q339" i="17" s="1"/>
  <c r="L339" i="17"/>
  <c r="M339" i="17" s="1"/>
  <c r="I340" i="17"/>
  <c r="N340" i="17" s="1"/>
  <c r="J340" i="17"/>
  <c r="O340" i="17" s="1"/>
  <c r="K340" i="17"/>
  <c r="P340" i="17" s="1"/>
  <c r="L340" i="17"/>
  <c r="M340" i="17" s="1"/>
  <c r="I341" i="17"/>
  <c r="N341" i="17" s="1"/>
  <c r="J341" i="17"/>
  <c r="O341" i="17" s="1"/>
  <c r="K341" i="17"/>
  <c r="P341" i="17" s="1"/>
  <c r="Q341" i="17" s="1"/>
  <c r="L341" i="17"/>
  <c r="M341" i="17" s="1"/>
  <c r="I342" i="17"/>
  <c r="N342" i="17" s="1"/>
  <c r="J342" i="17"/>
  <c r="O342" i="17" s="1"/>
  <c r="K342" i="17"/>
  <c r="P342" i="17" s="1"/>
  <c r="L342" i="17"/>
  <c r="M342" i="17" s="1"/>
  <c r="I343" i="17"/>
  <c r="N343" i="17" s="1"/>
  <c r="J343" i="17"/>
  <c r="O343" i="17" s="1"/>
  <c r="K343" i="17"/>
  <c r="P343" i="17" s="1"/>
  <c r="Q343" i="17" s="1"/>
  <c r="L343" i="17"/>
  <c r="M343" i="17" s="1"/>
  <c r="I344" i="17"/>
  <c r="N344" i="17" s="1"/>
  <c r="J344" i="17"/>
  <c r="O344" i="17" s="1"/>
  <c r="K344" i="17"/>
  <c r="P344" i="17" s="1"/>
  <c r="L344" i="17"/>
  <c r="M344" i="17" s="1"/>
  <c r="I345" i="17"/>
  <c r="N345" i="17" s="1"/>
  <c r="J345" i="17"/>
  <c r="O345" i="17" s="1"/>
  <c r="K345" i="17"/>
  <c r="P345" i="17" s="1"/>
  <c r="Q345" i="17" s="1"/>
  <c r="L345" i="17"/>
  <c r="M345" i="17" s="1"/>
  <c r="I346" i="17"/>
  <c r="N346" i="17" s="1"/>
  <c r="J346" i="17"/>
  <c r="O346" i="17" s="1"/>
  <c r="K346" i="17"/>
  <c r="P346" i="17" s="1"/>
  <c r="L346" i="17"/>
  <c r="M346" i="17" s="1"/>
  <c r="I347" i="17"/>
  <c r="N347" i="17" s="1"/>
  <c r="J347" i="17"/>
  <c r="O347" i="17" s="1"/>
  <c r="K347" i="17"/>
  <c r="P347" i="17" s="1"/>
  <c r="Q347" i="17" s="1"/>
  <c r="L347" i="17"/>
  <c r="M347" i="17" s="1"/>
  <c r="I348" i="17"/>
  <c r="N348" i="17" s="1"/>
  <c r="J348" i="17"/>
  <c r="O348" i="17" s="1"/>
  <c r="K348" i="17"/>
  <c r="P348" i="17" s="1"/>
  <c r="L348" i="17"/>
  <c r="M348" i="17" s="1"/>
  <c r="I349" i="17"/>
  <c r="N349" i="17" s="1"/>
  <c r="J349" i="17"/>
  <c r="O349" i="17" s="1"/>
  <c r="K349" i="17"/>
  <c r="P349" i="17" s="1"/>
  <c r="Q349" i="17" s="1"/>
  <c r="L349" i="17"/>
  <c r="M349" i="17" s="1"/>
  <c r="I350" i="17"/>
  <c r="N350" i="17" s="1"/>
  <c r="J350" i="17"/>
  <c r="O350" i="17" s="1"/>
  <c r="K350" i="17"/>
  <c r="P350" i="17" s="1"/>
  <c r="L350" i="17"/>
  <c r="M350" i="17" s="1"/>
  <c r="I351" i="17"/>
  <c r="N351" i="17" s="1"/>
  <c r="J351" i="17"/>
  <c r="O351" i="17" s="1"/>
  <c r="K351" i="17"/>
  <c r="P351" i="17" s="1"/>
  <c r="Q351" i="17" s="1"/>
  <c r="L351" i="17"/>
  <c r="M351" i="17" s="1"/>
  <c r="I352" i="17"/>
  <c r="N352" i="17" s="1"/>
  <c r="J352" i="17"/>
  <c r="O352" i="17" s="1"/>
  <c r="K352" i="17"/>
  <c r="P352" i="17" s="1"/>
  <c r="L352" i="17"/>
  <c r="M352" i="17" s="1"/>
  <c r="I353" i="17"/>
  <c r="N353" i="17" s="1"/>
  <c r="J353" i="17"/>
  <c r="O353" i="17" s="1"/>
  <c r="K353" i="17"/>
  <c r="P353" i="17" s="1"/>
  <c r="Q353" i="17" s="1"/>
  <c r="L353" i="17"/>
  <c r="M353" i="17" s="1"/>
  <c r="I354" i="17"/>
  <c r="N354" i="17" s="1"/>
  <c r="J354" i="17"/>
  <c r="O354" i="17" s="1"/>
  <c r="K354" i="17"/>
  <c r="P354" i="17" s="1"/>
  <c r="L354" i="17"/>
  <c r="M354" i="17" s="1"/>
  <c r="I355" i="17"/>
  <c r="N355" i="17" s="1"/>
  <c r="J355" i="17"/>
  <c r="O355" i="17" s="1"/>
  <c r="K355" i="17"/>
  <c r="P355" i="17" s="1"/>
  <c r="Q355" i="17" s="1"/>
  <c r="L355" i="17"/>
  <c r="M355" i="17" s="1"/>
  <c r="I356" i="17"/>
  <c r="N356" i="17" s="1"/>
  <c r="J356" i="17"/>
  <c r="O356" i="17" s="1"/>
  <c r="K356" i="17"/>
  <c r="P356" i="17" s="1"/>
  <c r="L356" i="17"/>
  <c r="M356" i="17" s="1"/>
  <c r="I357" i="17"/>
  <c r="N357" i="17" s="1"/>
  <c r="J357" i="17"/>
  <c r="O357" i="17" s="1"/>
  <c r="K357" i="17"/>
  <c r="P357" i="17" s="1"/>
  <c r="Q357" i="17" s="1"/>
  <c r="L357" i="17"/>
  <c r="M357" i="17" s="1"/>
  <c r="I358" i="17"/>
  <c r="N358" i="17" s="1"/>
  <c r="J358" i="17"/>
  <c r="O358" i="17" s="1"/>
  <c r="K358" i="17"/>
  <c r="P358" i="17" s="1"/>
  <c r="L358" i="17"/>
  <c r="M358" i="17" s="1"/>
  <c r="I359" i="17"/>
  <c r="N359" i="17" s="1"/>
  <c r="J359" i="17"/>
  <c r="O359" i="17" s="1"/>
  <c r="K359" i="17"/>
  <c r="P359" i="17" s="1"/>
  <c r="Q359" i="17" s="1"/>
  <c r="L359" i="17"/>
  <c r="M359" i="17" s="1"/>
  <c r="I360" i="17"/>
  <c r="N360" i="17" s="1"/>
  <c r="J360" i="17"/>
  <c r="O360" i="17" s="1"/>
  <c r="K360" i="17"/>
  <c r="P360" i="17" s="1"/>
  <c r="L360" i="17"/>
  <c r="M360" i="17" s="1"/>
  <c r="I361" i="17"/>
  <c r="N361" i="17" s="1"/>
  <c r="J361" i="17"/>
  <c r="O361" i="17" s="1"/>
  <c r="K361" i="17"/>
  <c r="P361" i="17" s="1"/>
  <c r="Q361" i="17" s="1"/>
  <c r="L361" i="17"/>
  <c r="M361" i="17" s="1"/>
  <c r="I362" i="17"/>
  <c r="N362" i="17" s="1"/>
  <c r="J362" i="17"/>
  <c r="O362" i="17" s="1"/>
  <c r="K362" i="17"/>
  <c r="P362" i="17" s="1"/>
  <c r="L362" i="17"/>
  <c r="M362" i="17" s="1"/>
  <c r="I363" i="17"/>
  <c r="N363" i="17" s="1"/>
  <c r="J363" i="17"/>
  <c r="O363" i="17" s="1"/>
  <c r="K363" i="17"/>
  <c r="P363" i="17" s="1"/>
  <c r="Q363" i="17" s="1"/>
  <c r="L363" i="17"/>
  <c r="M363" i="17" s="1"/>
  <c r="I364" i="17"/>
  <c r="N364" i="17" s="1"/>
  <c r="J364" i="17"/>
  <c r="O364" i="17" s="1"/>
  <c r="K364" i="17"/>
  <c r="P364" i="17" s="1"/>
  <c r="L364" i="17"/>
  <c r="M364" i="17" s="1"/>
  <c r="I365" i="17"/>
  <c r="N365" i="17" s="1"/>
  <c r="J365" i="17"/>
  <c r="O365" i="17" s="1"/>
  <c r="K365" i="17"/>
  <c r="P365" i="17" s="1"/>
  <c r="Q365" i="17" s="1"/>
  <c r="L365" i="17"/>
  <c r="M365" i="17" s="1"/>
  <c r="I366" i="17"/>
  <c r="N366" i="17" s="1"/>
  <c r="J366" i="17"/>
  <c r="O366" i="17" s="1"/>
  <c r="K366" i="17"/>
  <c r="P366" i="17" s="1"/>
  <c r="L366" i="17"/>
  <c r="M366" i="17" s="1"/>
  <c r="I367" i="17"/>
  <c r="N367" i="17" s="1"/>
  <c r="J367" i="17"/>
  <c r="O367" i="17" s="1"/>
  <c r="K367" i="17"/>
  <c r="P367" i="17" s="1"/>
  <c r="Q367" i="17" s="1"/>
  <c r="L367" i="17"/>
  <c r="M367" i="17" s="1"/>
  <c r="I368" i="17"/>
  <c r="N368" i="17" s="1"/>
  <c r="J368" i="17"/>
  <c r="O368" i="17" s="1"/>
  <c r="K368" i="17"/>
  <c r="P368" i="17" s="1"/>
  <c r="L368" i="17"/>
  <c r="M368" i="17" s="1"/>
  <c r="I369" i="17"/>
  <c r="N369" i="17" s="1"/>
  <c r="J369" i="17"/>
  <c r="O369" i="17" s="1"/>
  <c r="K369" i="17"/>
  <c r="P369" i="17" s="1"/>
  <c r="Q369" i="17" s="1"/>
  <c r="L369" i="17"/>
  <c r="M369" i="17" s="1"/>
  <c r="I370" i="17"/>
  <c r="N370" i="17" s="1"/>
  <c r="J370" i="17"/>
  <c r="O370" i="17" s="1"/>
  <c r="K370" i="17"/>
  <c r="P370" i="17" s="1"/>
  <c r="L370" i="17"/>
  <c r="M370" i="17" s="1"/>
  <c r="I371" i="17"/>
  <c r="N371" i="17" s="1"/>
  <c r="J371" i="17"/>
  <c r="O371" i="17" s="1"/>
  <c r="K371" i="17"/>
  <c r="P371" i="17" s="1"/>
  <c r="Q371" i="17" s="1"/>
  <c r="L371" i="17"/>
  <c r="M371" i="17" s="1"/>
  <c r="I372" i="17"/>
  <c r="N372" i="17" s="1"/>
  <c r="J372" i="17"/>
  <c r="O372" i="17" s="1"/>
  <c r="K372" i="17"/>
  <c r="P372" i="17" s="1"/>
  <c r="L372" i="17"/>
  <c r="M372" i="17" s="1"/>
  <c r="I373" i="17"/>
  <c r="N373" i="17" s="1"/>
  <c r="J373" i="17"/>
  <c r="O373" i="17" s="1"/>
  <c r="K373" i="17"/>
  <c r="P373" i="17" s="1"/>
  <c r="Q373" i="17" s="1"/>
  <c r="L373" i="17"/>
  <c r="M373" i="17" s="1"/>
  <c r="I374" i="17"/>
  <c r="N374" i="17" s="1"/>
  <c r="J374" i="17"/>
  <c r="O374" i="17" s="1"/>
  <c r="K374" i="17"/>
  <c r="P374" i="17" s="1"/>
  <c r="L374" i="17"/>
  <c r="M374" i="17" s="1"/>
  <c r="I375" i="17"/>
  <c r="N375" i="17" s="1"/>
  <c r="J375" i="17"/>
  <c r="O375" i="17" s="1"/>
  <c r="K375" i="17"/>
  <c r="P375" i="17" s="1"/>
  <c r="Q375" i="17" s="1"/>
  <c r="L375" i="17"/>
  <c r="M375" i="17" s="1"/>
  <c r="I376" i="17"/>
  <c r="N376" i="17" s="1"/>
  <c r="J376" i="17"/>
  <c r="O376" i="17" s="1"/>
  <c r="K376" i="17"/>
  <c r="P376" i="17" s="1"/>
  <c r="L376" i="17"/>
  <c r="M376" i="17" s="1"/>
  <c r="I377" i="17"/>
  <c r="N377" i="17" s="1"/>
  <c r="J377" i="17"/>
  <c r="O377" i="17" s="1"/>
  <c r="K377" i="17"/>
  <c r="P377" i="17" s="1"/>
  <c r="Q377" i="17" s="1"/>
  <c r="L377" i="17"/>
  <c r="M377" i="17" s="1"/>
  <c r="I378" i="17"/>
  <c r="N378" i="17" s="1"/>
  <c r="J378" i="17"/>
  <c r="O378" i="17" s="1"/>
  <c r="K378" i="17"/>
  <c r="P378" i="17" s="1"/>
  <c r="L378" i="17"/>
  <c r="M378" i="17" s="1"/>
  <c r="I379" i="17"/>
  <c r="N379" i="17" s="1"/>
  <c r="J379" i="17"/>
  <c r="O379" i="17" s="1"/>
  <c r="K379" i="17"/>
  <c r="P379" i="17" s="1"/>
  <c r="Q379" i="17" s="1"/>
  <c r="L379" i="17"/>
  <c r="M379" i="17" s="1"/>
  <c r="I380" i="17"/>
  <c r="N380" i="17" s="1"/>
  <c r="J380" i="17"/>
  <c r="O380" i="17" s="1"/>
  <c r="K380" i="17"/>
  <c r="P380" i="17" s="1"/>
  <c r="L380" i="17"/>
  <c r="M380" i="17" s="1"/>
  <c r="I381" i="17"/>
  <c r="N381" i="17" s="1"/>
  <c r="J381" i="17"/>
  <c r="O381" i="17" s="1"/>
  <c r="K381" i="17"/>
  <c r="P381" i="17" s="1"/>
  <c r="Q381" i="17" s="1"/>
  <c r="L381" i="17"/>
  <c r="M381" i="17" s="1"/>
  <c r="I382" i="17"/>
  <c r="N382" i="17" s="1"/>
  <c r="J382" i="17"/>
  <c r="O382" i="17" s="1"/>
  <c r="K382" i="17"/>
  <c r="P382" i="17" s="1"/>
  <c r="L382" i="17"/>
  <c r="M382" i="17" s="1"/>
  <c r="I383" i="17"/>
  <c r="N383" i="17" s="1"/>
  <c r="J383" i="17"/>
  <c r="O383" i="17" s="1"/>
  <c r="K383" i="17"/>
  <c r="P383" i="17" s="1"/>
  <c r="Q383" i="17" s="1"/>
  <c r="L383" i="17"/>
  <c r="M383" i="17" s="1"/>
  <c r="I384" i="17"/>
  <c r="N384" i="17" s="1"/>
  <c r="J384" i="17"/>
  <c r="O384" i="17" s="1"/>
  <c r="K384" i="17"/>
  <c r="P384" i="17" s="1"/>
  <c r="L384" i="17"/>
  <c r="M384" i="17" s="1"/>
  <c r="I385" i="17"/>
  <c r="N385" i="17" s="1"/>
  <c r="J385" i="17"/>
  <c r="O385" i="17" s="1"/>
  <c r="K385" i="17"/>
  <c r="P385" i="17" s="1"/>
  <c r="Q385" i="17" s="1"/>
  <c r="L385" i="17"/>
  <c r="M385" i="17" s="1"/>
  <c r="I386" i="17"/>
  <c r="N386" i="17" s="1"/>
  <c r="J386" i="17"/>
  <c r="O386" i="17" s="1"/>
  <c r="K386" i="17"/>
  <c r="P386" i="17" s="1"/>
  <c r="L386" i="17"/>
  <c r="M386" i="17" s="1"/>
  <c r="I387" i="17"/>
  <c r="N387" i="17" s="1"/>
  <c r="J387" i="17"/>
  <c r="O387" i="17" s="1"/>
  <c r="K387" i="17"/>
  <c r="P387" i="17" s="1"/>
  <c r="Q387" i="17" s="1"/>
  <c r="L387" i="17"/>
  <c r="M387" i="17" s="1"/>
  <c r="I388" i="17"/>
  <c r="N388" i="17" s="1"/>
  <c r="J388" i="17"/>
  <c r="O388" i="17" s="1"/>
  <c r="K388" i="17"/>
  <c r="P388" i="17" s="1"/>
  <c r="L388" i="17"/>
  <c r="M388" i="17" s="1"/>
  <c r="I389" i="17"/>
  <c r="N389" i="17" s="1"/>
  <c r="J389" i="17"/>
  <c r="O389" i="17" s="1"/>
  <c r="K389" i="17"/>
  <c r="P389" i="17" s="1"/>
  <c r="Q389" i="17" s="1"/>
  <c r="L389" i="17"/>
  <c r="M389" i="17" s="1"/>
  <c r="I390" i="17"/>
  <c r="N390" i="17" s="1"/>
  <c r="J390" i="17"/>
  <c r="O390" i="17" s="1"/>
  <c r="K390" i="17"/>
  <c r="P390" i="17" s="1"/>
  <c r="L390" i="17"/>
  <c r="M390" i="17" s="1"/>
  <c r="I391" i="17"/>
  <c r="N391" i="17" s="1"/>
  <c r="J391" i="17"/>
  <c r="O391" i="17" s="1"/>
  <c r="K391" i="17"/>
  <c r="P391" i="17" s="1"/>
  <c r="Q391" i="17" s="1"/>
  <c r="L391" i="17"/>
  <c r="M391" i="17" s="1"/>
  <c r="I392" i="17"/>
  <c r="N392" i="17" s="1"/>
  <c r="J392" i="17"/>
  <c r="O392" i="17" s="1"/>
  <c r="K392" i="17"/>
  <c r="P392" i="17" s="1"/>
  <c r="L392" i="17"/>
  <c r="M392" i="17" s="1"/>
  <c r="I393" i="17"/>
  <c r="N393" i="17" s="1"/>
  <c r="J393" i="17"/>
  <c r="O393" i="17" s="1"/>
  <c r="K393" i="17"/>
  <c r="P393" i="17" s="1"/>
  <c r="Q393" i="17" s="1"/>
  <c r="L393" i="17"/>
  <c r="M393" i="17" s="1"/>
  <c r="I394" i="17"/>
  <c r="N394" i="17" s="1"/>
  <c r="J394" i="17"/>
  <c r="O394" i="17" s="1"/>
  <c r="K394" i="17"/>
  <c r="P394" i="17" s="1"/>
  <c r="L394" i="17"/>
  <c r="M394" i="17" s="1"/>
  <c r="I395" i="17"/>
  <c r="N395" i="17" s="1"/>
  <c r="J395" i="17"/>
  <c r="O395" i="17" s="1"/>
  <c r="K395" i="17"/>
  <c r="P395" i="17" s="1"/>
  <c r="Q395" i="17" s="1"/>
  <c r="L395" i="17"/>
  <c r="M395" i="17" s="1"/>
  <c r="I396" i="17"/>
  <c r="N396" i="17" s="1"/>
  <c r="J396" i="17"/>
  <c r="O396" i="17" s="1"/>
  <c r="K396" i="17"/>
  <c r="P396" i="17" s="1"/>
  <c r="L396" i="17"/>
  <c r="M396" i="17" s="1"/>
  <c r="I397" i="17"/>
  <c r="N397" i="17" s="1"/>
  <c r="J397" i="17"/>
  <c r="O397" i="17" s="1"/>
  <c r="K397" i="17"/>
  <c r="P397" i="17" s="1"/>
  <c r="Q397" i="17" s="1"/>
  <c r="L397" i="17"/>
  <c r="M397" i="17" s="1"/>
  <c r="I398" i="17"/>
  <c r="N398" i="17" s="1"/>
  <c r="J398" i="17"/>
  <c r="O398" i="17" s="1"/>
  <c r="K398" i="17"/>
  <c r="P398" i="17" s="1"/>
  <c r="L398" i="17"/>
  <c r="M398" i="17" s="1"/>
  <c r="I399" i="17"/>
  <c r="N399" i="17" s="1"/>
  <c r="J399" i="17"/>
  <c r="O399" i="17" s="1"/>
  <c r="K399" i="17"/>
  <c r="P399" i="17" s="1"/>
  <c r="Q399" i="17" s="1"/>
  <c r="L399" i="17"/>
  <c r="M399" i="17" s="1"/>
  <c r="I400" i="17"/>
  <c r="N400" i="17" s="1"/>
  <c r="J400" i="17"/>
  <c r="O400" i="17" s="1"/>
  <c r="K400" i="17"/>
  <c r="P400" i="17" s="1"/>
  <c r="L400" i="17"/>
  <c r="M400" i="17" s="1"/>
  <c r="I401" i="17"/>
  <c r="N401" i="17" s="1"/>
  <c r="J401" i="17"/>
  <c r="O401" i="17" s="1"/>
  <c r="K401" i="17"/>
  <c r="P401" i="17" s="1"/>
  <c r="Q401" i="17" s="1"/>
  <c r="L401" i="17"/>
  <c r="M401" i="17" s="1"/>
  <c r="I402" i="17"/>
  <c r="N402" i="17" s="1"/>
  <c r="J402" i="17"/>
  <c r="O402" i="17" s="1"/>
  <c r="K402" i="17"/>
  <c r="P402" i="17" s="1"/>
  <c r="L402" i="17"/>
  <c r="M402" i="17" s="1"/>
  <c r="I403" i="17"/>
  <c r="N403" i="17" s="1"/>
  <c r="J403" i="17"/>
  <c r="O403" i="17" s="1"/>
  <c r="K403" i="17"/>
  <c r="P403" i="17" s="1"/>
  <c r="Q403" i="17" s="1"/>
  <c r="L403" i="17"/>
  <c r="M403" i="17" s="1"/>
  <c r="I404" i="17"/>
  <c r="N404" i="17" s="1"/>
  <c r="J404" i="17"/>
  <c r="O404" i="17" s="1"/>
  <c r="K404" i="17"/>
  <c r="P404" i="17" s="1"/>
  <c r="L404" i="17"/>
  <c r="M404" i="17" s="1"/>
  <c r="I405" i="17"/>
  <c r="N405" i="17" s="1"/>
  <c r="J405" i="17"/>
  <c r="O405" i="17" s="1"/>
  <c r="K405" i="17"/>
  <c r="P405" i="17" s="1"/>
  <c r="Q405" i="17" s="1"/>
  <c r="L405" i="17"/>
  <c r="M405" i="17" s="1"/>
  <c r="I406" i="17"/>
  <c r="N406" i="17" s="1"/>
  <c r="J406" i="17"/>
  <c r="O406" i="17" s="1"/>
  <c r="K406" i="17"/>
  <c r="P406" i="17" s="1"/>
  <c r="L406" i="17"/>
  <c r="M406" i="17" s="1"/>
  <c r="I407" i="17"/>
  <c r="N407" i="17" s="1"/>
  <c r="J407" i="17"/>
  <c r="O407" i="17" s="1"/>
  <c r="K407" i="17"/>
  <c r="P407" i="17" s="1"/>
  <c r="Q407" i="17" s="1"/>
  <c r="L407" i="17"/>
  <c r="M407" i="17" s="1"/>
  <c r="I408" i="17"/>
  <c r="N408" i="17" s="1"/>
  <c r="J408" i="17"/>
  <c r="O408" i="17" s="1"/>
  <c r="K408" i="17"/>
  <c r="P408" i="17" s="1"/>
  <c r="L408" i="17"/>
  <c r="M408" i="17" s="1"/>
  <c r="I409" i="17"/>
  <c r="N409" i="17" s="1"/>
  <c r="J409" i="17"/>
  <c r="O409" i="17" s="1"/>
  <c r="K409" i="17"/>
  <c r="P409" i="17" s="1"/>
  <c r="Q409" i="17" s="1"/>
  <c r="L409" i="17"/>
  <c r="M409" i="17" s="1"/>
  <c r="I410" i="17"/>
  <c r="N410" i="17" s="1"/>
  <c r="J410" i="17"/>
  <c r="O410" i="17" s="1"/>
  <c r="K410" i="17"/>
  <c r="P410" i="17" s="1"/>
  <c r="L410" i="17"/>
  <c r="M410" i="17" s="1"/>
  <c r="I411" i="17"/>
  <c r="N411" i="17" s="1"/>
  <c r="J411" i="17"/>
  <c r="O411" i="17" s="1"/>
  <c r="K411" i="17"/>
  <c r="P411" i="17" s="1"/>
  <c r="Q411" i="17" s="1"/>
  <c r="L411" i="17"/>
  <c r="M411" i="17" s="1"/>
  <c r="I412" i="17"/>
  <c r="N412" i="17" s="1"/>
  <c r="J412" i="17"/>
  <c r="O412" i="17" s="1"/>
  <c r="K412" i="17"/>
  <c r="P412" i="17" s="1"/>
  <c r="L412" i="17"/>
  <c r="M412" i="17" s="1"/>
  <c r="I413" i="17"/>
  <c r="N413" i="17" s="1"/>
  <c r="J413" i="17"/>
  <c r="O413" i="17" s="1"/>
  <c r="K413" i="17"/>
  <c r="P413" i="17" s="1"/>
  <c r="Q413" i="17" s="1"/>
  <c r="L413" i="17"/>
  <c r="M413" i="17" s="1"/>
  <c r="I414" i="17"/>
  <c r="N414" i="17" s="1"/>
  <c r="J414" i="17"/>
  <c r="O414" i="17" s="1"/>
  <c r="K414" i="17"/>
  <c r="P414" i="17" s="1"/>
  <c r="L414" i="17"/>
  <c r="M414" i="17" s="1"/>
  <c r="I415" i="17"/>
  <c r="N415" i="17" s="1"/>
  <c r="J415" i="17"/>
  <c r="O415" i="17" s="1"/>
  <c r="K415" i="17"/>
  <c r="P415" i="17" s="1"/>
  <c r="Q415" i="17" s="1"/>
  <c r="L415" i="17"/>
  <c r="M415" i="17" s="1"/>
  <c r="I416" i="17"/>
  <c r="N416" i="17" s="1"/>
  <c r="J416" i="17"/>
  <c r="O416" i="17" s="1"/>
  <c r="K416" i="17"/>
  <c r="P416" i="17" s="1"/>
  <c r="L416" i="17"/>
  <c r="M416" i="17" s="1"/>
  <c r="I417" i="17"/>
  <c r="N417" i="17" s="1"/>
  <c r="J417" i="17"/>
  <c r="O417" i="17" s="1"/>
  <c r="K417" i="17"/>
  <c r="P417" i="17" s="1"/>
  <c r="Q417" i="17" s="1"/>
  <c r="L417" i="17"/>
  <c r="M417" i="17" s="1"/>
  <c r="I418" i="17"/>
  <c r="N418" i="17" s="1"/>
  <c r="J418" i="17"/>
  <c r="O418" i="17" s="1"/>
  <c r="K418" i="17"/>
  <c r="P418" i="17" s="1"/>
  <c r="L418" i="17"/>
  <c r="M418" i="17" s="1"/>
  <c r="I419" i="17"/>
  <c r="N419" i="17" s="1"/>
  <c r="J419" i="17"/>
  <c r="O419" i="17" s="1"/>
  <c r="K419" i="17"/>
  <c r="P419" i="17" s="1"/>
  <c r="Q419" i="17" s="1"/>
  <c r="L419" i="17"/>
  <c r="M419" i="17" s="1"/>
  <c r="I420" i="17"/>
  <c r="N420" i="17" s="1"/>
  <c r="J420" i="17"/>
  <c r="O420" i="17" s="1"/>
  <c r="K420" i="17"/>
  <c r="P420" i="17" s="1"/>
  <c r="L420" i="17"/>
  <c r="M420" i="17" s="1"/>
  <c r="I421" i="17"/>
  <c r="N421" i="17" s="1"/>
  <c r="J421" i="17"/>
  <c r="O421" i="17" s="1"/>
  <c r="K421" i="17"/>
  <c r="P421" i="17" s="1"/>
  <c r="Q421" i="17" s="1"/>
  <c r="L421" i="17"/>
  <c r="M421" i="17" s="1"/>
  <c r="I422" i="17"/>
  <c r="N422" i="17" s="1"/>
  <c r="J422" i="17"/>
  <c r="O422" i="17" s="1"/>
  <c r="K422" i="17"/>
  <c r="P422" i="17" s="1"/>
  <c r="L422" i="17"/>
  <c r="M422" i="17" s="1"/>
  <c r="I423" i="17"/>
  <c r="N423" i="17" s="1"/>
  <c r="J423" i="17"/>
  <c r="O423" i="17" s="1"/>
  <c r="K423" i="17"/>
  <c r="P423" i="17" s="1"/>
  <c r="Q423" i="17" s="1"/>
  <c r="L423" i="17"/>
  <c r="M423" i="17" s="1"/>
  <c r="I424" i="17"/>
  <c r="N424" i="17" s="1"/>
  <c r="J424" i="17"/>
  <c r="O424" i="17" s="1"/>
  <c r="K424" i="17"/>
  <c r="P424" i="17" s="1"/>
  <c r="L424" i="17"/>
  <c r="M424" i="17" s="1"/>
  <c r="I425" i="17"/>
  <c r="N425" i="17" s="1"/>
  <c r="J425" i="17"/>
  <c r="O425" i="17" s="1"/>
  <c r="K425" i="17"/>
  <c r="P425" i="17" s="1"/>
  <c r="Q425" i="17" s="1"/>
  <c r="L425" i="17"/>
  <c r="M425" i="17" s="1"/>
  <c r="I426" i="17"/>
  <c r="N426" i="17" s="1"/>
  <c r="J426" i="17"/>
  <c r="O426" i="17" s="1"/>
  <c r="K426" i="17"/>
  <c r="P426" i="17" s="1"/>
  <c r="L426" i="17"/>
  <c r="M426" i="17" s="1"/>
  <c r="I427" i="17"/>
  <c r="N427" i="17" s="1"/>
  <c r="J427" i="17"/>
  <c r="O427" i="17" s="1"/>
  <c r="K427" i="17"/>
  <c r="P427" i="17" s="1"/>
  <c r="Q427" i="17" s="1"/>
  <c r="L427" i="17"/>
  <c r="M427" i="17" s="1"/>
  <c r="I428" i="17"/>
  <c r="N428" i="17" s="1"/>
  <c r="J428" i="17"/>
  <c r="O428" i="17" s="1"/>
  <c r="K428" i="17"/>
  <c r="P428" i="17" s="1"/>
  <c r="L428" i="17"/>
  <c r="M428" i="17" s="1"/>
  <c r="I429" i="17"/>
  <c r="N429" i="17" s="1"/>
  <c r="J429" i="17"/>
  <c r="O429" i="17" s="1"/>
  <c r="K429" i="17"/>
  <c r="P429" i="17" s="1"/>
  <c r="Q429" i="17" s="1"/>
  <c r="L429" i="17"/>
  <c r="M429" i="17" s="1"/>
  <c r="I430" i="17"/>
  <c r="N430" i="17" s="1"/>
  <c r="J430" i="17"/>
  <c r="O430" i="17" s="1"/>
  <c r="K430" i="17"/>
  <c r="P430" i="17" s="1"/>
  <c r="L430" i="17"/>
  <c r="M430" i="17" s="1"/>
  <c r="I431" i="17"/>
  <c r="N431" i="17" s="1"/>
  <c r="J431" i="17"/>
  <c r="O431" i="17" s="1"/>
  <c r="K431" i="17"/>
  <c r="P431" i="17" s="1"/>
  <c r="Q431" i="17" s="1"/>
  <c r="L431" i="17"/>
  <c r="M431" i="17" s="1"/>
  <c r="I432" i="17"/>
  <c r="N432" i="17" s="1"/>
  <c r="J432" i="17"/>
  <c r="O432" i="17" s="1"/>
  <c r="K432" i="17"/>
  <c r="P432" i="17" s="1"/>
  <c r="L432" i="17"/>
  <c r="M432" i="17" s="1"/>
  <c r="I433" i="17"/>
  <c r="N433" i="17" s="1"/>
  <c r="J433" i="17"/>
  <c r="O433" i="17" s="1"/>
  <c r="K433" i="17"/>
  <c r="P433" i="17" s="1"/>
  <c r="Q433" i="17" s="1"/>
  <c r="L433" i="17"/>
  <c r="M433" i="17" s="1"/>
  <c r="I434" i="17"/>
  <c r="N434" i="17" s="1"/>
  <c r="J434" i="17"/>
  <c r="O434" i="17" s="1"/>
  <c r="K434" i="17"/>
  <c r="P434" i="17" s="1"/>
  <c r="L434" i="17"/>
  <c r="M434" i="17" s="1"/>
  <c r="I435" i="17"/>
  <c r="N435" i="17" s="1"/>
  <c r="J435" i="17"/>
  <c r="O435" i="17" s="1"/>
  <c r="K435" i="17"/>
  <c r="P435" i="17" s="1"/>
  <c r="Q435" i="17" s="1"/>
  <c r="L435" i="17"/>
  <c r="M435" i="17" s="1"/>
  <c r="I436" i="17"/>
  <c r="N436" i="17" s="1"/>
  <c r="J436" i="17"/>
  <c r="O436" i="17" s="1"/>
  <c r="K436" i="17"/>
  <c r="P436" i="17" s="1"/>
  <c r="L436" i="17"/>
  <c r="M436" i="17" s="1"/>
  <c r="I437" i="17"/>
  <c r="N437" i="17" s="1"/>
  <c r="J437" i="17"/>
  <c r="O437" i="17" s="1"/>
  <c r="K437" i="17"/>
  <c r="P437" i="17" s="1"/>
  <c r="Q437" i="17" s="1"/>
  <c r="L437" i="17"/>
  <c r="M437" i="17" s="1"/>
  <c r="I438" i="17"/>
  <c r="N438" i="17" s="1"/>
  <c r="J438" i="17"/>
  <c r="O438" i="17" s="1"/>
  <c r="K438" i="17"/>
  <c r="P438" i="17" s="1"/>
  <c r="L438" i="17"/>
  <c r="M438" i="17" s="1"/>
  <c r="I439" i="17"/>
  <c r="N439" i="17" s="1"/>
  <c r="J439" i="17"/>
  <c r="O439" i="17" s="1"/>
  <c r="K439" i="17"/>
  <c r="P439" i="17" s="1"/>
  <c r="Q439" i="17" s="1"/>
  <c r="L439" i="17"/>
  <c r="M439" i="17" s="1"/>
  <c r="I440" i="17"/>
  <c r="N440" i="17" s="1"/>
  <c r="J440" i="17"/>
  <c r="O440" i="17" s="1"/>
  <c r="K440" i="17"/>
  <c r="P440" i="17" s="1"/>
  <c r="L440" i="17"/>
  <c r="M440" i="17" s="1"/>
  <c r="I441" i="17"/>
  <c r="N441" i="17" s="1"/>
  <c r="J441" i="17"/>
  <c r="O441" i="17" s="1"/>
  <c r="K441" i="17"/>
  <c r="P441" i="17" s="1"/>
  <c r="Q441" i="17" s="1"/>
  <c r="L441" i="17"/>
  <c r="M441" i="17" s="1"/>
  <c r="I442" i="17"/>
  <c r="N442" i="17" s="1"/>
  <c r="J442" i="17"/>
  <c r="O442" i="17" s="1"/>
  <c r="K442" i="17"/>
  <c r="P442" i="17" s="1"/>
  <c r="L442" i="17"/>
  <c r="M442" i="17" s="1"/>
  <c r="I443" i="17"/>
  <c r="N443" i="17" s="1"/>
  <c r="J443" i="17"/>
  <c r="O443" i="17" s="1"/>
  <c r="K443" i="17"/>
  <c r="P443" i="17" s="1"/>
  <c r="Q443" i="17" s="1"/>
  <c r="L443" i="17"/>
  <c r="M443" i="17" s="1"/>
  <c r="I444" i="17"/>
  <c r="N444" i="17" s="1"/>
  <c r="J444" i="17"/>
  <c r="O444" i="17" s="1"/>
  <c r="K444" i="17"/>
  <c r="P444" i="17" s="1"/>
  <c r="L444" i="17"/>
  <c r="M444" i="17" s="1"/>
  <c r="I445" i="17"/>
  <c r="N445" i="17" s="1"/>
  <c r="J445" i="17"/>
  <c r="O445" i="17" s="1"/>
  <c r="K445" i="17"/>
  <c r="P445" i="17" s="1"/>
  <c r="Q445" i="17" s="1"/>
  <c r="L445" i="17"/>
  <c r="M445" i="17" s="1"/>
  <c r="I446" i="17"/>
  <c r="N446" i="17" s="1"/>
  <c r="J446" i="17"/>
  <c r="O446" i="17" s="1"/>
  <c r="K446" i="17"/>
  <c r="P446" i="17" s="1"/>
  <c r="L446" i="17"/>
  <c r="M446" i="17" s="1"/>
  <c r="I447" i="17"/>
  <c r="N447" i="17" s="1"/>
  <c r="J447" i="17"/>
  <c r="O447" i="17" s="1"/>
  <c r="K447" i="17"/>
  <c r="P447" i="17" s="1"/>
  <c r="Q447" i="17" s="1"/>
  <c r="L447" i="17"/>
  <c r="M447" i="17" s="1"/>
  <c r="I448" i="17"/>
  <c r="N448" i="17" s="1"/>
  <c r="J448" i="17"/>
  <c r="O448" i="17" s="1"/>
  <c r="K448" i="17"/>
  <c r="P448" i="17" s="1"/>
  <c r="L448" i="17"/>
  <c r="M448" i="17" s="1"/>
  <c r="I449" i="17"/>
  <c r="N449" i="17" s="1"/>
  <c r="J449" i="17"/>
  <c r="O449" i="17" s="1"/>
  <c r="K449" i="17"/>
  <c r="P449" i="17" s="1"/>
  <c r="Q449" i="17" s="1"/>
  <c r="L449" i="17"/>
  <c r="M449" i="17" s="1"/>
  <c r="I450" i="17"/>
  <c r="N450" i="17" s="1"/>
  <c r="J450" i="17"/>
  <c r="O450" i="17" s="1"/>
  <c r="K450" i="17"/>
  <c r="P450" i="17" s="1"/>
  <c r="L450" i="17"/>
  <c r="M450" i="17" s="1"/>
  <c r="I451" i="17"/>
  <c r="N451" i="17" s="1"/>
  <c r="J451" i="17"/>
  <c r="O451" i="17" s="1"/>
  <c r="K451" i="17"/>
  <c r="P451" i="17" s="1"/>
  <c r="Q451" i="17" s="1"/>
  <c r="L451" i="17"/>
  <c r="M451" i="17" s="1"/>
  <c r="I452" i="17"/>
  <c r="N452" i="17" s="1"/>
  <c r="J452" i="17"/>
  <c r="O452" i="17" s="1"/>
  <c r="K452" i="17"/>
  <c r="P452" i="17" s="1"/>
  <c r="L452" i="17"/>
  <c r="M452" i="17" s="1"/>
  <c r="I453" i="17"/>
  <c r="N453" i="17" s="1"/>
  <c r="J453" i="17"/>
  <c r="O453" i="17" s="1"/>
  <c r="K453" i="17"/>
  <c r="P453" i="17" s="1"/>
  <c r="Q453" i="17" s="1"/>
  <c r="L453" i="17"/>
  <c r="M453" i="17" s="1"/>
  <c r="I454" i="17"/>
  <c r="N454" i="17" s="1"/>
  <c r="J454" i="17"/>
  <c r="O454" i="17" s="1"/>
  <c r="K454" i="17"/>
  <c r="P454" i="17" s="1"/>
  <c r="L454" i="17"/>
  <c r="M454" i="17" s="1"/>
  <c r="I455" i="17"/>
  <c r="N455" i="17" s="1"/>
  <c r="J455" i="17"/>
  <c r="O455" i="17" s="1"/>
  <c r="K455" i="17"/>
  <c r="P455" i="17" s="1"/>
  <c r="Q455" i="17" s="1"/>
  <c r="L455" i="17"/>
  <c r="M455" i="17" s="1"/>
  <c r="I456" i="17"/>
  <c r="N456" i="17" s="1"/>
  <c r="J456" i="17"/>
  <c r="O456" i="17" s="1"/>
  <c r="K456" i="17"/>
  <c r="P456" i="17" s="1"/>
  <c r="L456" i="17"/>
  <c r="M456" i="17" s="1"/>
  <c r="I457" i="17"/>
  <c r="N457" i="17" s="1"/>
  <c r="J457" i="17"/>
  <c r="O457" i="17" s="1"/>
  <c r="K457" i="17"/>
  <c r="P457" i="17" s="1"/>
  <c r="Q457" i="17" s="1"/>
  <c r="L457" i="17"/>
  <c r="M457" i="17" s="1"/>
  <c r="I458" i="17"/>
  <c r="N458" i="17" s="1"/>
  <c r="J458" i="17"/>
  <c r="O458" i="17" s="1"/>
  <c r="K458" i="17"/>
  <c r="P458" i="17" s="1"/>
  <c r="L458" i="17"/>
  <c r="M458" i="17" s="1"/>
  <c r="I459" i="17"/>
  <c r="N459" i="17" s="1"/>
  <c r="J459" i="17"/>
  <c r="O459" i="17" s="1"/>
  <c r="K459" i="17"/>
  <c r="P459" i="17" s="1"/>
  <c r="Q459" i="17" s="1"/>
  <c r="L459" i="17"/>
  <c r="M459" i="17" s="1"/>
  <c r="I460" i="17"/>
  <c r="N460" i="17" s="1"/>
  <c r="J460" i="17"/>
  <c r="O460" i="17" s="1"/>
  <c r="K460" i="17"/>
  <c r="P460" i="17" s="1"/>
  <c r="L460" i="17"/>
  <c r="M460" i="17" s="1"/>
  <c r="I461" i="17"/>
  <c r="N461" i="17" s="1"/>
  <c r="J461" i="17"/>
  <c r="O461" i="17" s="1"/>
  <c r="K461" i="17"/>
  <c r="P461" i="17" s="1"/>
  <c r="Q461" i="17" s="1"/>
  <c r="L461" i="17"/>
  <c r="M461" i="17" s="1"/>
  <c r="I462" i="17"/>
  <c r="N462" i="17" s="1"/>
  <c r="J462" i="17"/>
  <c r="O462" i="17" s="1"/>
  <c r="K462" i="17"/>
  <c r="P462" i="17" s="1"/>
  <c r="L462" i="17"/>
  <c r="M462" i="17" s="1"/>
  <c r="I463" i="17"/>
  <c r="N463" i="17" s="1"/>
  <c r="J463" i="17"/>
  <c r="O463" i="17" s="1"/>
  <c r="K463" i="17"/>
  <c r="P463" i="17" s="1"/>
  <c r="Q463" i="17" s="1"/>
  <c r="L463" i="17"/>
  <c r="M463" i="17" s="1"/>
  <c r="I464" i="17"/>
  <c r="N464" i="17" s="1"/>
  <c r="J464" i="17"/>
  <c r="O464" i="17" s="1"/>
  <c r="K464" i="17"/>
  <c r="P464" i="17" s="1"/>
  <c r="L464" i="17"/>
  <c r="M464" i="17" s="1"/>
  <c r="I465" i="17"/>
  <c r="N465" i="17" s="1"/>
  <c r="J465" i="17"/>
  <c r="O465" i="17" s="1"/>
  <c r="K465" i="17"/>
  <c r="P465" i="17" s="1"/>
  <c r="Q465" i="17" s="1"/>
  <c r="L465" i="17"/>
  <c r="M465" i="17" s="1"/>
  <c r="I466" i="17"/>
  <c r="N466" i="17" s="1"/>
  <c r="J466" i="17"/>
  <c r="O466" i="17" s="1"/>
  <c r="K466" i="17"/>
  <c r="P466" i="17" s="1"/>
  <c r="L466" i="17"/>
  <c r="M466" i="17" s="1"/>
  <c r="I467" i="17"/>
  <c r="N467" i="17" s="1"/>
  <c r="J467" i="17"/>
  <c r="O467" i="17" s="1"/>
  <c r="K467" i="17"/>
  <c r="P467" i="17" s="1"/>
  <c r="Q467" i="17" s="1"/>
  <c r="L467" i="17"/>
  <c r="M467" i="17" s="1"/>
  <c r="I468" i="17"/>
  <c r="N468" i="17" s="1"/>
  <c r="J468" i="17"/>
  <c r="O468" i="17" s="1"/>
  <c r="K468" i="17"/>
  <c r="P468" i="17" s="1"/>
  <c r="L468" i="17"/>
  <c r="M468" i="17" s="1"/>
  <c r="I469" i="17"/>
  <c r="N469" i="17" s="1"/>
  <c r="J469" i="17"/>
  <c r="O469" i="17" s="1"/>
  <c r="K469" i="17"/>
  <c r="P469" i="17" s="1"/>
  <c r="Q469" i="17" s="1"/>
  <c r="L469" i="17"/>
  <c r="M469" i="17" s="1"/>
  <c r="I470" i="17"/>
  <c r="N470" i="17" s="1"/>
  <c r="J470" i="17"/>
  <c r="O470" i="17" s="1"/>
  <c r="K470" i="17"/>
  <c r="P470" i="17" s="1"/>
  <c r="L470" i="17"/>
  <c r="M470" i="17" s="1"/>
  <c r="I471" i="17"/>
  <c r="N471" i="17" s="1"/>
  <c r="J471" i="17"/>
  <c r="O471" i="17" s="1"/>
  <c r="K471" i="17"/>
  <c r="P471" i="17" s="1"/>
  <c r="Q471" i="17" s="1"/>
  <c r="L471" i="17"/>
  <c r="M471" i="17" s="1"/>
  <c r="I472" i="17"/>
  <c r="N472" i="17" s="1"/>
  <c r="J472" i="17"/>
  <c r="O472" i="17" s="1"/>
  <c r="K472" i="17"/>
  <c r="P472" i="17" s="1"/>
  <c r="L472" i="17"/>
  <c r="M472" i="17" s="1"/>
  <c r="I473" i="17"/>
  <c r="N473" i="17" s="1"/>
  <c r="J473" i="17"/>
  <c r="O473" i="17" s="1"/>
  <c r="K473" i="17"/>
  <c r="P473" i="17" s="1"/>
  <c r="Q473" i="17" s="1"/>
  <c r="L473" i="17"/>
  <c r="M473" i="17" s="1"/>
  <c r="I474" i="17"/>
  <c r="N474" i="17" s="1"/>
  <c r="J474" i="17"/>
  <c r="O474" i="17" s="1"/>
  <c r="K474" i="17"/>
  <c r="P474" i="17" s="1"/>
  <c r="L474" i="17"/>
  <c r="M474" i="17" s="1"/>
  <c r="I475" i="17"/>
  <c r="N475" i="17" s="1"/>
  <c r="J475" i="17"/>
  <c r="O475" i="17" s="1"/>
  <c r="K475" i="17"/>
  <c r="P475" i="17" s="1"/>
  <c r="Q475" i="17" s="1"/>
  <c r="L475" i="17"/>
  <c r="M475" i="17" s="1"/>
  <c r="I476" i="17"/>
  <c r="N476" i="17" s="1"/>
  <c r="J476" i="17"/>
  <c r="O476" i="17" s="1"/>
  <c r="K476" i="17"/>
  <c r="P476" i="17" s="1"/>
  <c r="L476" i="17"/>
  <c r="M476" i="17" s="1"/>
  <c r="I477" i="17"/>
  <c r="N477" i="17" s="1"/>
  <c r="J477" i="17"/>
  <c r="O477" i="17" s="1"/>
  <c r="K477" i="17"/>
  <c r="P477" i="17" s="1"/>
  <c r="Q477" i="17" s="1"/>
  <c r="L477" i="17"/>
  <c r="M477" i="17" s="1"/>
  <c r="I478" i="17"/>
  <c r="N478" i="17" s="1"/>
  <c r="J478" i="17"/>
  <c r="O478" i="17" s="1"/>
  <c r="K478" i="17"/>
  <c r="P478" i="17" s="1"/>
  <c r="L478" i="17"/>
  <c r="M478" i="17" s="1"/>
  <c r="I479" i="17"/>
  <c r="N479" i="17" s="1"/>
  <c r="J479" i="17"/>
  <c r="O479" i="17" s="1"/>
  <c r="K479" i="17"/>
  <c r="P479" i="17" s="1"/>
  <c r="Q479" i="17" s="1"/>
  <c r="L479" i="17"/>
  <c r="M479" i="17" s="1"/>
  <c r="I480" i="17"/>
  <c r="N480" i="17" s="1"/>
  <c r="J480" i="17"/>
  <c r="O480" i="17" s="1"/>
  <c r="K480" i="17"/>
  <c r="P480" i="17" s="1"/>
  <c r="L480" i="17"/>
  <c r="M480" i="17" s="1"/>
  <c r="I481" i="17"/>
  <c r="N481" i="17" s="1"/>
  <c r="J481" i="17"/>
  <c r="O481" i="17" s="1"/>
  <c r="K481" i="17"/>
  <c r="P481" i="17" s="1"/>
  <c r="Q481" i="17" s="1"/>
  <c r="L481" i="17"/>
  <c r="M481" i="17" s="1"/>
  <c r="I482" i="17"/>
  <c r="N482" i="17" s="1"/>
  <c r="J482" i="17"/>
  <c r="O482" i="17" s="1"/>
  <c r="K482" i="17"/>
  <c r="P482" i="17" s="1"/>
  <c r="L482" i="17"/>
  <c r="M482" i="17" s="1"/>
  <c r="I483" i="17"/>
  <c r="N483" i="17" s="1"/>
  <c r="J483" i="17"/>
  <c r="O483" i="17" s="1"/>
  <c r="K483" i="17"/>
  <c r="P483" i="17" s="1"/>
  <c r="Q483" i="17" s="1"/>
  <c r="L483" i="17"/>
  <c r="M483" i="17" s="1"/>
  <c r="I484" i="17"/>
  <c r="N484" i="17" s="1"/>
  <c r="J484" i="17"/>
  <c r="O484" i="17" s="1"/>
  <c r="K484" i="17"/>
  <c r="P484" i="17" s="1"/>
  <c r="L484" i="17"/>
  <c r="M484" i="17" s="1"/>
  <c r="I485" i="17"/>
  <c r="N485" i="17" s="1"/>
  <c r="J485" i="17"/>
  <c r="O485" i="17" s="1"/>
  <c r="K485" i="17"/>
  <c r="P485" i="17" s="1"/>
  <c r="Q485" i="17" s="1"/>
  <c r="L485" i="17"/>
  <c r="M485" i="17" s="1"/>
  <c r="I486" i="17"/>
  <c r="N486" i="17" s="1"/>
  <c r="J486" i="17"/>
  <c r="O486" i="17" s="1"/>
  <c r="K486" i="17"/>
  <c r="P486" i="17" s="1"/>
  <c r="L486" i="17"/>
  <c r="M486" i="17" s="1"/>
  <c r="I487" i="17"/>
  <c r="N487" i="17" s="1"/>
  <c r="J487" i="17"/>
  <c r="O487" i="17" s="1"/>
  <c r="K487" i="17"/>
  <c r="P487" i="17" s="1"/>
  <c r="Q487" i="17" s="1"/>
  <c r="L487" i="17"/>
  <c r="M487" i="17" s="1"/>
  <c r="I488" i="17"/>
  <c r="N488" i="17" s="1"/>
  <c r="J488" i="17"/>
  <c r="O488" i="17" s="1"/>
  <c r="K488" i="17"/>
  <c r="P488" i="17" s="1"/>
  <c r="L488" i="17"/>
  <c r="M488" i="17" s="1"/>
  <c r="I489" i="17"/>
  <c r="N489" i="17" s="1"/>
  <c r="J489" i="17"/>
  <c r="O489" i="17" s="1"/>
  <c r="K489" i="17"/>
  <c r="P489" i="17" s="1"/>
  <c r="Q489" i="17" s="1"/>
  <c r="L489" i="17"/>
  <c r="M489" i="17" s="1"/>
  <c r="I490" i="17"/>
  <c r="N490" i="17" s="1"/>
  <c r="J490" i="17"/>
  <c r="O490" i="17" s="1"/>
  <c r="K490" i="17"/>
  <c r="P490" i="17" s="1"/>
  <c r="L490" i="17"/>
  <c r="M490" i="17" s="1"/>
  <c r="I491" i="17"/>
  <c r="N491" i="17" s="1"/>
  <c r="J491" i="17"/>
  <c r="O491" i="17" s="1"/>
  <c r="K491" i="17"/>
  <c r="P491" i="17" s="1"/>
  <c r="Q491" i="17" s="1"/>
  <c r="L491" i="17"/>
  <c r="M491" i="17" s="1"/>
  <c r="I492" i="17"/>
  <c r="N492" i="17" s="1"/>
  <c r="J492" i="17"/>
  <c r="O492" i="17" s="1"/>
  <c r="K492" i="17"/>
  <c r="P492" i="17" s="1"/>
  <c r="L492" i="17"/>
  <c r="M492" i="17" s="1"/>
  <c r="I493" i="17"/>
  <c r="N493" i="17" s="1"/>
  <c r="J493" i="17"/>
  <c r="O493" i="17" s="1"/>
  <c r="K493" i="17"/>
  <c r="P493" i="17" s="1"/>
  <c r="Q493" i="17" s="1"/>
  <c r="L493" i="17"/>
  <c r="M493" i="17" s="1"/>
  <c r="I494" i="17"/>
  <c r="N494" i="17" s="1"/>
  <c r="J494" i="17"/>
  <c r="O494" i="17" s="1"/>
  <c r="K494" i="17"/>
  <c r="P494" i="17" s="1"/>
  <c r="L494" i="17"/>
  <c r="M494" i="17" s="1"/>
  <c r="I495" i="17"/>
  <c r="N495" i="17" s="1"/>
  <c r="J495" i="17"/>
  <c r="O495" i="17" s="1"/>
  <c r="K495" i="17"/>
  <c r="P495" i="17" s="1"/>
  <c r="Q495" i="17" s="1"/>
  <c r="L495" i="17"/>
  <c r="M495" i="17" s="1"/>
  <c r="I496" i="17"/>
  <c r="N496" i="17" s="1"/>
  <c r="J496" i="17"/>
  <c r="O496" i="17" s="1"/>
  <c r="K496" i="17"/>
  <c r="P496" i="17" s="1"/>
  <c r="L496" i="17"/>
  <c r="M496" i="17" s="1"/>
  <c r="I497" i="17"/>
  <c r="N497" i="17" s="1"/>
  <c r="J497" i="17"/>
  <c r="O497" i="17" s="1"/>
  <c r="K497" i="17"/>
  <c r="P497" i="17" s="1"/>
  <c r="Q497" i="17" s="1"/>
  <c r="L497" i="17"/>
  <c r="M497" i="17" s="1"/>
  <c r="I498" i="17"/>
  <c r="N498" i="17" s="1"/>
  <c r="J498" i="17"/>
  <c r="O498" i="17" s="1"/>
  <c r="K498" i="17"/>
  <c r="P498" i="17" s="1"/>
  <c r="L498" i="17"/>
  <c r="M498" i="17" s="1"/>
  <c r="I499" i="17"/>
  <c r="N499" i="17" s="1"/>
  <c r="J499" i="17"/>
  <c r="O499" i="17" s="1"/>
  <c r="K499" i="17"/>
  <c r="P499" i="17" s="1"/>
  <c r="Q499" i="17" s="1"/>
  <c r="L499" i="17"/>
  <c r="M499" i="17" s="1"/>
  <c r="I500" i="17"/>
  <c r="N500" i="17" s="1"/>
  <c r="J500" i="17"/>
  <c r="O500" i="17" s="1"/>
  <c r="K500" i="17"/>
  <c r="P500" i="17" s="1"/>
  <c r="L500" i="17"/>
  <c r="M500" i="17" s="1"/>
  <c r="I501" i="17"/>
  <c r="N501" i="17" s="1"/>
  <c r="J501" i="17"/>
  <c r="O501" i="17" s="1"/>
  <c r="K501" i="17"/>
  <c r="P501" i="17" s="1"/>
  <c r="Q501" i="17" s="1"/>
  <c r="L501" i="17"/>
  <c r="M501" i="17" s="1"/>
  <c r="I502" i="17"/>
  <c r="N502" i="17" s="1"/>
  <c r="J502" i="17"/>
  <c r="O502" i="17" s="1"/>
  <c r="K502" i="17"/>
  <c r="P502" i="17" s="1"/>
  <c r="L502" i="17"/>
  <c r="M502" i="17" s="1"/>
  <c r="I503" i="17"/>
  <c r="N503" i="17" s="1"/>
  <c r="J503" i="17"/>
  <c r="O503" i="17" s="1"/>
  <c r="K503" i="17"/>
  <c r="P503" i="17" s="1"/>
  <c r="Q503" i="17" s="1"/>
  <c r="L503" i="17"/>
  <c r="M503" i="17" s="1"/>
  <c r="I504" i="17"/>
  <c r="N504" i="17" s="1"/>
  <c r="J504" i="17"/>
  <c r="O504" i="17" s="1"/>
  <c r="K504" i="17"/>
  <c r="P504" i="17" s="1"/>
  <c r="L504" i="17"/>
  <c r="M504" i="17" s="1"/>
  <c r="I505" i="17"/>
  <c r="N505" i="17" s="1"/>
  <c r="J505" i="17"/>
  <c r="O505" i="17" s="1"/>
  <c r="K505" i="17"/>
  <c r="P505" i="17" s="1"/>
  <c r="Q505" i="17" s="1"/>
  <c r="L505" i="17"/>
  <c r="M505" i="17" s="1"/>
  <c r="I506" i="17"/>
  <c r="N506" i="17" s="1"/>
  <c r="J506" i="17"/>
  <c r="O506" i="17" s="1"/>
  <c r="K506" i="17"/>
  <c r="P506" i="17" s="1"/>
  <c r="L506" i="17"/>
  <c r="M506" i="17" s="1"/>
  <c r="I507" i="17"/>
  <c r="N507" i="17" s="1"/>
  <c r="J507" i="17"/>
  <c r="O507" i="17" s="1"/>
  <c r="K507" i="17"/>
  <c r="P507" i="17" s="1"/>
  <c r="Q507" i="17" s="1"/>
  <c r="L507" i="17"/>
  <c r="M507" i="17" s="1"/>
  <c r="I508" i="17"/>
  <c r="N508" i="17" s="1"/>
  <c r="J508" i="17"/>
  <c r="O508" i="17" s="1"/>
  <c r="K508" i="17"/>
  <c r="P508" i="17" s="1"/>
  <c r="L508" i="17"/>
  <c r="M508" i="17" s="1"/>
  <c r="I509" i="17"/>
  <c r="N509" i="17" s="1"/>
  <c r="J509" i="17"/>
  <c r="O509" i="17" s="1"/>
  <c r="K509" i="17"/>
  <c r="P509" i="17" s="1"/>
  <c r="Q509" i="17" s="1"/>
  <c r="L509" i="17"/>
  <c r="M509" i="17" s="1"/>
  <c r="I510" i="17"/>
  <c r="N510" i="17" s="1"/>
  <c r="J510" i="17"/>
  <c r="O510" i="17" s="1"/>
  <c r="K510" i="17"/>
  <c r="P510" i="17" s="1"/>
  <c r="L510" i="17"/>
  <c r="M510" i="17" s="1"/>
  <c r="I511" i="17"/>
  <c r="N511" i="17" s="1"/>
  <c r="J511" i="17"/>
  <c r="O511" i="17" s="1"/>
  <c r="K511" i="17"/>
  <c r="P511" i="17" s="1"/>
  <c r="Q511" i="17" s="1"/>
  <c r="L511" i="17"/>
  <c r="M511" i="17" s="1"/>
  <c r="I512" i="17"/>
  <c r="N512" i="17" s="1"/>
  <c r="J512" i="17"/>
  <c r="O512" i="17" s="1"/>
  <c r="K512" i="17"/>
  <c r="P512" i="17" s="1"/>
  <c r="L512" i="17"/>
  <c r="M512" i="17" s="1"/>
  <c r="I513" i="17"/>
  <c r="N513" i="17" s="1"/>
  <c r="J513" i="17"/>
  <c r="O513" i="17" s="1"/>
  <c r="K513" i="17"/>
  <c r="P513" i="17" s="1"/>
  <c r="Q513" i="17" s="1"/>
  <c r="L513" i="17"/>
  <c r="M513" i="17" s="1"/>
  <c r="I514" i="17"/>
  <c r="N514" i="17" s="1"/>
  <c r="J514" i="17"/>
  <c r="O514" i="17" s="1"/>
  <c r="K514" i="17"/>
  <c r="P514" i="17" s="1"/>
  <c r="L514" i="17"/>
  <c r="M514" i="17" s="1"/>
  <c r="I515" i="17"/>
  <c r="N515" i="17" s="1"/>
  <c r="J515" i="17"/>
  <c r="O515" i="17" s="1"/>
  <c r="K515" i="17"/>
  <c r="P515" i="17" s="1"/>
  <c r="Q515" i="17" s="1"/>
  <c r="L515" i="17"/>
  <c r="M515" i="17" s="1"/>
  <c r="I516" i="17"/>
  <c r="N516" i="17" s="1"/>
  <c r="J516" i="17"/>
  <c r="O516" i="17" s="1"/>
  <c r="K516" i="17"/>
  <c r="P516" i="17" s="1"/>
  <c r="L516" i="17"/>
  <c r="M516" i="17" s="1"/>
  <c r="I517" i="17"/>
  <c r="N517" i="17" s="1"/>
  <c r="J517" i="17"/>
  <c r="O517" i="17" s="1"/>
  <c r="K517" i="17"/>
  <c r="P517" i="17" s="1"/>
  <c r="Q517" i="17" s="1"/>
  <c r="L517" i="17"/>
  <c r="M517" i="17" s="1"/>
  <c r="I518" i="17"/>
  <c r="N518" i="17" s="1"/>
  <c r="J518" i="17"/>
  <c r="O518" i="17" s="1"/>
  <c r="K518" i="17"/>
  <c r="P518" i="17" s="1"/>
  <c r="L518" i="17"/>
  <c r="M518" i="17" s="1"/>
  <c r="I519" i="17"/>
  <c r="N519" i="17" s="1"/>
  <c r="J519" i="17"/>
  <c r="O519" i="17" s="1"/>
  <c r="K519" i="17"/>
  <c r="P519" i="17" s="1"/>
  <c r="Q519" i="17" s="1"/>
  <c r="L519" i="17"/>
  <c r="M519" i="17" s="1"/>
  <c r="I520" i="17"/>
  <c r="N520" i="17" s="1"/>
  <c r="J520" i="17"/>
  <c r="O520" i="17" s="1"/>
  <c r="K520" i="17"/>
  <c r="P520" i="17" s="1"/>
  <c r="L520" i="17"/>
  <c r="M520" i="17" s="1"/>
  <c r="I521" i="17"/>
  <c r="N521" i="17" s="1"/>
  <c r="J521" i="17"/>
  <c r="O521" i="17" s="1"/>
  <c r="K521" i="17"/>
  <c r="P521" i="17" s="1"/>
  <c r="Q521" i="17" s="1"/>
  <c r="L521" i="17"/>
  <c r="M521" i="17" s="1"/>
  <c r="I522" i="17"/>
  <c r="N522" i="17" s="1"/>
  <c r="J522" i="17"/>
  <c r="O522" i="17" s="1"/>
  <c r="K522" i="17"/>
  <c r="P522" i="17" s="1"/>
  <c r="L522" i="17"/>
  <c r="M522" i="17" s="1"/>
  <c r="I523" i="17"/>
  <c r="N523" i="17" s="1"/>
  <c r="J523" i="17"/>
  <c r="O523" i="17" s="1"/>
  <c r="K523" i="17"/>
  <c r="P523" i="17" s="1"/>
  <c r="Q523" i="17" s="1"/>
  <c r="L523" i="17"/>
  <c r="M523" i="17" s="1"/>
  <c r="I524" i="17"/>
  <c r="N524" i="17" s="1"/>
  <c r="J524" i="17"/>
  <c r="O524" i="17" s="1"/>
  <c r="K524" i="17"/>
  <c r="P524" i="17" s="1"/>
  <c r="L524" i="17"/>
  <c r="M524" i="17" s="1"/>
  <c r="I525" i="17"/>
  <c r="N525" i="17" s="1"/>
  <c r="J525" i="17"/>
  <c r="O525" i="17" s="1"/>
  <c r="K525" i="17"/>
  <c r="P525" i="17" s="1"/>
  <c r="Q525" i="17" s="1"/>
  <c r="L525" i="17"/>
  <c r="M525" i="17" s="1"/>
  <c r="I526" i="17"/>
  <c r="N526" i="17" s="1"/>
  <c r="J526" i="17"/>
  <c r="O526" i="17" s="1"/>
  <c r="K526" i="17"/>
  <c r="P526" i="17" s="1"/>
  <c r="L526" i="17"/>
  <c r="M526" i="17" s="1"/>
  <c r="I527" i="17"/>
  <c r="N527" i="17" s="1"/>
  <c r="J527" i="17"/>
  <c r="O527" i="17" s="1"/>
  <c r="K527" i="17"/>
  <c r="P527" i="17" s="1"/>
  <c r="Q527" i="17" s="1"/>
  <c r="L527" i="17"/>
  <c r="M527" i="17" s="1"/>
  <c r="I528" i="17"/>
  <c r="N528" i="17" s="1"/>
  <c r="J528" i="17"/>
  <c r="O528" i="17" s="1"/>
  <c r="K528" i="17"/>
  <c r="P528" i="17" s="1"/>
  <c r="L528" i="17"/>
  <c r="M528" i="17" s="1"/>
  <c r="I529" i="17"/>
  <c r="N529" i="17" s="1"/>
  <c r="J529" i="17"/>
  <c r="O529" i="17" s="1"/>
  <c r="K529" i="17"/>
  <c r="P529" i="17" s="1"/>
  <c r="Q529" i="17" s="1"/>
  <c r="L529" i="17"/>
  <c r="M529" i="17" s="1"/>
  <c r="I530" i="17"/>
  <c r="N530" i="17" s="1"/>
  <c r="J530" i="17"/>
  <c r="O530" i="17" s="1"/>
  <c r="K530" i="17"/>
  <c r="P530" i="17" s="1"/>
  <c r="L530" i="17"/>
  <c r="M530" i="17" s="1"/>
  <c r="I531" i="17"/>
  <c r="N531" i="17" s="1"/>
  <c r="J531" i="17"/>
  <c r="O531" i="17" s="1"/>
  <c r="K531" i="17"/>
  <c r="P531" i="17" s="1"/>
  <c r="Q531" i="17" s="1"/>
  <c r="L531" i="17"/>
  <c r="M531" i="17" s="1"/>
  <c r="I532" i="17"/>
  <c r="N532" i="17" s="1"/>
  <c r="J532" i="17"/>
  <c r="O532" i="17" s="1"/>
  <c r="K532" i="17"/>
  <c r="P532" i="17" s="1"/>
  <c r="L532" i="17"/>
  <c r="M532" i="17" s="1"/>
  <c r="I533" i="17"/>
  <c r="N533" i="17" s="1"/>
  <c r="J533" i="17"/>
  <c r="O533" i="17" s="1"/>
  <c r="K533" i="17"/>
  <c r="P533" i="17" s="1"/>
  <c r="Q533" i="17" s="1"/>
  <c r="L533" i="17"/>
  <c r="M533" i="17" s="1"/>
  <c r="I534" i="17"/>
  <c r="N534" i="17" s="1"/>
  <c r="J534" i="17"/>
  <c r="O534" i="17" s="1"/>
  <c r="K534" i="17"/>
  <c r="P534" i="17" s="1"/>
  <c r="L534" i="17"/>
  <c r="M534" i="17" s="1"/>
  <c r="I535" i="17"/>
  <c r="N535" i="17" s="1"/>
  <c r="J535" i="17"/>
  <c r="O535" i="17" s="1"/>
  <c r="K535" i="17"/>
  <c r="P535" i="17" s="1"/>
  <c r="Q535" i="17" s="1"/>
  <c r="L535" i="17"/>
  <c r="M535" i="17" s="1"/>
  <c r="I536" i="17"/>
  <c r="N536" i="17" s="1"/>
  <c r="J536" i="17"/>
  <c r="O536" i="17" s="1"/>
  <c r="K536" i="17"/>
  <c r="P536" i="17" s="1"/>
  <c r="L536" i="17"/>
  <c r="M536" i="17" s="1"/>
  <c r="I537" i="17"/>
  <c r="N537" i="17" s="1"/>
  <c r="J537" i="17"/>
  <c r="O537" i="17" s="1"/>
  <c r="K537" i="17"/>
  <c r="P537" i="17" s="1"/>
  <c r="Q537" i="17" s="1"/>
  <c r="L537" i="17"/>
  <c r="M537" i="17" s="1"/>
  <c r="I538" i="17"/>
  <c r="N538" i="17" s="1"/>
  <c r="J538" i="17"/>
  <c r="O538" i="17" s="1"/>
  <c r="K538" i="17"/>
  <c r="P538" i="17" s="1"/>
  <c r="L538" i="17"/>
  <c r="M538" i="17" s="1"/>
  <c r="I539" i="17"/>
  <c r="N539" i="17" s="1"/>
  <c r="J539" i="17"/>
  <c r="O539" i="17" s="1"/>
  <c r="K539" i="17"/>
  <c r="P539" i="17" s="1"/>
  <c r="Q539" i="17" s="1"/>
  <c r="L539" i="17"/>
  <c r="M539" i="17" s="1"/>
  <c r="I540" i="17"/>
  <c r="N540" i="17" s="1"/>
  <c r="J540" i="17"/>
  <c r="O540" i="17" s="1"/>
  <c r="K540" i="17"/>
  <c r="P540" i="17" s="1"/>
  <c r="L540" i="17"/>
  <c r="M540" i="17" s="1"/>
  <c r="I541" i="17"/>
  <c r="N541" i="17" s="1"/>
  <c r="J541" i="17"/>
  <c r="O541" i="17" s="1"/>
  <c r="K541" i="17"/>
  <c r="P541" i="17" s="1"/>
  <c r="Q541" i="17" s="1"/>
  <c r="L541" i="17"/>
  <c r="M541" i="17" s="1"/>
  <c r="I542" i="17"/>
  <c r="N542" i="17" s="1"/>
  <c r="J542" i="17"/>
  <c r="O542" i="17" s="1"/>
  <c r="K542" i="17"/>
  <c r="P542" i="17" s="1"/>
  <c r="L542" i="17"/>
  <c r="M542" i="17" s="1"/>
  <c r="I543" i="17"/>
  <c r="N543" i="17" s="1"/>
  <c r="J543" i="17"/>
  <c r="O543" i="17" s="1"/>
  <c r="K543" i="17"/>
  <c r="P543" i="17" s="1"/>
  <c r="Q543" i="17" s="1"/>
  <c r="L543" i="17"/>
  <c r="M543" i="17" s="1"/>
  <c r="I544" i="17"/>
  <c r="N544" i="17" s="1"/>
  <c r="J544" i="17"/>
  <c r="O544" i="17" s="1"/>
  <c r="K544" i="17"/>
  <c r="P544" i="17" s="1"/>
  <c r="L544" i="17"/>
  <c r="M544" i="17" s="1"/>
  <c r="I545" i="17"/>
  <c r="N545" i="17" s="1"/>
  <c r="J545" i="17"/>
  <c r="O545" i="17" s="1"/>
  <c r="K545" i="17"/>
  <c r="P545" i="17" s="1"/>
  <c r="Q545" i="17" s="1"/>
  <c r="L545" i="17"/>
  <c r="M545" i="17" s="1"/>
  <c r="I546" i="17"/>
  <c r="N546" i="17" s="1"/>
  <c r="J546" i="17"/>
  <c r="O546" i="17" s="1"/>
  <c r="K546" i="17"/>
  <c r="P546" i="17" s="1"/>
  <c r="L546" i="17"/>
  <c r="M546" i="17" s="1"/>
  <c r="I547" i="17"/>
  <c r="N547" i="17" s="1"/>
  <c r="J547" i="17"/>
  <c r="O547" i="17" s="1"/>
  <c r="K547" i="17"/>
  <c r="P547" i="17" s="1"/>
  <c r="Q547" i="17" s="1"/>
  <c r="L547" i="17"/>
  <c r="M547" i="17" s="1"/>
  <c r="I548" i="17"/>
  <c r="N548" i="17" s="1"/>
  <c r="J548" i="17"/>
  <c r="O548" i="17" s="1"/>
  <c r="K548" i="17"/>
  <c r="P548" i="17" s="1"/>
  <c r="L548" i="17"/>
  <c r="M548" i="17" s="1"/>
  <c r="I549" i="17"/>
  <c r="N549" i="17" s="1"/>
  <c r="J549" i="17"/>
  <c r="O549" i="17" s="1"/>
  <c r="K549" i="17"/>
  <c r="P549" i="17" s="1"/>
  <c r="Q549" i="17" s="1"/>
  <c r="L549" i="17"/>
  <c r="M549" i="17" s="1"/>
  <c r="I550" i="17"/>
  <c r="N550" i="17" s="1"/>
  <c r="J550" i="17"/>
  <c r="O550" i="17" s="1"/>
  <c r="K550" i="17"/>
  <c r="P550" i="17" s="1"/>
  <c r="L550" i="17"/>
  <c r="M550" i="17" s="1"/>
  <c r="I551" i="17"/>
  <c r="N551" i="17" s="1"/>
  <c r="J551" i="17"/>
  <c r="O551" i="17" s="1"/>
  <c r="K551" i="17"/>
  <c r="P551" i="17" s="1"/>
  <c r="Q551" i="17" s="1"/>
  <c r="L551" i="17"/>
  <c r="M551" i="17" s="1"/>
  <c r="I552" i="17"/>
  <c r="N552" i="17" s="1"/>
  <c r="J552" i="17"/>
  <c r="O552" i="17" s="1"/>
  <c r="K552" i="17"/>
  <c r="P552" i="17" s="1"/>
  <c r="L552" i="17"/>
  <c r="M552" i="17" s="1"/>
  <c r="I553" i="17"/>
  <c r="N553" i="17" s="1"/>
  <c r="J553" i="17"/>
  <c r="O553" i="17" s="1"/>
  <c r="K553" i="17"/>
  <c r="P553" i="17" s="1"/>
  <c r="Q553" i="17" s="1"/>
  <c r="L553" i="17"/>
  <c r="M553" i="17" s="1"/>
  <c r="I554" i="17"/>
  <c r="N554" i="17" s="1"/>
  <c r="J554" i="17"/>
  <c r="O554" i="17" s="1"/>
  <c r="K554" i="17"/>
  <c r="P554" i="17" s="1"/>
  <c r="L554" i="17"/>
  <c r="M554" i="17" s="1"/>
  <c r="I555" i="17"/>
  <c r="N555" i="17" s="1"/>
  <c r="J555" i="17"/>
  <c r="O555" i="17" s="1"/>
  <c r="K555" i="17"/>
  <c r="P555" i="17" s="1"/>
  <c r="Q555" i="17" s="1"/>
  <c r="L555" i="17"/>
  <c r="M555" i="17" s="1"/>
  <c r="I556" i="17"/>
  <c r="N556" i="17" s="1"/>
  <c r="J556" i="17"/>
  <c r="O556" i="17" s="1"/>
  <c r="K556" i="17"/>
  <c r="P556" i="17" s="1"/>
  <c r="L556" i="17"/>
  <c r="M556" i="17" s="1"/>
  <c r="I557" i="17"/>
  <c r="N557" i="17" s="1"/>
  <c r="J557" i="17"/>
  <c r="O557" i="17" s="1"/>
  <c r="K557" i="17"/>
  <c r="P557" i="17" s="1"/>
  <c r="Q557" i="17" s="1"/>
  <c r="L557" i="17"/>
  <c r="M557" i="17" s="1"/>
  <c r="I558" i="17"/>
  <c r="N558" i="17" s="1"/>
  <c r="J558" i="17"/>
  <c r="O558" i="17" s="1"/>
  <c r="K558" i="17"/>
  <c r="P558" i="17" s="1"/>
  <c r="L558" i="17"/>
  <c r="M558" i="17" s="1"/>
  <c r="I559" i="17"/>
  <c r="N559" i="17" s="1"/>
  <c r="J559" i="17"/>
  <c r="O559" i="17" s="1"/>
  <c r="K559" i="17"/>
  <c r="P559" i="17" s="1"/>
  <c r="Q559" i="17" s="1"/>
  <c r="L559" i="17"/>
  <c r="M559" i="17" s="1"/>
  <c r="I560" i="17"/>
  <c r="N560" i="17" s="1"/>
  <c r="J560" i="17"/>
  <c r="O560" i="17" s="1"/>
  <c r="K560" i="17"/>
  <c r="P560" i="17" s="1"/>
  <c r="L560" i="17"/>
  <c r="M560" i="17" s="1"/>
  <c r="I561" i="17"/>
  <c r="N561" i="17" s="1"/>
  <c r="J561" i="17"/>
  <c r="O561" i="17" s="1"/>
  <c r="K561" i="17"/>
  <c r="P561" i="17" s="1"/>
  <c r="Q561" i="17" s="1"/>
  <c r="L561" i="17"/>
  <c r="M561" i="17" s="1"/>
  <c r="I562" i="17"/>
  <c r="N562" i="17" s="1"/>
  <c r="J562" i="17"/>
  <c r="O562" i="17" s="1"/>
  <c r="K562" i="17"/>
  <c r="P562" i="17" s="1"/>
  <c r="L562" i="17"/>
  <c r="M562" i="17" s="1"/>
  <c r="I563" i="17"/>
  <c r="N563" i="17" s="1"/>
  <c r="J563" i="17"/>
  <c r="O563" i="17" s="1"/>
  <c r="K563" i="17"/>
  <c r="P563" i="17" s="1"/>
  <c r="Q563" i="17" s="1"/>
  <c r="L563" i="17"/>
  <c r="M563" i="17" s="1"/>
  <c r="I564" i="17"/>
  <c r="N564" i="17" s="1"/>
  <c r="J564" i="17"/>
  <c r="O564" i="17" s="1"/>
  <c r="K564" i="17"/>
  <c r="P564" i="17" s="1"/>
  <c r="L564" i="17"/>
  <c r="M564" i="17" s="1"/>
  <c r="I565" i="17"/>
  <c r="N565" i="17" s="1"/>
  <c r="J565" i="17"/>
  <c r="O565" i="17" s="1"/>
  <c r="K565" i="17"/>
  <c r="P565" i="17" s="1"/>
  <c r="Q565" i="17" s="1"/>
  <c r="L565" i="17"/>
  <c r="M565" i="17" s="1"/>
  <c r="I566" i="17"/>
  <c r="N566" i="17" s="1"/>
  <c r="J566" i="17"/>
  <c r="O566" i="17" s="1"/>
  <c r="K566" i="17"/>
  <c r="P566" i="17" s="1"/>
  <c r="L566" i="17"/>
  <c r="M566" i="17" s="1"/>
  <c r="I567" i="17"/>
  <c r="N567" i="17" s="1"/>
  <c r="J567" i="17"/>
  <c r="O567" i="17" s="1"/>
  <c r="K567" i="17"/>
  <c r="P567" i="17" s="1"/>
  <c r="Q567" i="17" s="1"/>
  <c r="L567" i="17"/>
  <c r="M567" i="17" s="1"/>
  <c r="I568" i="17"/>
  <c r="N568" i="17" s="1"/>
  <c r="J568" i="17"/>
  <c r="O568" i="17" s="1"/>
  <c r="K568" i="17"/>
  <c r="P568" i="17" s="1"/>
  <c r="L568" i="17"/>
  <c r="M568" i="17" s="1"/>
  <c r="I569" i="17"/>
  <c r="N569" i="17" s="1"/>
  <c r="J569" i="17"/>
  <c r="O569" i="17" s="1"/>
  <c r="K569" i="17"/>
  <c r="P569" i="17" s="1"/>
  <c r="Q569" i="17" s="1"/>
  <c r="L569" i="17"/>
  <c r="M569" i="17" s="1"/>
  <c r="I570" i="17"/>
  <c r="N570" i="17" s="1"/>
  <c r="J570" i="17"/>
  <c r="O570" i="17" s="1"/>
  <c r="K570" i="17"/>
  <c r="P570" i="17" s="1"/>
  <c r="L570" i="17"/>
  <c r="M570" i="17" s="1"/>
  <c r="I571" i="17"/>
  <c r="N571" i="17" s="1"/>
  <c r="J571" i="17"/>
  <c r="O571" i="17" s="1"/>
  <c r="K571" i="17"/>
  <c r="P571" i="17" s="1"/>
  <c r="Q571" i="17" s="1"/>
  <c r="L571" i="17"/>
  <c r="M571" i="17" s="1"/>
  <c r="I572" i="17"/>
  <c r="N572" i="17" s="1"/>
  <c r="J572" i="17"/>
  <c r="O572" i="17" s="1"/>
  <c r="K572" i="17"/>
  <c r="P572" i="17" s="1"/>
  <c r="L572" i="17"/>
  <c r="M572" i="17" s="1"/>
  <c r="I573" i="17"/>
  <c r="N573" i="17" s="1"/>
  <c r="J573" i="17"/>
  <c r="O573" i="17" s="1"/>
  <c r="K573" i="17"/>
  <c r="P573" i="17" s="1"/>
  <c r="Q573" i="17" s="1"/>
  <c r="L573" i="17"/>
  <c r="M573" i="17" s="1"/>
  <c r="I574" i="17"/>
  <c r="N574" i="17" s="1"/>
  <c r="J574" i="17"/>
  <c r="O574" i="17" s="1"/>
  <c r="K574" i="17"/>
  <c r="P574" i="17" s="1"/>
  <c r="L574" i="17"/>
  <c r="M574" i="17" s="1"/>
  <c r="I575" i="17"/>
  <c r="N575" i="17" s="1"/>
  <c r="J575" i="17"/>
  <c r="O575" i="17" s="1"/>
  <c r="K575" i="17"/>
  <c r="P575" i="17" s="1"/>
  <c r="Q575" i="17" s="1"/>
  <c r="L575" i="17"/>
  <c r="M575" i="17" s="1"/>
  <c r="I576" i="17"/>
  <c r="N576" i="17" s="1"/>
  <c r="J576" i="17"/>
  <c r="O576" i="17" s="1"/>
  <c r="K576" i="17"/>
  <c r="P576" i="17" s="1"/>
  <c r="L576" i="17"/>
  <c r="M576" i="17" s="1"/>
  <c r="I577" i="17"/>
  <c r="N577" i="17" s="1"/>
  <c r="J577" i="17"/>
  <c r="O577" i="17" s="1"/>
  <c r="K577" i="17"/>
  <c r="P577" i="17" s="1"/>
  <c r="Q577" i="17" s="1"/>
  <c r="L577" i="17"/>
  <c r="M577" i="17" s="1"/>
  <c r="I578" i="17"/>
  <c r="N578" i="17" s="1"/>
  <c r="J578" i="17"/>
  <c r="O578" i="17" s="1"/>
  <c r="K578" i="17"/>
  <c r="P578" i="17" s="1"/>
  <c r="L578" i="17"/>
  <c r="M578" i="17" s="1"/>
  <c r="I579" i="17"/>
  <c r="N579" i="17" s="1"/>
  <c r="J579" i="17"/>
  <c r="O579" i="17" s="1"/>
  <c r="K579" i="17"/>
  <c r="P579" i="17" s="1"/>
  <c r="Q579" i="17" s="1"/>
  <c r="L579" i="17"/>
  <c r="M579" i="17" s="1"/>
  <c r="I580" i="17"/>
  <c r="N580" i="17" s="1"/>
  <c r="J580" i="17"/>
  <c r="O580" i="17" s="1"/>
  <c r="K580" i="17"/>
  <c r="P580" i="17" s="1"/>
  <c r="L580" i="17"/>
  <c r="M580" i="17" s="1"/>
  <c r="I581" i="17"/>
  <c r="N581" i="17" s="1"/>
  <c r="J581" i="17"/>
  <c r="O581" i="17" s="1"/>
  <c r="K581" i="17"/>
  <c r="P581" i="17" s="1"/>
  <c r="Q581" i="17" s="1"/>
  <c r="L581" i="17"/>
  <c r="M581" i="17" s="1"/>
  <c r="I582" i="17"/>
  <c r="N582" i="17" s="1"/>
  <c r="J582" i="17"/>
  <c r="O582" i="17" s="1"/>
  <c r="K582" i="17"/>
  <c r="P582" i="17" s="1"/>
  <c r="L582" i="17"/>
  <c r="M582" i="17" s="1"/>
  <c r="I583" i="17"/>
  <c r="N583" i="17" s="1"/>
  <c r="J583" i="17"/>
  <c r="O583" i="17" s="1"/>
  <c r="K583" i="17"/>
  <c r="P583" i="17" s="1"/>
  <c r="Q583" i="17" s="1"/>
  <c r="L583" i="17"/>
  <c r="M583" i="17" s="1"/>
  <c r="I584" i="17"/>
  <c r="N584" i="17" s="1"/>
  <c r="J584" i="17"/>
  <c r="O584" i="17" s="1"/>
  <c r="K584" i="17"/>
  <c r="P584" i="17" s="1"/>
  <c r="L584" i="17"/>
  <c r="M584" i="17" s="1"/>
  <c r="I585" i="17"/>
  <c r="N585" i="17" s="1"/>
  <c r="J585" i="17"/>
  <c r="O585" i="17" s="1"/>
  <c r="K585" i="17"/>
  <c r="P585" i="17" s="1"/>
  <c r="Q585" i="17" s="1"/>
  <c r="L585" i="17"/>
  <c r="M585" i="17" s="1"/>
  <c r="I586" i="17"/>
  <c r="N586" i="17" s="1"/>
  <c r="J586" i="17"/>
  <c r="O586" i="17" s="1"/>
  <c r="K586" i="17"/>
  <c r="P586" i="17" s="1"/>
  <c r="L586" i="17"/>
  <c r="M586" i="17" s="1"/>
  <c r="I587" i="17"/>
  <c r="N587" i="17" s="1"/>
  <c r="J587" i="17"/>
  <c r="O587" i="17" s="1"/>
  <c r="K587" i="17"/>
  <c r="P587" i="17" s="1"/>
  <c r="Q587" i="17" s="1"/>
  <c r="L587" i="17"/>
  <c r="M587" i="17" s="1"/>
  <c r="I588" i="17"/>
  <c r="N588" i="17" s="1"/>
  <c r="J588" i="17"/>
  <c r="O588" i="17" s="1"/>
  <c r="K588" i="17"/>
  <c r="P588" i="17" s="1"/>
  <c r="L588" i="17"/>
  <c r="M588" i="17" s="1"/>
  <c r="I589" i="17"/>
  <c r="N589" i="17" s="1"/>
  <c r="J589" i="17"/>
  <c r="O589" i="17" s="1"/>
  <c r="K589" i="17"/>
  <c r="P589" i="17" s="1"/>
  <c r="Q589" i="17" s="1"/>
  <c r="L589" i="17"/>
  <c r="M589" i="17" s="1"/>
  <c r="I590" i="17"/>
  <c r="N590" i="17" s="1"/>
  <c r="J590" i="17"/>
  <c r="O590" i="17" s="1"/>
  <c r="K590" i="17"/>
  <c r="P590" i="17" s="1"/>
  <c r="L590" i="17"/>
  <c r="M590" i="17" s="1"/>
  <c r="I591" i="17"/>
  <c r="N591" i="17" s="1"/>
  <c r="J591" i="17"/>
  <c r="O591" i="17" s="1"/>
  <c r="K591" i="17"/>
  <c r="P591" i="17" s="1"/>
  <c r="Q591" i="17" s="1"/>
  <c r="L591" i="17"/>
  <c r="M591" i="17" s="1"/>
  <c r="I592" i="17"/>
  <c r="N592" i="17" s="1"/>
  <c r="J592" i="17"/>
  <c r="O592" i="17" s="1"/>
  <c r="K592" i="17"/>
  <c r="P592" i="17" s="1"/>
  <c r="L592" i="17"/>
  <c r="M592" i="17" s="1"/>
  <c r="I593" i="17"/>
  <c r="N593" i="17" s="1"/>
  <c r="J593" i="17"/>
  <c r="O593" i="17" s="1"/>
  <c r="K593" i="17"/>
  <c r="P593" i="17" s="1"/>
  <c r="Q593" i="17" s="1"/>
  <c r="L593" i="17"/>
  <c r="M593" i="17" s="1"/>
  <c r="I594" i="17"/>
  <c r="N594" i="17" s="1"/>
  <c r="J594" i="17"/>
  <c r="O594" i="17" s="1"/>
  <c r="K594" i="17"/>
  <c r="P594" i="17" s="1"/>
  <c r="L594" i="17"/>
  <c r="M594" i="17" s="1"/>
  <c r="I595" i="17"/>
  <c r="N595" i="17" s="1"/>
  <c r="J595" i="17"/>
  <c r="O595" i="17" s="1"/>
  <c r="K595" i="17"/>
  <c r="P595" i="17" s="1"/>
  <c r="Q595" i="17" s="1"/>
  <c r="L595" i="17"/>
  <c r="M595" i="17" s="1"/>
  <c r="I596" i="17"/>
  <c r="N596" i="17" s="1"/>
  <c r="J596" i="17"/>
  <c r="O596" i="17" s="1"/>
  <c r="K596" i="17"/>
  <c r="P596" i="17" s="1"/>
  <c r="L596" i="17"/>
  <c r="M596" i="17" s="1"/>
  <c r="I597" i="17"/>
  <c r="N597" i="17" s="1"/>
  <c r="J597" i="17"/>
  <c r="O597" i="17" s="1"/>
  <c r="K597" i="17"/>
  <c r="P597" i="17" s="1"/>
  <c r="Q597" i="17" s="1"/>
  <c r="L597" i="17"/>
  <c r="M597" i="17" s="1"/>
  <c r="I598" i="17"/>
  <c r="N598" i="17" s="1"/>
  <c r="J598" i="17"/>
  <c r="O598" i="17" s="1"/>
  <c r="K598" i="17"/>
  <c r="P598" i="17" s="1"/>
  <c r="L598" i="17"/>
  <c r="M598" i="17" s="1"/>
  <c r="I599" i="17"/>
  <c r="N599" i="17" s="1"/>
  <c r="J599" i="17"/>
  <c r="O599" i="17" s="1"/>
  <c r="K599" i="17"/>
  <c r="P599" i="17" s="1"/>
  <c r="Q599" i="17" s="1"/>
  <c r="L599" i="17"/>
  <c r="M599" i="17" s="1"/>
  <c r="I600" i="17"/>
  <c r="N600" i="17" s="1"/>
  <c r="J600" i="17"/>
  <c r="O600" i="17" s="1"/>
  <c r="K600" i="17"/>
  <c r="P600" i="17" s="1"/>
  <c r="L600" i="17"/>
  <c r="M600" i="17" s="1"/>
  <c r="I601" i="17"/>
  <c r="N601" i="17" s="1"/>
  <c r="J601" i="17"/>
  <c r="O601" i="17" s="1"/>
  <c r="K601" i="17"/>
  <c r="P601" i="17" s="1"/>
  <c r="Q601" i="17" s="1"/>
  <c r="L601" i="17"/>
  <c r="M601" i="17" s="1"/>
  <c r="I602" i="17"/>
  <c r="N602" i="17" s="1"/>
  <c r="J602" i="17"/>
  <c r="O602" i="17" s="1"/>
  <c r="K602" i="17"/>
  <c r="P602" i="17" s="1"/>
  <c r="L602" i="17"/>
  <c r="M602" i="17" s="1"/>
  <c r="I603" i="17"/>
  <c r="N603" i="17" s="1"/>
  <c r="J603" i="17"/>
  <c r="O603" i="17" s="1"/>
  <c r="K603" i="17"/>
  <c r="P603" i="17" s="1"/>
  <c r="Q603" i="17" s="1"/>
  <c r="L603" i="17"/>
  <c r="M603" i="17" s="1"/>
  <c r="I604" i="17"/>
  <c r="N604" i="17" s="1"/>
  <c r="J604" i="17"/>
  <c r="O604" i="17" s="1"/>
  <c r="K604" i="17"/>
  <c r="P604" i="17" s="1"/>
  <c r="L604" i="17"/>
  <c r="M604" i="17" s="1"/>
  <c r="I605" i="17"/>
  <c r="N605" i="17" s="1"/>
  <c r="J605" i="17"/>
  <c r="O605" i="17" s="1"/>
  <c r="K605" i="17"/>
  <c r="P605" i="17" s="1"/>
  <c r="Q605" i="17" s="1"/>
  <c r="L605" i="17"/>
  <c r="M605" i="17" s="1"/>
  <c r="I606" i="17"/>
  <c r="N606" i="17" s="1"/>
  <c r="J606" i="17"/>
  <c r="O606" i="17" s="1"/>
  <c r="K606" i="17"/>
  <c r="P606" i="17" s="1"/>
  <c r="L606" i="17"/>
  <c r="M606" i="17" s="1"/>
  <c r="I607" i="17"/>
  <c r="N607" i="17" s="1"/>
  <c r="J607" i="17"/>
  <c r="O607" i="17" s="1"/>
  <c r="K607" i="17"/>
  <c r="P607" i="17" s="1"/>
  <c r="Q607" i="17" s="1"/>
  <c r="L607" i="17"/>
  <c r="M607" i="17" s="1"/>
  <c r="I608" i="17"/>
  <c r="N608" i="17" s="1"/>
  <c r="J608" i="17"/>
  <c r="O608" i="17" s="1"/>
  <c r="K608" i="17"/>
  <c r="P608" i="17" s="1"/>
  <c r="L608" i="17"/>
  <c r="M608" i="17" s="1"/>
  <c r="I609" i="17"/>
  <c r="N609" i="17" s="1"/>
  <c r="J609" i="17"/>
  <c r="O609" i="17" s="1"/>
  <c r="K609" i="17"/>
  <c r="P609" i="17" s="1"/>
  <c r="Q609" i="17" s="1"/>
  <c r="L609" i="17"/>
  <c r="M609" i="17" s="1"/>
  <c r="I610" i="17"/>
  <c r="N610" i="17" s="1"/>
  <c r="J610" i="17"/>
  <c r="O610" i="17" s="1"/>
  <c r="K610" i="17"/>
  <c r="P610" i="17" s="1"/>
  <c r="L610" i="17"/>
  <c r="M610" i="17" s="1"/>
  <c r="I611" i="17"/>
  <c r="N611" i="17" s="1"/>
  <c r="J611" i="17"/>
  <c r="O611" i="17" s="1"/>
  <c r="K611" i="17"/>
  <c r="P611" i="17" s="1"/>
  <c r="Q611" i="17" s="1"/>
  <c r="L611" i="17"/>
  <c r="M611" i="17" s="1"/>
  <c r="I612" i="17"/>
  <c r="N612" i="17" s="1"/>
  <c r="J612" i="17"/>
  <c r="O612" i="17" s="1"/>
  <c r="K612" i="17"/>
  <c r="P612" i="17" s="1"/>
  <c r="L612" i="17"/>
  <c r="M612" i="17" s="1"/>
  <c r="I613" i="17"/>
  <c r="N613" i="17" s="1"/>
  <c r="J613" i="17"/>
  <c r="O613" i="17" s="1"/>
  <c r="K613" i="17"/>
  <c r="P613" i="17" s="1"/>
  <c r="Q613" i="17" s="1"/>
  <c r="L613" i="17"/>
  <c r="M613" i="17" s="1"/>
  <c r="I614" i="17"/>
  <c r="N614" i="17" s="1"/>
  <c r="J614" i="17"/>
  <c r="O614" i="17" s="1"/>
  <c r="K614" i="17"/>
  <c r="P614" i="17" s="1"/>
  <c r="L614" i="17"/>
  <c r="M614" i="17" s="1"/>
  <c r="I615" i="17"/>
  <c r="N615" i="17" s="1"/>
  <c r="J615" i="17"/>
  <c r="O615" i="17" s="1"/>
  <c r="K615" i="17"/>
  <c r="P615" i="17" s="1"/>
  <c r="Q615" i="17" s="1"/>
  <c r="L615" i="17"/>
  <c r="M615" i="17" s="1"/>
  <c r="I616" i="17"/>
  <c r="N616" i="17" s="1"/>
  <c r="J616" i="17"/>
  <c r="O616" i="17" s="1"/>
  <c r="K616" i="17"/>
  <c r="P616" i="17" s="1"/>
  <c r="L616" i="17"/>
  <c r="M616" i="17" s="1"/>
  <c r="I617" i="17"/>
  <c r="N617" i="17" s="1"/>
  <c r="J617" i="17"/>
  <c r="O617" i="17" s="1"/>
  <c r="K617" i="17"/>
  <c r="P617" i="17" s="1"/>
  <c r="Q617" i="17" s="1"/>
  <c r="L617" i="17"/>
  <c r="M617" i="17" s="1"/>
  <c r="I618" i="17"/>
  <c r="N618" i="17" s="1"/>
  <c r="J618" i="17"/>
  <c r="O618" i="17" s="1"/>
  <c r="K618" i="17"/>
  <c r="P618" i="17" s="1"/>
  <c r="L618" i="17"/>
  <c r="M618" i="17" s="1"/>
  <c r="I619" i="17"/>
  <c r="N619" i="17" s="1"/>
  <c r="J619" i="17"/>
  <c r="O619" i="17" s="1"/>
  <c r="K619" i="17"/>
  <c r="P619" i="17" s="1"/>
  <c r="Q619" i="17" s="1"/>
  <c r="L619" i="17"/>
  <c r="M619" i="17" s="1"/>
  <c r="I620" i="17"/>
  <c r="N620" i="17" s="1"/>
  <c r="J620" i="17"/>
  <c r="O620" i="17" s="1"/>
  <c r="K620" i="17"/>
  <c r="P620" i="17" s="1"/>
  <c r="L620" i="17"/>
  <c r="M620" i="17" s="1"/>
  <c r="I621" i="17"/>
  <c r="N621" i="17" s="1"/>
  <c r="J621" i="17"/>
  <c r="O621" i="17" s="1"/>
  <c r="K621" i="17"/>
  <c r="P621" i="17" s="1"/>
  <c r="Q621" i="17" s="1"/>
  <c r="L621" i="17"/>
  <c r="M621" i="17" s="1"/>
  <c r="I622" i="17"/>
  <c r="N622" i="17" s="1"/>
  <c r="J622" i="17"/>
  <c r="O622" i="17" s="1"/>
  <c r="K622" i="17"/>
  <c r="P622" i="17" s="1"/>
  <c r="L622" i="17"/>
  <c r="M622" i="17" s="1"/>
  <c r="I623" i="17"/>
  <c r="N623" i="17" s="1"/>
  <c r="J623" i="17"/>
  <c r="O623" i="17" s="1"/>
  <c r="K623" i="17"/>
  <c r="P623" i="17" s="1"/>
  <c r="Q623" i="17" s="1"/>
  <c r="L623" i="17"/>
  <c r="M623" i="17" s="1"/>
  <c r="I624" i="17"/>
  <c r="N624" i="17" s="1"/>
  <c r="J624" i="17"/>
  <c r="O624" i="17" s="1"/>
  <c r="K624" i="17"/>
  <c r="P624" i="17" s="1"/>
  <c r="L624" i="17"/>
  <c r="M624" i="17" s="1"/>
  <c r="I625" i="17"/>
  <c r="N625" i="17" s="1"/>
  <c r="J625" i="17"/>
  <c r="O625" i="17" s="1"/>
  <c r="K625" i="17"/>
  <c r="P625" i="17" s="1"/>
  <c r="Q625" i="17" s="1"/>
  <c r="L625" i="17"/>
  <c r="M625" i="17" s="1"/>
  <c r="I626" i="17"/>
  <c r="N626" i="17" s="1"/>
  <c r="J626" i="17"/>
  <c r="O626" i="17" s="1"/>
  <c r="K626" i="17"/>
  <c r="P626" i="17" s="1"/>
  <c r="L626" i="17"/>
  <c r="M626" i="17" s="1"/>
  <c r="I627" i="17"/>
  <c r="N627" i="17" s="1"/>
  <c r="J627" i="17"/>
  <c r="O627" i="17" s="1"/>
  <c r="K627" i="17"/>
  <c r="P627" i="17" s="1"/>
  <c r="Q627" i="17" s="1"/>
  <c r="L627" i="17"/>
  <c r="M627" i="17" s="1"/>
  <c r="I628" i="17"/>
  <c r="N628" i="17" s="1"/>
  <c r="J628" i="17"/>
  <c r="O628" i="17" s="1"/>
  <c r="K628" i="17"/>
  <c r="P628" i="17" s="1"/>
  <c r="L628" i="17"/>
  <c r="M628" i="17" s="1"/>
  <c r="I629" i="17"/>
  <c r="N629" i="17" s="1"/>
  <c r="J629" i="17"/>
  <c r="O629" i="17" s="1"/>
  <c r="K629" i="17"/>
  <c r="P629" i="17" s="1"/>
  <c r="Q629" i="17" s="1"/>
  <c r="L629" i="17"/>
  <c r="M629" i="17" s="1"/>
  <c r="I630" i="17"/>
  <c r="N630" i="17" s="1"/>
  <c r="J630" i="17"/>
  <c r="O630" i="17" s="1"/>
  <c r="K630" i="17"/>
  <c r="P630" i="17" s="1"/>
  <c r="L630" i="17"/>
  <c r="M630" i="17" s="1"/>
  <c r="I631" i="17"/>
  <c r="N631" i="17" s="1"/>
  <c r="J631" i="17"/>
  <c r="O631" i="17" s="1"/>
  <c r="K631" i="17"/>
  <c r="P631" i="17" s="1"/>
  <c r="Q631" i="17" s="1"/>
  <c r="L631" i="17"/>
  <c r="M631" i="17" s="1"/>
  <c r="I632" i="17"/>
  <c r="N632" i="17" s="1"/>
  <c r="J632" i="17"/>
  <c r="O632" i="17" s="1"/>
  <c r="K632" i="17"/>
  <c r="P632" i="17" s="1"/>
  <c r="L632" i="17"/>
  <c r="M632" i="17" s="1"/>
  <c r="I633" i="17"/>
  <c r="N633" i="17" s="1"/>
  <c r="J633" i="17"/>
  <c r="O633" i="17" s="1"/>
  <c r="K633" i="17"/>
  <c r="P633" i="17" s="1"/>
  <c r="Q633" i="17" s="1"/>
  <c r="L633" i="17"/>
  <c r="M633" i="17" s="1"/>
  <c r="I634" i="17"/>
  <c r="N634" i="17" s="1"/>
  <c r="J634" i="17"/>
  <c r="O634" i="17" s="1"/>
  <c r="K634" i="17"/>
  <c r="P634" i="17" s="1"/>
  <c r="L634" i="17"/>
  <c r="M634" i="17" s="1"/>
  <c r="I635" i="17"/>
  <c r="N635" i="17" s="1"/>
  <c r="J635" i="17"/>
  <c r="O635" i="17" s="1"/>
  <c r="K635" i="17"/>
  <c r="P635" i="17" s="1"/>
  <c r="Q635" i="17" s="1"/>
  <c r="L635" i="17"/>
  <c r="M635" i="17" s="1"/>
  <c r="I636" i="17"/>
  <c r="N636" i="17" s="1"/>
  <c r="J636" i="17"/>
  <c r="O636" i="17" s="1"/>
  <c r="K636" i="17"/>
  <c r="P636" i="17" s="1"/>
  <c r="L636" i="17"/>
  <c r="M636" i="17" s="1"/>
  <c r="I637" i="17"/>
  <c r="N637" i="17" s="1"/>
  <c r="J637" i="17"/>
  <c r="O637" i="17" s="1"/>
  <c r="K637" i="17"/>
  <c r="P637" i="17" s="1"/>
  <c r="Q637" i="17" s="1"/>
  <c r="L637" i="17"/>
  <c r="M637" i="17" s="1"/>
  <c r="I638" i="17"/>
  <c r="N638" i="17" s="1"/>
  <c r="J638" i="17"/>
  <c r="O638" i="17" s="1"/>
  <c r="K638" i="17"/>
  <c r="P638" i="17" s="1"/>
  <c r="L638" i="17"/>
  <c r="M638" i="17" s="1"/>
  <c r="I639" i="17"/>
  <c r="N639" i="17" s="1"/>
  <c r="J639" i="17"/>
  <c r="O639" i="17" s="1"/>
  <c r="K639" i="17"/>
  <c r="P639" i="17" s="1"/>
  <c r="Q639" i="17" s="1"/>
  <c r="L639" i="17"/>
  <c r="M639" i="17" s="1"/>
  <c r="I640" i="17"/>
  <c r="N640" i="17" s="1"/>
  <c r="J640" i="17"/>
  <c r="O640" i="17" s="1"/>
  <c r="K640" i="17"/>
  <c r="P640" i="17" s="1"/>
  <c r="L640" i="17"/>
  <c r="M640" i="17" s="1"/>
  <c r="I641" i="17"/>
  <c r="N641" i="17" s="1"/>
  <c r="J641" i="17"/>
  <c r="O641" i="17" s="1"/>
  <c r="K641" i="17"/>
  <c r="P641" i="17" s="1"/>
  <c r="Q641" i="17" s="1"/>
  <c r="L641" i="17"/>
  <c r="M641" i="17" s="1"/>
  <c r="I642" i="17"/>
  <c r="N642" i="17" s="1"/>
  <c r="J642" i="17"/>
  <c r="O642" i="17" s="1"/>
  <c r="K642" i="17"/>
  <c r="P642" i="17" s="1"/>
  <c r="L642" i="17"/>
  <c r="M642" i="17" s="1"/>
  <c r="I643" i="17"/>
  <c r="N643" i="17" s="1"/>
  <c r="J643" i="17"/>
  <c r="O643" i="17" s="1"/>
  <c r="K643" i="17"/>
  <c r="P643" i="17" s="1"/>
  <c r="Q643" i="17" s="1"/>
  <c r="L643" i="17"/>
  <c r="M643" i="17" s="1"/>
  <c r="I644" i="17"/>
  <c r="N644" i="17" s="1"/>
  <c r="J644" i="17"/>
  <c r="O644" i="17" s="1"/>
  <c r="K644" i="17"/>
  <c r="P644" i="17" s="1"/>
  <c r="L644" i="17"/>
  <c r="M644" i="17" s="1"/>
  <c r="I645" i="17"/>
  <c r="N645" i="17" s="1"/>
  <c r="J645" i="17"/>
  <c r="O645" i="17" s="1"/>
  <c r="K645" i="17"/>
  <c r="P645" i="17" s="1"/>
  <c r="Q645" i="17" s="1"/>
  <c r="L645" i="17"/>
  <c r="M645" i="17" s="1"/>
  <c r="I646" i="17"/>
  <c r="N646" i="17" s="1"/>
  <c r="J646" i="17"/>
  <c r="O646" i="17" s="1"/>
  <c r="K646" i="17"/>
  <c r="P646" i="17" s="1"/>
  <c r="L646" i="17"/>
  <c r="M646" i="17" s="1"/>
  <c r="I647" i="17"/>
  <c r="N647" i="17" s="1"/>
  <c r="J647" i="17"/>
  <c r="O647" i="17" s="1"/>
  <c r="K647" i="17"/>
  <c r="P647" i="17" s="1"/>
  <c r="Q647" i="17" s="1"/>
  <c r="L647" i="17"/>
  <c r="M647" i="17" s="1"/>
  <c r="I648" i="17"/>
  <c r="N648" i="17" s="1"/>
  <c r="J648" i="17"/>
  <c r="O648" i="17" s="1"/>
  <c r="K648" i="17"/>
  <c r="P648" i="17" s="1"/>
  <c r="L648" i="17"/>
  <c r="M648" i="17" s="1"/>
  <c r="I649" i="17"/>
  <c r="N649" i="17" s="1"/>
  <c r="J649" i="17"/>
  <c r="O649" i="17" s="1"/>
  <c r="K649" i="17"/>
  <c r="P649" i="17" s="1"/>
  <c r="Q649" i="17" s="1"/>
  <c r="L649" i="17"/>
  <c r="M649" i="17" s="1"/>
  <c r="I650" i="17"/>
  <c r="N650" i="17" s="1"/>
  <c r="J650" i="17"/>
  <c r="O650" i="17" s="1"/>
  <c r="K650" i="17"/>
  <c r="P650" i="17" s="1"/>
  <c r="L650" i="17"/>
  <c r="M650" i="17" s="1"/>
  <c r="I651" i="17"/>
  <c r="N651" i="17" s="1"/>
  <c r="J651" i="17"/>
  <c r="O651" i="17" s="1"/>
  <c r="K651" i="17"/>
  <c r="P651" i="17" s="1"/>
  <c r="Q651" i="17" s="1"/>
  <c r="L651" i="17"/>
  <c r="M651" i="17" s="1"/>
  <c r="I652" i="17"/>
  <c r="N652" i="17" s="1"/>
  <c r="J652" i="17"/>
  <c r="O652" i="17" s="1"/>
  <c r="K652" i="17"/>
  <c r="P652" i="17" s="1"/>
  <c r="L652" i="17"/>
  <c r="M652" i="17" s="1"/>
  <c r="I653" i="17"/>
  <c r="N653" i="17" s="1"/>
  <c r="J653" i="17"/>
  <c r="O653" i="17" s="1"/>
  <c r="K653" i="17"/>
  <c r="P653" i="17" s="1"/>
  <c r="Q653" i="17" s="1"/>
  <c r="L653" i="17"/>
  <c r="M653" i="17" s="1"/>
  <c r="I654" i="17"/>
  <c r="N654" i="17" s="1"/>
  <c r="J654" i="17"/>
  <c r="O654" i="17" s="1"/>
  <c r="K654" i="17"/>
  <c r="P654" i="17" s="1"/>
  <c r="L654" i="17"/>
  <c r="M654" i="17" s="1"/>
  <c r="I655" i="17"/>
  <c r="N655" i="17" s="1"/>
  <c r="J655" i="17"/>
  <c r="O655" i="17" s="1"/>
  <c r="K655" i="17"/>
  <c r="P655" i="17" s="1"/>
  <c r="Q655" i="17" s="1"/>
  <c r="L655" i="17"/>
  <c r="M655" i="17" s="1"/>
  <c r="I656" i="17"/>
  <c r="N656" i="17" s="1"/>
  <c r="J656" i="17"/>
  <c r="O656" i="17" s="1"/>
  <c r="K656" i="17"/>
  <c r="P656" i="17" s="1"/>
  <c r="L656" i="17"/>
  <c r="M656" i="17" s="1"/>
  <c r="I657" i="17"/>
  <c r="N657" i="17" s="1"/>
  <c r="J657" i="17"/>
  <c r="O657" i="17" s="1"/>
  <c r="K657" i="17"/>
  <c r="P657" i="17" s="1"/>
  <c r="Q657" i="17" s="1"/>
  <c r="L657" i="17"/>
  <c r="M657" i="17" s="1"/>
  <c r="I658" i="17"/>
  <c r="N658" i="17" s="1"/>
  <c r="J658" i="17"/>
  <c r="O658" i="17" s="1"/>
  <c r="K658" i="17"/>
  <c r="P658" i="17" s="1"/>
  <c r="L658" i="17"/>
  <c r="M658" i="17" s="1"/>
  <c r="I659" i="17"/>
  <c r="N659" i="17" s="1"/>
  <c r="J659" i="17"/>
  <c r="O659" i="17" s="1"/>
  <c r="K659" i="17"/>
  <c r="P659" i="17" s="1"/>
  <c r="Q659" i="17" s="1"/>
  <c r="L659" i="17"/>
  <c r="M659" i="17" s="1"/>
  <c r="I660" i="17"/>
  <c r="N660" i="17" s="1"/>
  <c r="J660" i="17"/>
  <c r="O660" i="17" s="1"/>
  <c r="K660" i="17"/>
  <c r="P660" i="17" s="1"/>
  <c r="L660" i="17"/>
  <c r="M660" i="17" s="1"/>
  <c r="I661" i="17"/>
  <c r="N661" i="17" s="1"/>
  <c r="J661" i="17"/>
  <c r="O661" i="17" s="1"/>
  <c r="K661" i="17"/>
  <c r="P661" i="17" s="1"/>
  <c r="Q661" i="17" s="1"/>
  <c r="L661" i="17"/>
  <c r="M661" i="17" s="1"/>
  <c r="I662" i="17"/>
  <c r="N662" i="17" s="1"/>
  <c r="J662" i="17"/>
  <c r="O662" i="17" s="1"/>
  <c r="K662" i="17"/>
  <c r="P662" i="17" s="1"/>
  <c r="L662" i="17"/>
  <c r="M662" i="17" s="1"/>
  <c r="I663" i="17"/>
  <c r="N663" i="17" s="1"/>
  <c r="J663" i="17"/>
  <c r="O663" i="17" s="1"/>
  <c r="K663" i="17"/>
  <c r="P663" i="17" s="1"/>
  <c r="Q663" i="17" s="1"/>
  <c r="L663" i="17"/>
  <c r="M663" i="17" s="1"/>
  <c r="I664" i="17"/>
  <c r="N664" i="17" s="1"/>
  <c r="J664" i="17"/>
  <c r="O664" i="17" s="1"/>
  <c r="K664" i="17"/>
  <c r="P664" i="17" s="1"/>
  <c r="L664" i="17"/>
  <c r="M664" i="17" s="1"/>
  <c r="I665" i="17"/>
  <c r="N665" i="17" s="1"/>
  <c r="J665" i="17"/>
  <c r="O665" i="17" s="1"/>
  <c r="K665" i="17"/>
  <c r="P665" i="17" s="1"/>
  <c r="Q665" i="17" s="1"/>
  <c r="L665" i="17"/>
  <c r="M665" i="17" s="1"/>
  <c r="I666" i="17"/>
  <c r="N666" i="17" s="1"/>
  <c r="J666" i="17"/>
  <c r="O666" i="17" s="1"/>
  <c r="K666" i="17"/>
  <c r="P666" i="17" s="1"/>
  <c r="L666" i="17"/>
  <c r="M666" i="17" s="1"/>
  <c r="I667" i="17"/>
  <c r="N667" i="17" s="1"/>
  <c r="J667" i="17"/>
  <c r="O667" i="17" s="1"/>
  <c r="K667" i="17"/>
  <c r="P667" i="17" s="1"/>
  <c r="Q667" i="17" s="1"/>
  <c r="L667" i="17"/>
  <c r="M667" i="17" s="1"/>
  <c r="I668" i="17"/>
  <c r="N668" i="17" s="1"/>
  <c r="J668" i="17"/>
  <c r="O668" i="17" s="1"/>
  <c r="K668" i="17"/>
  <c r="P668" i="17" s="1"/>
  <c r="L668" i="17"/>
  <c r="M668" i="17" s="1"/>
  <c r="I669" i="17"/>
  <c r="N669" i="17" s="1"/>
  <c r="J669" i="17"/>
  <c r="O669" i="17" s="1"/>
  <c r="K669" i="17"/>
  <c r="P669" i="17" s="1"/>
  <c r="Q669" i="17" s="1"/>
  <c r="L669" i="17"/>
  <c r="M669" i="17" s="1"/>
  <c r="I670" i="17"/>
  <c r="N670" i="17" s="1"/>
  <c r="J670" i="17"/>
  <c r="O670" i="17" s="1"/>
  <c r="K670" i="17"/>
  <c r="P670" i="17" s="1"/>
  <c r="L670" i="17"/>
  <c r="M670" i="17" s="1"/>
  <c r="I671" i="17"/>
  <c r="N671" i="17" s="1"/>
  <c r="J671" i="17"/>
  <c r="O671" i="17" s="1"/>
  <c r="K671" i="17"/>
  <c r="P671" i="17" s="1"/>
  <c r="Q671" i="17" s="1"/>
  <c r="L671" i="17"/>
  <c r="M671" i="17" s="1"/>
  <c r="I672" i="17"/>
  <c r="N672" i="17" s="1"/>
  <c r="J672" i="17"/>
  <c r="O672" i="17" s="1"/>
  <c r="K672" i="17"/>
  <c r="P672" i="17" s="1"/>
  <c r="L672" i="17"/>
  <c r="M672" i="17" s="1"/>
  <c r="I673" i="17"/>
  <c r="N673" i="17" s="1"/>
  <c r="J673" i="17"/>
  <c r="O673" i="17" s="1"/>
  <c r="K673" i="17"/>
  <c r="P673" i="17" s="1"/>
  <c r="Q673" i="17" s="1"/>
  <c r="L673" i="17"/>
  <c r="M673" i="17" s="1"/>
  <c r="I674" i="17"/>
  <c r="N674" i="17" s="1"/>
  <c r="J674" i="17"/>
  <c r="O674" i="17" s="1"/>
  <c r="K674" i="17"/>
  <c r="P674" i="17" s="1"/>
  <c r="L674" i="17"/>
  <c r="M674" i="17" s="1"/>
  <c r="I675" i="17"/>
  <c r="N675" i="17" s="1"/>
  <c r="J675" i="17"/>
  <c r="O675" i="17" s="1"/>
  <c r="K675" i="17"/>
  <c r="P675" i="17" s="1"/>
  <c r="Q675" i="17" s="1"/>
  <c r="L675" i="17"/>
  <c r="M675" i="17" s="1"/>
  <c r="I676" i="17"/>
  <c r="N676" i="17" s="1"/>
  <c r="J676" i="17"/>
  <c r="O676" i="17" s="1"/>
  <c r="K676" i="17"/>
  <c r="P676" i="17" s="1"/>
  <c r="L676" i="17"/>
  <c r="M676" i="17" s="1"/>
  <c r="I677" i="17"/>
  <c r="N677" i="17" s="1"/>
  <c r="J677" i="17"/>
  <c r="O677" i="17" s="1"/>
  <c r="K677" i="17"/>
  <c r="P677" i="17" s="1"/>
  <c r="Q677" i="17" s="1"/>
  <c r="L677" i="17"/>
  <c r="M677" i="17" s="1"/>
  <c r="I678" i="17"/>
  <c r="N678" i="17" s="1"/>
  <c r="J678" i="17"/>
  <c r="O678" i="17" s="1"/>
  <c r="K678" i="17"/>
  <c r="P678" i="17" s="1"/>
  <c r="L678" i="17"/>
  <c r="M678" i="17" s="1"/>
  <c r="I679" i="17"/>
  <c r="N679" i="17" s="1"/>
  <c r="J679" i="17"/>
  <c r="O679" i="17" s="1"/>
  <c r="K679" i="17"/>
  <c r="P679" i="17" s="1"/>
  <c r="Q679" i="17" s="1"/>
  <c r="L679" i="17"/>
  <c r="M679" i="17" s="1"/>
  <c r="I680" i="17"/>
  <c r="N680" i="17" s="1"/>
  <c r="J680" i="17"/>
  <c r="O680" i="17" s="1"/>
  <c r="K680" i="17"/>
  <c r="P680" i="17" s="1"/>
  <c r="L680" i="17"/>
  <c r="M680" i="17" s="1"/>
  <c r="I681" i="17"/>
  <c r="N681" i="17" s="1"/>
  <c r="J681" i="17"/>
  <c r="O681" i="17" s="1"/>
  <c r="K681" i="17"/>
  <c r="P681" i="17" s="1"/>
  <c r="Q681" i="17" s="1"/>
  <c r="L681" i="17"/>
  <c r="M681" i="17" s="1"/>
  <c r="I682" i="17"/>
  <c r="N682" i="17" s="1"/>
  <c r="J682" i="17"/>
  <c r="O682" i="17" s="1"/>
  <c r="K682" i="17"/>
  <c r="P682" i="17" s="1"/>
  <c r="L682" i="17"/>
  <c r="M682" i="17" s="1"/>
  <c r="I683" i="17"/>
  <c r="N683" i="17" s="1"/>
  <c r="J683" i="17"/>
  <c r="O683" i="17" s="1"/>
  <c r="K683" i="17"/>
  <c r="P683" i="17" s="1"/>
  <c r="Q683" i="17" s="1"/>
  <c r="L683" i="17"/>
  <c r="M683" i="17" s="1"/>
  <c r="I684" i="17"/>
  <c r="N684" i="17" s="1"/>
  <c r="J684" i="17"/>
  <c r="O684" i="17" s="1"/>
  <c r="K684" i="17"/>
  <c r="P684" i="17" s="1"/>
  <c r="L684" i="17"/>
  <c r="M684" i="17" s="1"/>
  <c r="I685" i="17"/>
  <c r="N685" i="17" s="1"/>
  <c r="J685" i="17"/>
  <c r="O685" i="17" s="1"/>
  <c r="K685" i="17"/>
  <c r="P685" i="17" s="1"/>
  <c r="Q685" i="17" s="1"/>
  <c r="L685" i="17"/>
  <c r="M685" i="17" s="1"/>
  <c r="I686" i="17"/>
  <c r="N686" i="17" s="1"/>
  <c r="J686" i="17"/>
  <c r="O686" i="17" s="1"/>
  <c r="K686" i="17"/>
  <c r="P686" i="17" s="1"/>
  <c r="L686" i="17"/>
  <c r="M686" i="17" s="1"/>
  <c r="I687" i="17"/>
  <c r="N687" i="17" s="1"/>
  <c r="J687" i="17"/>
  <c r="O687" i="17" s="1"/>
  <c r="K687" i="17"/>
  <c r="P687" i="17" s="1"/>
  <c r="Q687" i="17" s="1"/>
  <c r="L687" i="17"/>
  <c r="M687" i="17" s="1"/>
  <c r="I688" i="17"/>
  <c r="N688" i="17" s="1"/>
  <c r="J688" i="17"/>
  <c r="O688" i="17" s="1"/>
  <c r="K688" i="17"/>
  <c r="P688" i="17" s="1"/>
  <c r="L688" i="17"/>
  <c r="M688" i="17" s="1"/>
  <c r="I689" i="17"/>
  <c r="N689" i="17" s="1"/>
  <c r="J689" i="17"/>
  <c r="O689" i="17" s="1"/>
  <c r="K689" i="17"/>
  <c r="P689" i="17" s="1"/>
  <c r="Q689" i="17" s="1"/>
  <c r="L689" i="17"/>
  <c r="M689" i="17" s="1"/>
  <c r="I690" i="17"/>
  <c r="N690" i="17" s="1"/>
  <c r="J690" i="17"/>
  <c r="O690" i="17" s="1"/>
  <c r="K690" i="17"/>
  <c r="P690" i="17" s="1"/>
  <c r="L690" i="17"/>
  <c r="M690" i="17" s="1"/>
  <c r="I691" i="17"/>
  <c r="N691" i="17" s="1"/>
  <c r="J691" i="17"/>
  <c r="O691" i="17" s="1"/>
  <c r="K691" i="17"/>
  <c r="P691" i="17" s="1"/>
  <c r="Q691" i="17" s="1"/>
  <c r="L691" i="17"/>
  <c r="M691" i="17" s="1"/>
  <c r="I692" i="17"/>
  <c r="N692" i="17" s="1"/>
  <c r="J692" i="17"/>
  <c r="O692" i="17" s="1"/>
  <c r="K692" i="17"/>
  <c r="P692" i="17" s="1"/>
  <c r="L692" i="17"/>
  <c r="M692" i="17" s="1"/>
  <c r="I693" i="17"/>
  <c r="N693" i="17" s="1"/>
  <c r="J693" i="17"/>
  <c r="O693" i="17" s="1"/>
  <c r="K693" i="17"/>
  <c r="P693" i="17" s="1"/>
  <c r="Q693" i="17" s="1"/>
  <c r="L693" i="17"/>
  <c r="M693" i="17" s="1"/>
  <c r="I694" i="17"/>
  <c r="N694" i="17" s="1"/>
  <c r="J694" i="17"/>
  <c r="O694" i="17" s="1"/>
  <c r="K694" i="17"/>
  <c r="P694" i="17" s="1"/>
  <c r="L694" i="17"/>
  <c r="M694" i="17" s="1"/>
  <c r="I695" i="17"/>
  <c r="N695" i="17" s="1"/>
  <c r="J695" i="17"/>
  <c r="O695" i="17" s="1"/>
  <c r="K695" i="17"/>
  <c r="P695" i="17" s="1"/>
  <c r="Q695" i="17" s="1"/>
  <c r="L695" i="17"/>
  <c r="M695" i="17" s="1"/>
  <c r="I696" i="17"/>
  <c r="N696" i="17" s="1"/>
  <c r="J696" i="17"/>
  <c r="O696" i="17" s="1"/>
  <c r="K696" i="17"/>
  <c r="P696" i="17" s="1"/>
  <c r="L696" i="17"/>
  <c r="M696" i="17" s="1"/>
  <c r="I697" i="17"/>
  <c r="N697" i="17" s="1"/>
  <c r="J697" i="17"/>
  <c r="O697" i="17" s="1"/>
  <c r="K697" i="17"/>
  <c r="P697" i="17" s="1"/>
  <c r="Q697" i="17" s="1"/>
  <c r="L697" i="17"/>
  <c r="M697" i="17" s="1"/>
  <c r="I698" i="17"/>
  <c r="N698" i="17" s="1"/>
  <c r="J698" i="17"/>
  <c r="O698" i="17" s="1"/>
  <c r="K698" i="17"/>
  <c r="P698" i="17" s="1"/>
  <c r="L698" i="17"/>
  <c r="M698" i="17" s="1"/>
  <c r="I699" i="17"/>
  <c r="N699" i="17" s="1"/>
  <c r="J699" i="17"/>
  <c r="O699" i="17" s="1"/>
  <c r="K699" i="17"/>
  <c r="P699" i="17" s="1"/>
  <c r="Q699" i="17" s="1"/>
  <c r="L699" i="17"/>
  <c r="M699" i="17" s="1"/>
  <c r="I700" i="17"/>
  <c r="N700" i="17" s="1"/>
  <c r="J700" i="17"/>
  <c r="O700" i="17" s="1"/>
  <c r="K700" i="17"/>
  <c r="P700" i="17" s="1"/>
  <c r="L700" i="17"/>
  <c r="M700" i="17" s="1"/>
  <c r="I701" i="17"/>
  <c r="N701" i="17" s="1"/>
  <c r="J701" i="17"/>
  <c r="O701" i="17" s="1"/>
  <c r="K701" i="17"/>
  <c r="P701" i="17" s="1"/>
  <c r="Q701" i="17" s="1"/>
  <c r="L701" i="17"/>
  <c r="M701" i="17" s="1"/>
  <c r="I702" i="17"/>
  <c r="N702" i="17" s="1"/>
  <c r="J702" i="17"/>
  <c r="O702" i="17" s="1"/>
  <c r="K702" i="17"/>
  <c r="P702" i="17" s="1"/>
  <c r="L702" i="17"/>
  <c r="M702" i="17" s="1"/>
  <c r="I703" i="17"/>
  <c r="N703" i="17" s="1"/>
  <c r="J703" i="17"/>
  <c r="O703" i="17" s="1"/>
  <c r="K703" i="17"/>
  <c r="P703" i="17" s="1"/>
  <c r="Q703" i="17" s="1"/>
  <c r="L703" i="17"/>
  <c r="M703" i="17" s="1"/>
  <c r="I704" i="17"/>
  <c r="N704" i="17" s="1"/>
  <c r="J704" i="17"/>
  <c r="O704" i="17" s="1"/>
  <c r="K704" i="17"/>
  <c r="P704" i="17" s="1"/>
  <c r="L704" i="17"/>
  <c r="M704" i="17" s="1"/>
  <c r="I705" i="17"/>
  <c r="N705" i="17" s="1"/>
  <c r="J705" i="17"/>
  <c r="O705" i="17" s="1"/>
  <c r="K705" i="17"/>
  <c r="P705" i="17" s="1"/>
  <c r="Q705" i="17" s="1"/>
  <c r="L705" i="17"/>
  <c r="M705" i="17" s="1"/>
  <c r="I706" i="17"/>
  <c r="N706" i="17" s="1"/>
  <c r="J706" i="17"/>
  <c r="O706" i="17" s="1"/>
  <c r="K706" i="17"/>
  <c r="P706" i="17" s="1"/>
  <c r="L706" i="17"/>
  <c r="M706" i="17" s="1"/>
  <c r="I707" i="17"/>
  <c r="N707" i="17" s="1"/>
  <c r="J707" i="17"/>
  <c r="O707" i="17" s="1"/>
  <c r="K707" i="17"/>
  <c r="P707" i="17" s="1"/>
  <c r="Q707" i="17" s="1"/>
  <c r="L707" i="17"/>
  <c r="M707" i="17" s="1"/>
  <c r="I708" i="17"/>
  <c r="N708" i="17" s="1"/>
  <c r="J708" i="17"/>
  <c r="O708" i="17" s="1"/>
  <c r="K708" i="17"/>
  <c r="P708" i="17" s="1"/>
  <c r="L708" i="17"/>
  <c r="M708" i="17" s="1"/>
  <c r="I709" i="17"/>
  <c r="N709" i="17" s="1"/>
  <c r="J709" i="17"/>
  <c r="O709" i="17" s="1"/>
  <c r="K709" i="17"/>
  <c r="P709" i="17" s="1"/>
  <c r="Q709" i="17" s="1"/>
  <c r="L709" i="17"/>
  <c r="M709" i="17" s="1"/>
  <c r="I710" i="17"/>
  <c r="N710" i="17" s="1"/>
  <c r="J710" i="17"/>
  <c r="O710" i="17" s="1"/>
  <c r="K710" i="17"/>
  <c r="P710" i="17" s="1"/>
  <c r="L710" i="17"/>
  <c r="M710" i="17" s="1"/>
  <c r="I711" i="17"/>
  <c r="N711" i="17" s="1"/>
  <c r="J711" i="17"/>
  <c r="O711" i="17" s="1"/>
  <c r="K711" i="17"/>
  <c r="P711" i="17" s="1"/>
  <c r="Q711" i="17" s="1"/>
  <c r="L711" i="17"/>
  <c r="M711" i="17" s="1"/>
  <c r="I712" i="17"/>
  <c r="N712" i="17" s="1"/>
  <c r="J712" i="17"/>
  <c r="O712" i="17" s="1"/>
  <c r="K712" i="17"/>
  <c r="P712" i="17" s="1"/>
  <c r="L712" i="17"/>
  <c r="M712" i="17" s="1"/>
  <c r="I713" i="17"/>
  <c r="N713" i="17" s="1"/>
  <c r="J713" i="17"/>
  <c r="O713" i="17" s="1"/>
  <c r="K713" i="17"/>
  <c r="P713" i="17" s="1"/>
  <c r="Q713" i="17" s="1"/>
  <c r="L713" i="17"/>
  <c r="M713" i="17" s="1"/>
  <c r="I714" i="17"/>
  <c r="N714" i="17" s="1"/>
  <c r="J714" i="17"/>
  <c r="O714" i="17" s="1"/>
  <c r="K714" i="17"/>
  <c r="P714" i="17" s="1"/>
  <c r="L714" i="17"/>
  <c r="M714" i="17" s="1"/>
  <c r="I715" i="17"/>
  <c r="N715" i="17" s="1"/>
  <c r="J715" i="17"/>
  <c r="O715" i="17" s="1"/>
  <c r="K715" i="17"/>
  <c r="P715" i="17" s="1"/>
  <c r="Q715" i="17" s="1"/>
  <c r="L715" i="17"/>
  <c r="M715" i="17" s="1"/>
  <c r="I716" i="17"/>
  <c r="N716" i="17" s="1"/>
  <c r="J716" i="17"/>
  <c r="O716" i="17" s="1"/>
  <c r="K716" i="17"/>
  <c r="P716" i="17" s="1"/>
  <c r="L716" i="17"/>
  <c r="M716" i="17" s="1"/>
  <c r="I717" i="17"/>
  <c r="N717" i="17" s="1"/>
  <c r="J717" i="17"/>
  <c r="O717" i="17" s="1"/>
  <c r="K717" i="17"/>
  <c r="P717" i="17" s="1"/>
  <c r="Q717" i="17" s="1"/>
  <c r="L717" i="17"/>
  <c r="M717" i="17" s="1"/>
  <c r="I718" i="17"/>
  <c r="N718" i="17" s="1"/>
  <c r="J718" i="17"/>
  <c r="O718" i="17" s="1"/>
  <c r="K718" i="17"/>
  <c r="P718" i="17" s="1"/>
  <c r="L718" i="17"/>
  <c r="M718" i="17" s="1"/>
  <c r="I719" i="17"/>
  <c r="N719" i="17" s="1"/>
  <c r="J719" i="17"/>
  <c r="O719" i="17" s="1"/>
  <c r="K719" i="17"/>
  <c r="P719" i="17" s="1"/>
  <c r="Q719" i="17" s="1"/>
  <c r="L719" i="17"/>
  <c r="M719" i="17" s="1"/>
  <c r="I720" i="17"/>
  <c r="N720" i="17" s="1"/>
  <c r="J720" i="17"/>
  <c r="O720" i="17" s="1"/>
  <c r="K720" i="17"/>
  <c r="P720" i="17" s="1"/>
  <c r="L720" i="17"/>
  <c r="M720" i="17" s="1"/>
  <c r="I721" i="17"/>
  <c r="N721" i="17" s="1"/>
  <c r="J721" i="17"/>
  <c r="O721" i="17" s="1"/>
  <c r="K721" i="17"/>
  <c r="P721" i="17" s="1"/>
  <c r="Q721" i="17" s="1"/>
  <c r="L721" i="17"/>
  <c r="M721" i="17" s="1"/>
  <c r="I722" i="17"/>
  <c r="N722" i="17" s="1"/>
  <c r="J722" i="17"/>
  <c r="O722" i="17" s="1"/>
  <c r="K722" i="17"/>
  <c r="P722" i="17" s="1"/>
  <c r="L722" i="17"/>
  <c r="M722" i="17" s="1"/>
  <c r="I723" i="17"/>
  <c r="N723" i="17" s="1"/>
  <c r="J723" i="17"/>
  <c r="O723" i="17" s="1"/>
  <c r="K723" i="17"/>
  <c r="P723" i="17" s="1"/>
  <c r="Q723" i="17" s="1"/>
  <c r="L723" i="17"/>
  <c r="M723" i="17" s="1"/>
  <c r="I724" i="17"/>
  <c r="N724" i="17" s="1"/>
  <c r="J724" i="17"/>
  <c r="O724" i="17" s="1"/>
  <c r="K724" i="17"/>
  <c r="P724" i="17" s="1"/>
  <c r="L724" i="17"/>
  <c r="M724" i="17" s="1"/>
  <c r="I725" i="17"/>
  <c r="N725" i="17" s="1"/>
  <c r="J725" i="17"/>
  <c r="O725" i="17" s="1"/>
  <c r="K725" i="17"/>
  <c r="P725" i="17" s="1"/>
  <c r="Q725" i="17" s="1"/>
  <c r="L725" i="17"/>
  <c r="M725" i="17" s="1"/>
  <c r="I726" i="17"/>
  <c r="N726" i="17" s="1"/>
  <c r="J726" i="17"/>
  <c r="O726" i="17" s="1"/>
  <c r="K726" i="17"/>
  <c r="P726" i="17" s="1"/>
  <c r="L726" i="17"/>
  <c r="M726" i="17" s="1"/>
  <c r="I727" i="17"/>
  <c r="N727" i="17" s="1"/>
  <c r="J727" i="17"/>
  <c r="O727" i="17" s="1"/>
  <c r="K727" i="17"/>
  <c r="P727" i="17" s="1"/>
  <c r="Q727" i="17" s="1"/>
  <c r="L727" i="17"/>
  <c r="M727" i="17" s="1"/>
  <c r="I728" i="17"/>
  <c r="N728" i="17" s="1"/>
  <c r="J728" i="17"/>
  <c r="O728" i="17" s="1"/>
  <c r="K728" i="17"/>
  <c r="P728" i="17" s="1"/>
  <c r="L728" i="17"/>
  <c r="M728" i="17" s="1"/>
  <c r="I729" i="17"/>
  <c r="N729" i="17" s="1"/>
  <c r="J729" i="17"/>
  <c r="O729" i="17" s="1"/>
  <c r="K729" i="17"/>
  <c r="P729" i="17" s="1"/>
  <c r="Q729" i="17" s="1"/>
  <c r="L729" i="17"/>
  <c r="M729" i="17" s="1"/>
  <c r="I730" i="17"/>
  <c r="N730" i="17" s="1"/>
  <c r="J730" i="17"/>
  <c r="O730" i="17" s="1"/>
  <c r="K730" i="17"/>
  <c r="P730" i="17" s="1"/>
  <c r="L730" i="17"/>
  <c r="M730" i="17" s="1"/>
  <c r="I731" i="17"/>
  <c r="N731" i="17" s="1"/>
  <c r="J731" i="17"/>
  <c r="O731" i="17" s="1"/>
  <c r="K731" i="17"/>
  <c r="P731" i="17" s="1"/>
  <c r="Q731" i="17" s="1"/>
  <c r="L731" i="17"/>
  <c r="M731" i="17" s="1"/>
  <c r="I732" i="17"/>
  <c r="N732" i="17" s="1"/>
  <c r="J732" i="17"/>
  <c r="O732" i="17" s="1"/>
  <c r="K732" i="17"/>
  <c r="P732" i="17" s="1"/>
  <c r="L732" i="17"/>
  <c r="M732" i="17" s="1"/>
  <c r="I733" i="17"/>
  <c r="N733" i="17" s="1"/>
  <c r="J733" i="17"/>
  <c r="O733" i="17" s="1"/>
  <c r="K733" i="17"/>
  <c r="P733" i="17" s="1"/>
  <c r="Q733" i="17" s="1"/>
  <c r="L733" i="17"/>
  <c r="M733" i="17" s="1"/>
  <c r="I734" i="17"/>
  <c r="N734" i="17" s="1"/>
  <c r="J734" i="17"/>
  <c r="O734" i="17" s="1"/>
  <c r="K734" i="17"/>
  <c r="P734" i="17" s="1"/>
  <c r="L734" i="17"/>
  <c r="M734" i="17" s="1"/>
  <c r="I735" i="17"/>
  <c r="N735" i="17" s="1"/>
  <c r="J735" i="17"/>
  <c r="O735" i="17" s="1"/>
  <c r="K735" i="17"/>
  <c r="P735" i="17" s="1"/>
  <c r="Q735" i="17" s="1"/>
  <c r="L735" i="17"/>
  <c r="M735" i="17" s="1"/>
  <c r="I736" i="17"/>
  <c r="N736" i="17" s="1"/>
  <c r="J736" i="17"/>
  <c r="O736" i="17" s="1"/>
  <c r="K736" i="17"/>
  <c r="P736" i="17" s="1"/>
  <c r="L736" i="17"/>
  <c r="M736" i="17" s="1"/>
  <c r="I737" i="17"/>
  <c r="N737" i="17" s="1"/>
  <c r="J737" i="17"/>
  <c r="O737" i="17" s="1"/>
  <c r="K737" i="17"/>
  <c r="P737" i="17" s="1"/>
  <c r="Q737" i="17" s="1"/>
  <c r="L737" i="17"/>
  <c r="M737" i="17" s="1"/>
  <c r="I738" i="17"/>
  <c r="N738" i="17" s="1"/>
  <c r="J738" i="17"/>
  <c r="O738" i="17" s="1"/>
  <c r="K738" i="17"/>
  <c r="P738" i="17" s="1"/>
  <c r="L738" i="17"/>
  <c r="M738" i="17" s="1"/>
  <c r="I739" i="17"/>
  <c r="N739" i="17" s="1"/>
  <c r="J739" i="17"/>
  <c r="O739" i="17" s="1"/>
  <c r="K739" i="17"/>
  <c r="P739" i="17" s="1"/>
  <c r="Q739" i="17" s="1"/>
  <c r="L739" i="17"/>
  <c r="M739" i="17" s="1"/>
  <c r="I740" i="17"/>
  <c r="N740" i="17" s="1"/>
  <c r="J740" i="17"/>
  <c r="O740" i="17" s="1"/>
  <c r="K740" i="17"/>
  <c r="P740" i="17" s="1"/>
  <c r="L740" i="17"/>
  <c r="M740" i="17" s="1"/>
  <c r="I741" i="17"/>
  <c r="N741" i="17" s="1"/>
  <c r="J741" i="17"/>
  <c r="O741" i="17" s="1"/>
  <c r="K741" i="17"/>
  <c r="P741" i="17" s="1"/>
  <c r="Q741" i="17" s="1"/>
  <c r="L741" i="17"/>
  <c r="M741" i="17" s="1"/>
  <c r="I742" i="17"/>
  <c r="N742" i="17" s="1"/>
  <c r="J742" i="17"/>
  <c r="O742" i="17" s="1"/>
  <c r="K742" i="17"/>
  <c r="P742" i="17" s="1"/>
  <c r="L742" i="17"/>
  <c r="M742" i="17" s="1"/>
  <c r="I743" i="17"/>
  <c r="N743" i="17" s="1"/>
  <c r="J743" i="17"/>
  <c r="O743" i="17" s="1"/>
  <c r="K743" i="17"/>
  <c r="P743" i="17" s="1"/>
  <c r="Q743" i="17" s="1"/>
  <c r="L743" i="17"/>
  <c r="M743" i="17" s="1"/>
  <c r="I744" i="17"/>
  <c r="N744" i="17" s="1"/>
  <c r="J744" i="17"/>
  <c r="O744" i="17" s="1"/>
  <c r="K744" i="17"/>
  <c r="P744" i="17" s="1"/>
  <c r="L744" i="17"/>
  <c r="M744" i="17" s="1"/>
  <c r="I745" i="17"/>
  <c r="N745" i="17" s="1"/>
  <c r="J745" i="17"/>
  <c r="O745" i="17" s="1"/>
  <c r="K745" i="17"/>
  <c r="P745" i="17" s="1"/>
  <c r="Q745" i="17" s="1"/>
  <c r="L745" i="17"/>
  <c r="M745" i="17" s="1"/>
  <c r="I746" i="17"/>
  <c r="N746" i="17" s="1"/>
  <c r="J746" i="17"/>
  <c r="O746" i="17" s="1"/>
  <c r="K746" i="17"/>
  <c r="P746" i="17" s="1"/>
  <c r="L746" i="17"/>
  <c r="M746" i="17" s="1"/>
  <c r="I747" i="17"/>
  <c r="N747" i="17" s="1"/>
  <c r="J747" i="17"/>
  <c r="O747" i="17" s="1"/>
  <c r="K747" i="17"/>
  <c r="P747" i="17" s="1"/>
  <c r="Q747" i="17" s="1"/>
  <c r="L747" i="17"/>
  <c r="M747" i="17" s="1"/>
  <c r="I748" i="17"/>
  <c r="N748" i="17" s="1"/>
  <c r="J748" i="17"/>
  <c r="O748" i="17" s="1"/>
  <c r="K748" i="17"/>
  <c r="P748" i="17" s="1"/>
  <c r="L748" i="17"/>
  <c r="M748" i="17" s="1"/>
  <c r="I749" i="17"/>
  <c r="N749" i="17" s="1"/>
  <c r="J749" i="17"/>
  <c r="O749" i="17" s="1"/>
  <c r="K749" i="17"/>
  <c r="P749" i="17" s="1"/>
  <c r="Q749" i="17" s="1"/>
  <c r="L749" i="17"/>
  <c r="M749" i="17" s="1"/>
  <c r="I750" i="17"/>
  <c r="N750" i="17" s="1"/>
  <c r="J750" i="17"/>
  <c r="O750" i="17" s="1"/>
  <c r="K750" i="17"/>
  <c r="P750" i="17" s="1"/>
  <c r="L750" i="17"/>
  <c r="M750" i="17" s="1"/>
  <c r="I751" i="17"/>
  <c r="N751" i="17" s="1"/>
  <c r="J751" i="17"/>
  <c r="O751" i="17" s="1"/>
  <c r="K751" i="17"/>
  <c r="P751" i="17" s="1"/>
  <c r="Q751" i="17" s="1"/>
  <c r="L751" i="17"/>
  <c r="M751" i="17" s="1"/>
  <c r="I752" i="17"/>
  <c r="N752" i="17" s="1"/>
  <c r="J752" i="17"/>
  <c r="O752" i="17" s="1"/>
  <c r="K752" i="17"/>
  <c r="P752" i="17" s="1"/>
  <c r="L752" i="17"/>
  <c r="M752" i="17" s="1"/>
  <c r="I753" i="17"/>
  <c r="N753" i="17" s="1"/>
  <c r="J753" i="17"/>
  <c r="O753" i="17" s="1"/>
  <c r="K753" i="17"/>
  <c r="P753" i="17" s="1"/>
  <c r="Q753" i="17" s="1"/>
  <c r="L753" i="17"/>
  <c r="M753" i="17" s="1"/>
  <c r="I754" i="17"/>
  <c r="N754" i="17" s="1"/>
  <c r="J754" i="17"/>
  <c r="O754" i="17" s="1"/>
  <c r="K754" i="17"/>
  <c r="P754" i="17" s="1"/>
  <c r="L754" i="17"/>
  <c r="M754" i="17" s="1"/>
  <c r="I755" i="17"/>
  <c r="N755" i="17" s="1"/>
  <c r="J755" i="17"/>
  <c r="O755" i="17" s="1"/>
  <c r="K755" i="17"/>
  <c r="P755" i="17" s="1"/>
  <c r="Q755" i="17" s="1"/>
  <c r="L755" i="17"/>
  <c r="M755" i="17" s="1"/>
  <c r="I756" i="17"/>
  <c r="N756" i="17" s="1"/>
  <c r="J756" i="17"/>
  <c r="O756" i="17" s="1"/>
  <c r="K756" i="17"/>
  <c r="P756" i="17" s="1"/>
  <c r="L756" i="17"/>
  <c r="M756" i="17" s="1"/>
  <c r="I757" i="17"/>
  <c r="N757" i="17" s="1"/>
  <c r="J757" i="17"/>
  <c r="O757" i="17" s="1"/>
  <c r="K757" i="17"/>
  <c r="P757" i="17" s="1"/>
  <c r="Q757" i="17" s="1"/>
  <c r="L757" i="17"/>
  <c r="M757" i="17" s="1"/>
  <c r="I758" i="17"/>
  <c r="N758" i="17" s="1"/>
  <c r="J758" i="17"/>
  <c r="O758" i="17" s="1"/>
  <c r="K758" i="17"/>
  <c r="P758" i="17" s="1"/>
  <c r="L758" i="17"/>
  <c r="M758" i="17" s="1"/>
  <c r="I759" i="17"/>
  <c r="N759" i="17" s="1"/>
  <c r="J759" i="17"/>
  <c r="O759" i="17" s="1"/>
  <c r="K759" i="17"/>
  <c r="P759" i="17" s="1"/>
  <c r="Q759" i="17" s="1"/>
  <c r="L759" i="17"/>
  <c r="M759" i="17" s="1"/>
  <c r="I760" i="17"/>
  <c r="N760" i="17" s="1"/>
  <c r="J760" i="17"/>
  <c r="O760" i="17" s="1"/>
  <c r="K760" i="17"/>
  <c r="P760" i="17" s="1"/>
  <c r="L760" i="17"/>
  <c r="M760" i="17" s="1"/>
  <c r="I761" i="17"/>
  <c r="N761" i="17" s="1"/>
  <c r="J761" i="17"/>
  <c r="O761" i="17" s="1"/>
  <c r="K761" i="17"/>
  <c r="P761" i="17" s="1"/>
  <c r="Q761" i="17" s="1"/>
  <c r="L761" i="17"/>
  <c r="M761" i="17" s="1"/>
  <c r="I762" i="17"/>
  <c r="N762" i="17" s="1"/>
  <c r="J762" i="17"/>
  <c r="O762" i="17" s="1"/>
  <c r="K762" i="17"/>
  <c r="P762" i="17" s="1"/>
  <c r="L762" i="17"/>
  <c r="M762" i="17" s="1"/>
  <c r="I763" i="17"/>
  <c r="N763" i="17" s="1"/>
  <c r="J763" i="17"/>
  <c r="O763" i="17" s="1"/>
  <c r="K763" i="17"/>
  <c r="P763" i="17" s="1"/>
  <c r="Q763" i="17" s="1"/>
  <c r="L763" i="17"/>
  <c r="M763" i="17" s="1"/>
  <c r="I764" i="17"/>
  <c r="N764" i="17" s="1"/>
  <c r="J764" i="17"/>
  <c r="O764" i="17" s="1"/>
  <c r="K764" i="17"/>
  <c r="P764" i="17" s="1"/>
  <c r="L764" i="17"/>
  <c r="M764" i="17" s="1"/>
  <c r="I765" i="17"/>
  <c r="N765" i="17" s="1"/>
  <c r="J765" i="17"/>
  <c r="O765" i="17" s="1"/>
  <c r="K765" i="17"/>
  <c r="P765" i="17" s="1"/>
  <c r="Q765" i="17" s="1"/>
  <c r="L765" i="17"/>
  <c r="M765" i="17" s="1"/>
  <c r="I766" i="17"/>
  <c r="N766" i="17" s="1"/>
  <c r="J766" i="17"/>
  <c r="O766" i="17" s="1"/>
  <c r="K766" i="17"/>
  <c r="P766" i="17" s="1"/>
  <c r="L766" i="17"/>
  <c r="M766" i="17" s="1"/>
  <c r="I767" i="17"/>
  <c r="N767" i="17" s="1"/>
  <c r="J767" i="17"/>
  <c r="O767" i="17" s="1"/>
  <c r="K767" i="17"/>
  <c r="P767" i="17" s="1"/>
  <c r="Q767" i="17" s="1"/>
  <c r="L767" i="17"/>
  <c r="M767" i="17" s="1"/>
  <c r="I768" i="17"/>
  <c r="N768" i="17" s="1"/>
  <c r="J768" i="17"/>
  <c r="O768" i="17" s="1"/>
  <c r="K768" i="17"/>
  <c r="P768" i="17" s="1"/>
  <c r="L768" i="17"/>
  <c r="M768" i="17" s="1"/>
  <c r="I769" i="17"/>
  <c r="N769" i="17" s="1"/>
  <c r="J769" i="17"/>
  <c r="O769" i="17" s="1"/>
  <c r="K769" i="17"/>
  <c r="P769" i="17" s="1"/>
  <c r="Q769" i="17" s="1"/>
  <c r="L769" i="17"/>
  <c r="M769" i="17" s="1"/>
  <c r="I770" i="17"/>
  <c r="N770" i="17" s="1"/>
  <c r="J770" i="17"/>
  <c r="O770" i="17" s="1"/>
  <c r="K770" i="17"/>
  <c r="P770" i="17" s="1"/>
  <c r="L770" i="17"/>
  <c r="M770" i="17" s="1"/>
  <c r="I771" i="17"/>
  <c r="N771" i="17" s="1"/>
  <c r="J771" i="17"/>
  <c r="O771" i="17" s="1"/>
  <c r="K771" i="17"/>
  <c r="P771" i="17" s="1"/>
  <c r="Q771" i="17" s="1"/>
  <c r="L771" i="17"/>
  <c r="M771" i="17" s="1"/>
  <c r="I772" i="17"/>
  <c r="N772" i="17" s="1"/>
  <c r="J772" i="17"/>
  <c r="O772" i="17" s="1"/>
  <c r="K772" i="17"/>
  <c r="P772" i="17" s="1"/>
  <c r="L772" i="17"/>
  <c r="M772" i="17" s="1"/>
  <c r="I773" i="17"/>
  <c r="N773" i="17" s="1"/>
  <c r="J773" i="17"/>
  <c r="O773" i="17" s="1"/>
  <c r="K773" i="17"/>
  <c r="P773" i="17" s="1"/>
  <c r="Q773" i="17" s="1"/>
  <c r="L773" i="17"/>
  <c r="M773" i="17" s="1"/>
  <c r="I774" i="17"/>
  <c r="N774" i="17" s="1"/>
  <c r="J774" i="17"/>
  <c r="O774" i="17" s="1"/>
  <c r="K774" i="17"/>
  <c r="P774" i="17" s="1"/>
  <c r="L774" i="17"/>
  <c r="M774" i="17" s="1"/>
  <c r="I775" i="17"/>
  <c r="N775" i="17" s="1"/>
  <c r="J775" i="17"/>
  <c r="O775" i="17" s="1"/>
  <c r="K775" i="17"/>
  <c r="P775" i="17" s="1"/>
  <c r="Q775" i="17" s="1"/>
  <c r="L775" i="17"/>
  <c r="M775" i="17" s="1"/>
  <c r="I776" i="17"/>
  <c r="N776" i="17" s="1"/>
  <c r="J776" i="17"/>
  <c r="O776" i="17" s="1"/>
  <c r="K776" i="17"/>
  <c r="P776" i="17" s="1"/>
  <c r="L776" i="17"/>
  <c r="M776" i="17" s="1"/>
  <c r="I777" i="17"/>
  <c r="N777" i="17" s="1"/>
  <c r="J777" i="17"/>
  <c r="O777" i="17" s="1"/>
  <c r="K777" i="17"/>
  <c r="P777" i="17" s="1"/>
  <c r="Q777" i="17" s="1"/>
  <c r="L777" i="17"/>
  <c r="M777" i="17" s="1"/>
  <c r="I778" i="17"/>
  <c r="N778" i="17" s="1"/>
  <c r="J778" i="17"/>
  <c r="O778" i="17" s="1"/>
  <c r="K778" i="17"/>
  <c r="P778" i="17" s="1"/>
  <c r="L778" i="17"/>
  <c r="M778" i="17" s="1"/>
  <c r="I779" i="17"/>
  <c r="N779" i="17" s="1"/>
  <c r="J779" i="17"/>
  <c r="O779" i="17" s="1"/>
  <c r="K779" i="17"/>
  <c r="P779" i="17" s="1"/>
  <c r="Q779" i="17" s="1"/>
  <c r="L779" i="17"/>
  <c r="M779" i="17" s="1"/>
  <c r="I780" i="17"/>
  <c r="N780" i="17" s="1"/>
  <c r="J780" i="17"/>
  <c r="O780" i="17" s="1"/>
  <c r="K780" i="17"/>
  <c r="P780" i="17" s="1"/>
  <c r="L780" i="17"/>
  <c r="M780" i="17" s="1"/>
  <c r="I781" i="17"/>
  <c r="N781" i="17" s="1"/>
  <c r="J781" i="17"/>
  <c r="O781" i="17" s="1"/>
  <c r="K781" i="17"/>
  <c r="P781" i="17" s="1"/>
  <c r="Q781" i="17" s="1"/>
  <c r="L781" i="17"/>
  <c r="M781" i="17" s="1"/>
  <c r="I782" i="17"/>
  <c r="N782" i="17" s="1"/>
  <c r="J782" i="17"/>
  <c r="O782" i="17" s="1"/>
  <c r="K782" i="17"/>
  <c r="P782" i="17" s="1"/>
  <c r="L782" i="17"/>
  <c r="M782" i="17" s="1"/>
  <c r="I783" i="17"/>
  <c r="N783" i="17" s="1"/>
  <c r="J783" i="17"/>
  <c r="O783" i="17" s="1"/>
  <c r="K783" i="17"/>
  <c r="P783" i="17" s="1"/>
  <c r="Q783" i="17" s="1"/>
  <c r="L783" i="17"/>
  <c r="M783" i="17" s="1"/>
  <c r="I784" i="17"/>
  <c r="N784" i="17" s="1"/>
  <c r="J784" i="17"/>
  <c r="O784" i="17" s="1"/>
  <c r="K784" i="17"/>
  <c r="P784" i="17" s="1"/>
  <c r="L784" i="17"/>
  <c r="M784" i="17" s="1"/>
  <c r="I785" i="17"/>
  <c r="N785" i="17" s="1"/>
  <c r="J785" i="17"/>
  <c r="O785" i="17" s="1"/>
  <c r="K785" i="17"/>
  <c r="P785" i="17" s="1"/>
  <c r="Q785" i="17" s="1"/>
  <c r="L785" i="17"/>
  <c r="M785" i="17" s="1"/>
  <c r="I786" i="17"/>
  <c r="N786" i="17" s="1"/>
  <c r="J786" i="17"/>
  <c r="O786" i="17" s="1"/>
  <c r="K786" i="17"/>
  <c r="P786" i="17" s="1"/>
  <c r="L786" i="17"/>
  <c r="M786" i="17" s="1"/>
  <c r="I787" i="17"/>
  <c r="N787" i="17" s="1"/>
  <c r="J787" i="17"/>
  <c r="O787" i="17" s="1"/>
  <c r="K787" i="17"/>
  <c r="P787" i="17" s="1"/>
  <c r="Q787" i="17" s="1"/>
  <c r="L787" i="17"/>
  <c r="M787" i="17" s="1"/>
  <c r="I788" i="17"/>
  <c r="N788" i="17" s="1"/>
  <c r="J788" i="17"/>
  <c r="O788" i="17" s="1"/>
  <c r="K788" i="17"/>
  <c r="P788" i="17" s="1"/>
  <c r="L788" i="17"/>
  <c r="M788" i="17" s="1"/>
  <c r="I789" i="17"/>
  <c r="N789" i="17" s="1"/>
  <c r="J789" i="17"/>
  <c r="O789" i="17" s="1"/>
  <c r="K789" i="17"/>
  <c r="P789" i="17" s="1"/>
  <c r="Q789" i="17" s="1"/>
  <c r="L789" i="17"/>
  <c r="M789" i="17" s="1"/>
  <c r="I790" i="17"/>
  <c r="N790" i="17" s="1"/>
  <c r="J790" i="17"/>
  <c r="O790" i="17" s="1"/>
  <c r="K790" i="17"/>
  <c r="P790" i="17" s="1"/>
  <c r="L790" i="17"/>
  <c r="M790" i="17" s="1"/>
  <c r="I791" i="17"/>
  <c r="N791" i="17" s="1"/>
  <c r="J791" i="17"/>
  <c r="O791" i="17" s="1"/>
  <c r="K791" i="17"/>
  <c r="P791" i="17" s="1"/>
  <c r="Q791" i="17" s="1"/>
  <c r="L791" i="17"/>
  <c r="M791" i="17" s="1"/>
  <c r="I792" i="17"/>
  <c r="N792" i="17" s="1"/>
  <c r="J792" i="17"/>
  <c r="O792" i="17" s="1"/>
  <c r="K792" i="17"/>
  <c r="P792" i="17" s="1"/>
  <c r="L792" i="17"/>
  <c r="M792" i="17" s="1"/>
  <c r="I793" i="17"/>
  <c r="N793" i="17" s="1"/>
  <c r="J793" i="17"/>
  <c r="O793" i="17" s="1"/>
  <c r="K793" i="17"/>
  <c r="P793" i="17" s="1"/>
  <c r="Q793" i="17" s="1"/>
  <c r="L793" i="17"/>
  <c r="M793" i="17" s="1"/>
  <c r="I794" i="17"/>
  <c r="N794" i="17" s="1"/>
  <c r="J794" i="17"/>
  <c r="O794" i="17" s="1"/>
  <c r="K794" i="17"/>
  <c r="P794" i="17" s="1"/>
  <c r="L794" i="17"/>
  <c r="M794" i="17" s="1"/>
  <c r="I795" i="17"/>
  <c r="N795" i="17" s="1"/>
  <c r="J795" i="17"/>
  <c r="O795" i="17" s="1"/>
  <c r="K795" i="17"/>
  <c r="P795" i="17" s="1"/>
  <c r="Q795" i="17" s="1"/>
  <c r="L795" i="17"/>
  <c r="M795" i="17" s="1"/>
  <c r="I796" i="17"/>
  <c r="N796" i="17" s="1"/>
  <c r="J796" i="17"/>
  <c r="O796" i="17" s="1"/>
  <c r="K796" i="17"/>
  <c r="P796" i="17" s="1"/>
  <c r="L796" i="17"/>
  <c r="M796" i="17" s="1"/>
  <c r="I797" i="17"/>
  <c r="N797" i="17" s="1"/>
  <c r="J797" i="17"/>
  <c r="O797" i="17" s="1"/>
  <c r="K797" i="17"/>
  <c r="P797" i="17" s="1"/>
  <c r="Q797" i="17" s="1"/>
  <c r="L797" i="17"/>
  <c r="M797" i="17" s="1"/>
  <c r="I798" i="17"/>
  <c r="N798" i="17" s="1"/>
  <c r="J798" i="17"/>
  <c r="O798" i="17" s="1"/>
  <c r="K798" i="17"/>
  <c r="P798" i="17" s="1"/>
  <c r="L798" i="17"/>
  <c r="M798" i="17" s="1"/>
  <c r="I799" i="17"/>
  <c r="N799" i="17" s="1"/>
  <c r="J799" i="17"/>
  <c r="O799" i="17" s="1"/>
  <c r="K799" i="17"/>
  <c r="P799" i="17" s="1"/>
  <c r="Q799" i="17" s="1"/>
  <c r="L799" i="17"/>
  <c r="M799" i="17" s="1"/>
  <c r="I800" i="17"/>
  <c r="N800" i="17" s="1"/>
  <c r="J800" i="17"/>
  <c r="O800" i="17" s="1"/>
  <c r="K800" i="17"/>
  <c r="P800" i="17" s="1"/>
  <c r="L800" i="17"/>
  <c r="M800" i="17" s="1"/>
  <c r="I801" i="17"/>
  <c r="N801" i="17" s="1"/>
  <c r="J801" i="17"/>
  <c r="O801" i="17" s="1"/>
  <c r="K801" i="17"/>
  <c r="P801" i="17" s="1"/>
  <c r="Q801" i="17" s="1"/>
  <c r="L801" i="17"/>
  <c r="M801" i="17" s="1"/>
  <c r="I802" i="17"/>
  <c r="N802" i="17" s="1"/>
  <c r="J802" i="17"/>
  <c r="O802" i="17" s="1"/>
  <c r="K802" i="17"/>
  <c r="P802" i="17" s="1"/>
  <c r="L802" i="17"/>
  <c r="M802" i="17" s="1"/>
  <c r="I803" i="17"/>
  <c r="N803" i="17" s="1"/>
  <c r="J803" i="17"/>
  <c r="O803" i="17" s="1"/>
  <c r="K803" i="17"/>
  <c r="P803" i="17" s="1"/>
  <c r="Q803" i="17" s="1"/>
  <c r="L803" i="17"/>
  <c r="M803" i="17" s="1"/>
  <c r="I804" i="17"/>
  <c r="N804" i="17" s="1"/>
  <c r="J804" i="17"/>
  <c r="O804" i="17" s="1"/>
  <c r="K804" i="17"/>
  <c r="P804" i="17" s="1"/>
  <c r="L804" i="17"/>
  <c r="M804" i="17" s="1"/>
  <c r="I805" i="17"/>
  <c r="N805" i="17" s="1"/>
  <c r="J805" i="17"/>
  <c r="O805" i="17" s="1"/>
  <c r="K805" i="17"/>
  <c r="P805" i="17" s="1"/>
  <c r="Q805" i="17" s="1"/>
  <c r="L805" i="17"/>
  <c r="M805" i="17" s="1"/>
  <c r="I806" i="17"/>
  <c r="N806" i="17" s="1"/>
  <c r="J806" i="17"/>
  <c r="O806" i="17" s="1"/>
  <c r="K806" i="17"/>
  <c r="P806" i="17" s="1"/>
  <c r="L806" i="17"/>
  <c r="M806" i="17" s="1"/>
  <c r="I807" i="17"/>
  <c r="N807" i="17" s="1"/>
  <c r="J807" i="17"/>
  <c r="O807" i="17" s="1"/>
  <c r="K807" i="17"/>
  <c r="P807" i="17" s="1"/>
  <c r="Q807" i="17" s="1"/>
  <c r="L807" i="17"/>
  <c r="M807" i="17" s="1"/>
  <c r="I808" i="17"/>
  <c r="N808" i="17" s="1"/>
  <c r="J808" i="17"/>
  <c r="O808" i="17" s="1"/>
  <c r="K808" i="17"/>
  <c r="P808" i="17" s="1"/>
  <c r="L808" i="17"/>
  <c r="M808" i="17" s="1"/>
  <c r="I809" i="17"/>
  <c r="N809" i="17" s="1"/>
  <c r="J809" i="17"/>
  <c r="O809" i="17" s="1"/>
  <c r="K809" i="17"/>
  <c r="P809" i="17" s="1"/>
  <c r="Q809" i="17" s="1"/>
  <c r="L809" i="17"/>
  <c r="M809" i="17" s="1"/>
  <c r="I810" i="17"/>
  <c r="N810" i="17" s="1"/>
  <c r="J810" i="17"/>
  <c r="O810" i="17" s="1"/>
  <c r="K810" i="17"/>
  <c r="P810" i="17" s="1"/>
  <c r="L810" i="17"/>
  <c r="M810" i="17" s="1"/>
  <c r="I811" i="17"/>
  <c r="N811" i="17" s="1"/>
  <c r="J811" i="17"/>
  <c r="O811" i="17" s="1"/>
  <c r="K811" i="17"/>
  <c r="P811" i="17" s="1"/>
  <c r="Q811" i="17" s="1"/>
  <c r="L811" i="17"/>
  <c r="M811" i="17" s="1"/>
  <c r="I812" i="17"/>
  <c r="N812" i="17" s="1"/>
  <c r="J812" i="17"/>
  <c r="O812" i="17" s="1"/>
  <c r="K812" i="17"/>
  <c r="P812" i="17" s="1"/>
  <c r="L812" i="17"/>
  <c r="M812" i="17" s="1"/>
  <c r="I813" i="17"/>
  <c r="N813" i="17" s="1"/>
  <c r="J813" i="17"/>
  <c r="O813" i="17" s="1"/>
  <c r="K813" i="17"/>
  <c r="P813" i="17" s="1"/>
  <c r="Q813" i="17" s="1"/>
  <c r="L813" i="17"/>
  <c r="M813" i="17" s="1"/>
  <c r="I814" i="17"/>
  <c r="N814" i="17" s="1"/>
  <c r="J814" i="17"/>
  <c r="O814" i="17" s="1"/>
  <c r="K814" i="17"/>
  <c r="P814" i="17" s="1"/>
  <c r="L814" i="17"/>
  <c r="M814" i="17" s="1"/>
  <c r="I815" i="17"/>
  <c r="N815" i="17" s="1"/>
  <c r="J815" i="17"/>
  <c r="O815" i="17" s="1"/>
  <c r="K815" i="17"/>
  <c r="P815" i="17" s="1"/>
  <c r="Q815" i="17" s="1"/>
  <c r="L815" i="17"/>
  <c r="M815" i="17" s="1"/>
  <c r="I816" i="17"/>
  <c r="N816" i="17" s="1"/>
  <c r="J816" i="17"/>
  <c r="O816" i="17" s="1"/>
  <c r="K816" i="17"/>
  <c r="P816" i="17" s="1"/>
  <c r="L816" i="17"/>
  <c r="M816" i="17" s="1"/>
  <c r="I817" i="17"/>
  <c r="N817" i="17" s="1"/>
  <c r="J817" i="17"/>
  <c r="O817" i="17" s="1"/>
  <c r="K817" i="17"/>
  <c r="P817" i="17" s="1"/>
  <c r="Q817" i="17" s="1"/>
  <c r="L817" i="17"/>
  <c r="M817" i="17" s="1"/>
  <c r="I818" i="17"/>
  <c r="N818" i="17" s="1"/>
  <c r="J818" i="17"/>
  <c r="O818" i="17" s="1"/>
  <c r="K818" i="17"/>
  <c r="P818" i="17" s="1"/>
  <c r="L818" i="17"/>
  <c r="M818" i="17" s="1"/>
  <c r="I819" i="17"/>
  <c r="N819" i="17" s="1"/>
  <c r="J819" i="17"/>
  <c r="O819" i="17" s="1"/>
  <c r="K819" i="17"/>
  <c r="P819" i="17" s="1"/>
  <c r="Q819" i="17" s="1"/>
  <c r="L819" i="17"/>
  <c r="M819" i="17" s="1"/>
  <c r="I820" i="17"/>
  <c r="N820" i="17" s="1"/>
  <c r="J820" i="17"/>
  <c r="O820" i="17" s="1"/>
  <c r="K820" i="17"/>
  <c r="P820" i="17" s="1"/>
  <c r="L820" i="17"/>
  <c r="M820" i="17" s="1"/>
  <c r="I821" i="17"/>
  <c r="N821" i="17" s="1"/>
  <c r="J821" i="17"/>
  <c r="O821" i="17" s="1"/>
  <c r="K821" i="17"/>
  <c r="P821" i="17" s="1"/>
  <c r="Q821" i="17" s="1"/>
  <c r="L821" i="17"/>
  <c r="M821" i="17" s="1"/>
  <c r="I822" i="17"/>
  <c r="N822" i="17" s="1"/>
  <c r="J822" i="17"/>
  <c r="O822" i="17" s="1"/>
  <c r="K822" i="17"/>
  <c r="P822" i="17" s="1"/>
  <c r="L822" i="17"/>
  <c r="M822" i="17" s="1"/>
  <c r="I823" i="17"/>
  <c r="N823" i="17" s="1"/>
  <c r="J823" i="17"/>
  <c r="O823" i="17" s="1"/>
  <c r="K823" i="17"/>
  <c r="P823" i="17" s="1"/>
  <c r="Q823" i="17" s="1"/>
  <c r="L823" i="17"/>
  <c r="M823" i="17" s="1"/>
  <c r="I824" i="17"/>
  <c r="N824" i="17" s="1"/>
  <c r="J824" i="17"/>
  <c r="O824" i="17" s="1"/>
  <c r="K824" i="17"/>
  <c r="P824" i="17" s="1"/>
  <c r="L824" i="17"/>
  <c r="M824" i="17" s="1"/>
  <c r="I825" i="17"/>
  <c r="N825" i="17" s="1"/>
  <c r="J825" i="17"/>
  <c r="O825" i="17" s="1"/>
  <c r="K825" i="17"/>
  <c r="P825" i="17" s="1"/>
  <c r="Q825" i="17" s="1"/>
  <c r="L825" i="17"/>
  <c r="M825" i="17" s="1"/>
  <c r="I826" i="17"/>
  <c r="N826" i="17" s="1"/>
  <c r="J826" i="17"/>
  <c r="O826" i="17" s="1"/>
  <c r="K826" i="17"/>
  <c r="P826" i="17" s="1"/>
  <c r="L826" i="17"/>
  <c r="M826" i="17" s="1"/>
  <c r="I827" i="17"/>
  <c r="N827" i="17" s="1"/>
  <c r="J827" i="17"/>
  <c r="O827" i="17" s="1"/>
  <c r="K827" i="17"/>
  <c r="P827" i="17" s="1"/>
  <c r="Q827" i="17" s="1"/>
  <c r="L827" i="17"/>
  <c r="M827" i="17" s="1"/>
  <c r="I828" i="17"/>
  <c r="N828" i="17" s="1"/>
  <c r="J828" i="17"/>
  <c r="O828" i="17" s="1"/>
  <c r="K828" i="17"/>
  <c r="P828" i="17" s="1"/>
  <c r="L828" i="17"/>
  <c r="M828" i="17" s="1"/>
  <c r="I829" i="17"/>
  <c r="N829" i="17" s="1"/>
  <c r="J829" i="17"/>
  <c r="O829" i="17" s="1"/>
  <c r="K829" i="17"/>
  <c r="P829" i="17" s="1"/>
  <c r="Q829" i="17" s="1"/>
  <c r="L829" i="17"/>
  <c r="M829" i="17" s="1"/>
  <c r="I830" i="17"/>
  <c r="N830" i="17" s="1"/>
  <c r="J830" i="17"/>
  <c r="O830" i="17" s="1"/>
  <c r="K830" i="17"/>
  <c r="P830" i="17" s="1"/>
  <c r="L830" i="17"/>
  <c r="M830" i="17" s="1"/>
  <c r="I831" i="17"/>
  <c r="N831" i="17" s="1"/>
  <c r="J831" i="17"/>
  <c r="O831" i="17" s="1"/>
  <c r="K831" i="17"/>
  <c r="P831" i="17" s="1"/>
  <c r="Q831" i="17" s="1"/>
  <c r="L831" i="17"/>
  <c r="M831" i="17" s="1"/>
  <c r="I832" i="17"/>
  <c r="N832" i="17" s="1"/>
  <c r="J832" i="17"/>
  <c r="O832" i="17" s="1"/>
  <c r="K832" i="17"/>
  <c r="P832" i="17" s="1"/>
  <c r="L832" i="17"/>
  <c r="M832" i="17" s="1"/>
  <c r="I833" i="17"/>
  <c r="N833" i="17" s="1"/>
  <c r="J833" i="17"/>
  <c r="O833" i="17" s="1"/>
  <c r="K833" i="17"/>
  <c r="P833" i="17" s="1"/>
  <c r="Q833" i="17" s="1"/>
  <c r="L833" i="17"/>
  <c r="M833" i="17" s="1"/>
  <c r="I834" i="17"/>
  <c r="N834" i="17" s="1"/>
  <c r="J834" i="17"/>
  <c r="O834" i="17" s="1"/>
  <c r="K834" i="17"/>
  <c r="P834" i="17" s="1"/>
  <c r="L834" i="17"/>
  <c r="M834" i="17" s="1"/>
  <c r="I835" i="17"/>
  <c r="N835" i="17" s="1"/>
  <c r="J835" i="17"/>
  <c r="O835" i="17" s="1"/>
  <c r="K835" i="17"/>
  <c r="P835" i="17" s="1"/>
  <c r="Q835" i="17" s="1"/>
  <c r="L835" i="17"/>
  <c r="M835" i="17" s="1"/>
  <c r="I836" i="17"/>
  <c r="N836" i="17" s="1"/>
  <c r="J836" i="17"/>
  <c r="O836" i="17" s="1"/>
  <c r="K836" i="17"/>
  <c r="P836" i="17" s="1"/>
  <c r="L836" i="17"/>
  <c r="M836" i="17" s="1"/>
  <c r="I837" i="17"/>
  <c r="N837" i="17" s="1"/>
  <c r="J837" i="17"/>
  <c r="O837" i="17" s="1"/>
  <c r="K837" i="17"/>
  <c r="P837" i="17" s="1"/>
  <c r="Q837" i="17" s="1"/>
  <c r="L837" i="17"/>
  <c r="M837" i="17" s="1"/>
  <c r="I838" i="17"/>
  <c r="N838" i="17" s="1"/>
  <c r="J838" i="17"/>
  <c r="O838" i="17" s="1"/>
  <c r="K838" i="17"/>
  <c r="P838" i="17" s="1"/>
  <c r="L838" i="17"/>
  <c r="M838" i="17" s="1"/>
  <c r="I839" i="17"/>
  <c r="N839" i="17" s="1"/>
  <c r="J839" i="17"/>
  <c r="O839" i="17" s="1"/>
  <c r="K839" i="17"/>
  <c r="P839" i="17" s="1"/>
  <c r="Q839" i="17" s="1"/>
  <c r="L839" i="17"/>
  <c r="M839" i="17" s="1"/>
  <c r="I840" i="17"/>
  <c r="N840" i="17" s="1"/>
  <c r="J840" i="17"/>
  <c r="O840" i="17" s="1"/>
  <c r="K840" i="17"/>
  <c r="P840" i="17" s="1"/>
  <c r="L840" i="17"/>
  <c r="M840" i="17" s="1"/>
  <c r="I841" i="17"/>
  <c r="N841" i="17" s="1"/>
  <c r="J841" i="17"/>
  <c r="O841" i="17" s="1"/>
  <c r="K841" i="17"/>
  <c r="P841" i="17" s="1"/>
  <c r="Q841" i="17" s="1"/>
  <c r="L841" i="17"/>
  <c r="M841" i="17" s="1"/>
  <c r="I842" i="17"/>
  <c r="N842" i="17" s="1"/>
  <c r="J842" i="17"/>
  <c r="O842" i="17" s="1"/>
  <c r="K842" i="17"/>
  <c r="P842" i="17" s="1"/>
  <c r="L842" i="17"/>
  <c r="M842" i="17" s="1"/>
  <c r="I843" i="17"/>
  <c r="N843" i="17" s="1"/>
  <c r="J843" i="17"/>
  <c r="O843" i="17" s="1"/>
  <c r="K843" i="17"/>
  <c r="P843" i="17" s="1"/>
  <c r="Q843" i="17" s="1"/>
  <c r="L843" i="17"/>
  <c r="M843" i="17" s="1"/>
  <c r="I844" i="17"/>
  <c r="N844" i="17" s="1"/>
  <c r="J844" i="17"/>
  <c r="O844" i="17" s="1"/>
  <c r="K844" i="17"/>
  <c r="P844" i="17" s="1"/>
  <c r="L844" i="17"/>
  <c r="M844" i="17" s="1"/>
  <c r="I845" i="17"/>
  <c r="N845" i="17" s="1"/>
  <c r="J845" i="17"/>
  <c r="O845" i="17" s="1"/>
  <c r="K845" i="17"/>
  <c r="P845" i="17" s="1"/>
  <c r="Q845" i="17" s="1"/>
  <c r="L845" i="17"/>
  <c r="M845" i="17" s="1"/>
  <c r="I846" i="17"/>
  <c r="N846" i="17" s="1"/>
  <c r="J846" i="17"/>
  <c r="O846" i="17" s="1"/>
  <c r="K846" i="17"/>
  <c r="P846" i="17" s="1"/>
  <c r="L846" i="17"/>
  <c r="M846" i="17" s="1"/>
  <c r="I847" i="17"/>
  <c r="N847" i="17" s="1"/>
  <c r="J847" i="17"/>
  <c r="O847" i="17" s="1"/>
  <c r="K847" i="17"/>
  <c r="P847" i="17" s="1"/>
  <c r="Q847" i="17" s="1"/>
  <c r="L847" i="17"/>
  <c r="M847" i="17" s="1"/>
  <c r="I848" i="17"/>
  <c r="N848" i="17" s="1"/>
  <c r="J848" i="17"/>
  <c r="O848" i="17" s="1"/>
  <c r="K848" i="17"/>
  <c r="P848" i="17" s="1"/>
  <c r="L848" i="17"/>
  <c r="M848" i="17" s="1"/>
  <c r="I849" i="17"/>
  <c r="N849" i="17" s="1"/>
  <c r="J849" i="17"/>
  <c r="O849" i="17" s="1"/>
  <c r="K849" i="17"/>
  <c r="P849" i="17" s="1"/>
  <c r="Q849" i="17" s="1"/>
  <c r="L849" i="17"/>
  <c r="M849" i="17" s="1"/>
  <c r="I850" i="17"/>
  <c r="N850" i="17" s="1"/>
  <c r="J850" i="17"/>
  <c r="O850" i="17" s="1"/>
  <c r="K850" i="17"/>
  <c r="P850" i="17" s="1"/>
  <c r="L850" i="17"/>
  <c r="M850" i="17" s="1"/>
  <c r="I851" i="17"/>
  <c r="N851" i="17" s="1"/>
  <c r="J851" i="17"/>
  <c r="O851" i="17" s="1"/>
  <c r="K851" i="17"/>
  <c r="P851" i="17" s="1"/>
  <c r="Q851" i="17" s="1"/>
  <c r="L851" i="17"/>
  <c r="M851" i="17" s="1"/>
  <c r="I852" i="17"/>
  <c r="N852" i="17" s="1"/>
  <c r="J852" i="17"/>
  <c r="O852" i="17" s="1"/>
  <c r="K852" i="17"/>
  <c r="P852" i="17" s="1"/>
  <c r="L852" i="17"/>
  <c r="M852" i="17" s="1"/>
  <c r="I853" i="17"/>
  <c r="N853" i="17" s="1"/>
  <c r="J853" i="17"/>
  <c r="O853" i="17" s="1"/>
  <c r="K853" i="17"/>
  <c r="P853" i="17" s="1"/>
  <c r="Q853" i="17" s="1"/>
  <c r="L853" i="17"/>
  <c r="M853" i="17" s="1"/>
  <c r="I854" i="17"/>
  <c r="N854" i="17" s="1"/>
  <c r="J854" i="17"/>
  <c r="O854" i="17" s="1"/>
  <c r="K854" i="17"/>
  <c r="P854" i="17" s="1"/>
  <c r="L854" i="17"/>
  <c r="M854" i="17" s="1"/>
  <c r="I855" i="17"/>
  <c r="N855" i="17" s="1"/>
  <c r="J855" i="17"/>
  <c r="O855" i="17" s="1"/>
  <c r="K855" i="17"/>
  <c r="P855" i="17" s="1"/>
  <c r="Q855" i="17" s="1"/>
  <c r="L855" i="17"/>
  <c r="M855" i="17" s="1"/>
  <c r="I856" i="17"/>
  <c r="N856" i="17" s="1"/>
  <c r="J856" i="17"/>
  <c r="O856" i="17" s="1"/>
  <c r="K856" i="17"/>
  <c r="P856" i="17" s="1"/>
  <c r="L856" i="17"/>
  <c r="M856" i="17" s="1"/>
  <c r="I857" i="17"/>
  <c r="N857" i="17" s="1"/>
  <c r="J857" i="17"/>
  <c r="O857" i="17" s="1"/>
  <c r="K857" i="17"/>
  <c r="P857" i="17" s="1"/>
  <c r="Q857" i="17" s="1"/>
  <c r="L857" i="17"/>
  <c r="M857" i="17" s="1"/>
  <c r="I858" i="17"/>
  <c r="N858" i="17" s="1"/>
  <c r="J858" i="17"/>
  <c r="O858" i="17" s="1"/>
  <c r="K858" i="17"/>
  <c r="P858" i="17" s="1"/>
  <c r="L858" i="17"/>
  <c r="M858" i="17" s="1"/>
  <c r="I859" i="17"/>
  <c r="N859" i="17" s="1"/>
  <c r="J859" i="17"/>
  <c r="O859" i="17" s="1"/>
  <c r="K859" i="17"/>
  <c r="P859" i="17" s="1"/>
  <c r="Q859" i="17" s="1"/>
  <c r="L859" i="17"/>
  <c r="M859" i="17" s="1"/>
  <c r="I860" i="17"/>
  <c r="N860" i="17" s="1"/>
  <c r="J860" i="17"/>
  <c r="O860" i="17" s="1"/>
  <c r="K860" i="17"/>
  <c r="P860" i="17" s="1"/>
  <c r="L860" i="17"/>
  <c r="M860" i="17" s="1"/>
  <c r="I861" i="17"/>
  <c r="N861" i="17" s="1"/>
  <c r="J861" i="17"/>
  <c r="O861" i="17" s="1"/>
  <c r="K861" i="17"/>
  <c r="P861" i="17" s="1"/>
  <c r="Q861" i="17" s="1"/>
  <c r="L861" i="17"/>
  <c r="M861" i="17" s="1"/>
  <c r="I862" i="17"/>
  <c r="N862" i="17" s="1"/>
  <c r="J862" i="17"/>
  <c r="O862" i="17" s="1"/>
  <c r="K862" i="17"/>
  <c r="P862" i="17" s="1"/>
  <c r="L862" i="17"/>
  <c r="M862" i="17" s="1"/>
  <c r="I863" i="17"/>
  <c r="N863" i="17" s="1"/>
  <c r="J863" i="17"/>
  <c r="O863" i="17" s="1"/>
  <c r="K863" i="17"/>
  <c r="P863" i="17" s="1"/>
  <c r="Q863" i="17" s="1"/>
  <c r="L863" i="17"/>
  <c r="M863" i="17" s="1"/>
  <c r="I864" i="17"/>
  <c r="N864" i="17" s="1"/>
  <c r="J864" i="17"/>
  <c r="O864" i="17" s="1"/>
  <c r="K864" i="17"/>
  <c r="P864" i="17" s="1"/>
  <c r="L864" i="17"/>
  <c r="M864" i="17" s="1"/>
  <c r="I865" i="17"/>
  <c r="N865" i="17" s="1"/>
  <c r="J865" i="17"/>
  <c r="O865" i="17" s="1"/>
  <c r="K865" i="17"/>
  <c r="P865" i="17" s="1"/>
  <c r="Q865" i="17" s="1"/>
  <c r="L865" i="17"/>
  <c r="M865" i="17" s="1"/>
  <c r="I866" i="17"/>
  <c r="N866" i="17" s="1"/>
  <c r="J866" i="17"/>
  <c r="O866" i="17" s="1"/>
  <c r="K866" i="17"/>
  <c r="P866" i="17" s="1"/>
  <c r="L866" i="17"/>
  <c r="M866" i="17" s="1"/>
  <c r="I867" i="17"/>
  <c r="N867" i="17" s="1"/>
  <c r="J867" i="17"/>
  <c r="O867" i="17" s="1"/>
  <c r="K867" i="17"/>
  <c r="P867" i="17" s="1"/>
  <c r="Q867" i="17" s="1"/>
  <c r="L867" i="17"/>
  <c r="M867" i="17" s="1"/>
  <c r="I868" i="17"/>
  <c r="N868" i="17" s="1"/>
  <c r="J868" i="17"/>
  <c r="O868" i="17" s="1"/>
  <c r="K868" i="17"/>
  <c r="P868" i="17" s="1"/>
  <c r="L868" i="17"/>
  <c r="M868" i="17" s="1"/>
  <c r="I869" i="17"/>
  <c r="N869" i="17" s="1"/>
  <c r="J869" i="17"/>
  <c r="O869" i="17" s="1"/>
  <c r="K869" i="17"/>
  <c r="P869" i="17" s="1"/>
  <c r="Q869" i="17" s="1"/>
  <c r="L869" i="17"/>
  <c r="M869" i="17" s="1"/>
  <c r="I870" i="17"/>
  <c r="N870" i="17" s="1"/>
  <c r="J870" i="17"/>
  <c r="O870" i="17" s="1"/>
  <c r="K870" i="17"/>
  <c r="P870" i="17" s="1"/>
  <c r="L870" i="17"/>
  <c r="M870" i="17" s="1"/>
  <c r="I871" i="17"/>
  <c r="N871" i="17" s="1"/>
  <c r="J871" i="17"/>
  <c r="O871" i="17" s="1"/>
  <c r="K871" i="17"/>
  <c r="P871" i="17" s="1"/>
  <c r="Q871" i="17" s="1"/>
  <c r="L871" i="17"/>
  <c r="M871" i="17" s="1"/>
  <c r="I872" i="17"/>
  <c r="N872" i="17" s="1"/>
  <c r="J872" i="17"/>
  <c r="O872" i="17" s="1"/>
  <c r="K872" i="17"/>
  <c r="P872" i="17" s="1"/>
  <c r="L872" i="17"/>
  <c r="M872" i="17" s="1"/>
  <c r="I873" i="17"/>
  <c r="N873" i="17" s="1"/>
  <c r="J873" i="17"/>
  <c r="O873" i="17" s="1"/>
  <c r="K873" i="17"/>
  <c r="P873" i="17" s="1"/>
  <c r="Q873" i="17" s="1"/>
  <c r="L873" i="17"/>
  <c r="M873" i="17" s="1"/>
  <c r="I874" i="17"/>
  <c r="N874" i="17" s="1"/>
  <c r="J874" i="17"/>
  <c r="O874" i="17" s="1"/>
  <c r="K874" i="17"/>
  <c r="P874" i="17" s="1"/>
  <c r="L874" i="17"/>
  <c r="M874" i="17" s="1"/>
  <c r="I875" i="17"/>
  <c r="N875" i="17" s="1"/>
  <c r="J875" i="17"/>
  <c r="O875" i="17" s="1"/>
  <c r="K875" i="17"/>
  <c r="P875" i="17" s="1"/>
  <c r="Q875" i="17" s="1"/>
  <c r="L875" i="17"/>
  <c r="M875" i="17" s="1"/>
  <c r="I876" i="17"/>
  <c r="N876" i="17" s="1"/>
  <c r="J876" i="17"/>
  <c r="O876" i="17" s="1"/>
  <c r="K876" i="17"/>
  <c r="P876" i="17" s="1"/>
  <c r="L876" i="17"/>
  <c r="M876" i="17" s="1"/>
  <c r="I877" i="17"/>
  <c r="N877" i="17" s="1"/>
  <c r="J877" i="17"/>
  <c r="O877" i="17" s="1"/>
  <c r="K877" i="17"/>
  <c r="P877" i="17" s="1"/>
  <c r="Q877" i="17" s="1"/>
  <c r="L877" i="17"/>
  <c r="M877" i="17" s="1"/>
  <c r="I878" i="17"/>
  <c r="N878" i="17" s="1"/>
  <c r="J878" i="17"/>
  <c r="O878" i="17" s="1"/>
  <c r="K878" i="17"/>
  <c r="P878" i="17" s="1"/>
  <c r="L878" i="17"/>
  <c r="M878" i="17" s="1"/>
  <c r="I879" i="17"/>
  <c r="N879" i="17" s="1"/>
  <c r="J879" i="17"/>
  <c r="O879" i="17" s="1"/>
  <c r="K879" i="17"/>
  <c r="P879" i="17" s="1"/>
  <c r="Q879" i="17" s="1"/>
  <c r="L879" i="17"/>
  <c r="M879" i="17" s="1"/>
  <c r="I880" i="17"/>
  <c r="N880" i="17" s="1"/>
  <c r="J880" i="17"/>
  <c r="O880" i="17" s="1"/>
  <c r="K880" i="17"/>
  <c r="P880" i="17" s="1"/>
  <c r="L880" i="17"/>
  <c r="M880" i="17" s="1"/>
  <c r="I881" i="17"/>
  <c r="N881" i="17" s="1"/>
  <c r="J881" i="17"/>
  <c r="O881" i="17" s="1"/>
  <c r="K881" i="17"/>
  <c r="P881" i="17" s="1"/>
  <c r="Q881" i="17" s="1"/>
  <c r="L881" i="17"/>
  <c r="M881" i="17" s="1"/>
  <c r="I882" i="17"/>
  <c r="N882" i="17" s="1"/>
  <c r="J882" i="17"/>
  <c r="O882" i="17" s="1"/>
  <c r="K882" i="17"/>
  <c r="P882" i="17" s="1"/>
  <c r="L882" i="17"/>
  <c r="M882" i="17" s="1"/>
  <c r="I883" i="17"/>
  <c r="N883" i="17" s="1"/>
  <c r="J883" i="17"/>
  <c r="O883" i="17" s="1"/>
  <c r="K883" i="17"/>
  <c r="P883" i="17" s="1"/>
  <c r="Q883" i="17" s="1"/>
  <c r="L883" i="17"/>
  <c r="M883" i="17" s="1"/>
  <c r="I884" i="17"/>
  <c r="N884" i="17" s="1"/>
  <c r="J884" i="17"/>
  <c r="O884" i="17" s="1"/>
  <c r="K884" i="17"/>
  <c r="P884" i="17" s="1"/>
  <c r="L884" i="17"/>
  <c r="M884" i="17" s="1"/>
  <c r="I885" i="17"/>
  <c r="N885" i="17" s="1"/>
  <c r="J885" i="17"/>
  <c r="O885" i="17" s="1"/>
  <c r="K885" i="17"/>
  <c r="P885" i="17" s="1"/>
  <c r="Q885" i="17" s="1"/>
  <c r="L885" i="17"/>
  <c r="M885" i="17" s="1"/>
  <c r="I886" i="17"/>
  <c r="N886" i="17" s="1"/>
  <c r="J886" i="17"/>
  <c r="O886" i="17" s="1"/>
  <c r="K886" i="17"/>
  <c r="P886" i="17" s="1"/>
  <c r="L886" i="17"/>
  <c r="M886" i="17" s="1"/>
  <c r="I887" i="17"/>
  <c r="N887" i="17" s="1"/>
  <c r="J887" i="17"/>
  <c r="O887" i="17" s="1"/>
  <c r="K887" i="17"/>
  <c r="P887" i="17" s="1"/>
  <c r="Q887" i="17" s="1"/>
  <c r="L887" i="17"/>
  <c r="M887" i="17" s="1"/>
  <c r="I888" i="17"/>
  <c r="N888" i="17" s="1"/>
  <c r="J888" i="17"/>
  <c r="O888" i="17" s="1"/>
  <c r="K888" i="17"/>
  <c r="P888" i="17" s="1"/>
  <c r="L888" i="17"/>
  <c r="M888" i="17" s="1"/>
  <c r="I889" i="17"/>
  <c r="N889" i="17" s="1"/>
  <c r="J889" i="17"/>
  <c r="O889" i="17" s="1"/>
  <c r="K889" i="17"/>
  <c r="P889" i="17" s="1"/>
  <c r="Q889" i="17" s="1"/>
  <c r="L889" i="17"/>
  <c r="M889" i="17" s="1"/>
  <c r="I890" i="17"/>
  <c r="N890" i="17" s="1"/>
  <c r="J890" i="17"/>
  <c r="O890" i="17" s="1"/>
  <c r="K890" i="17"/>
  <c r="P890" i="17" s="1"/>
  <c r="L890" i="17"/>
  <c r="M890" i="17" s="1"/>
  <c r="I891" i="17"/>
  <c r="N891" i="17" s="1"/>
  <c r="J891" i="17"/>
  <c r="O891" i="17" s="1"/>
  <c r="K891" i="17"/>
  <c r="P891" i="17" s="1"/>
  <c r="Q891" i="17" s="1"/>
  <c r="L891" i="17"/>
  <c r="M891" i="17" s="1"/>
  <c r="I892" i="17"/>
  <c r="N892" i="17" s="1"/>
  <c r="J892" i="17"/>
  <c r="O892" i="17" s="1"/>
  <c r="K892" i="17"/>
  <c r="P892" i="17" s="1"/>
  <c r="L892" i="17"/>
  <c r="M892" i="17" s="1"/>
  <c r="I893" i="17"/>
  <c r="N893" i="17" s="1"/>
  <c r="J893" i="17"/>
  <c r="O893" i="17" s="1"/>
  <c r="K893" i="17"/>
  <c r="P893" i="17" s="1"/>
  <c r="Q893" i="17" s="1"/>
  <c r="L893" i="17"/>
  <c r="M893" i="17" s="1"/>
  <c r="I894" i="17"/>
  <c r="N894" i="17" s="1"/>
  <c r="J894" i="17"/>
  <c r="O894" i="17" s="1"/>
  <c r="K894" i="17"/>
  <c r="P894" i="17" s="1"/>
  <c r="L894" i="17"/>
  <c r="M894" i="17" s="1"/>
  <c r="I895" i="17"/>
  <c r="N895" i="17" s="1"/>
  <c r="J895" i="17"/>
  <c r="O895" i="17" s="1"/>
  <c r="K895" i="17"/>
  <c r="P895" i="17" s="1"/>
  <c r="Q895" i="17" s="1"/>
  <c r="L895" i="17"/>
  <c r="M895" i="17" s="1"/>
  <c r="I896" i="17"/>
  <c r="N896" i="17" s="1"/>
  <c r="J896" i="17"/>
  <c r="O896" i="17" s="1"/>
  <c r="K896" i="17"/>
  <c r="P896" i="17" s="1"/>
  <c r="L896" i="17"/>
  <c r="M896" i="17" s="1"/>
  <c r="I897" i="17"/>
  <c r="N897" i="17" s="1"/>
  <c r="J897" i="17"/>
  <c r="O897" i="17" s="1"/>
  <c r="K897" i="17"/>
  <c r="P897" i="17" s="1"/>
  <c r="Q897" i="17" s="1"/>
  <c r="L897" i="17"/>
  <c r="M897" i="17" s="1"/>
  <c r="I898" i="17"/>
  <c r="N898" i="17" s="1"/>
  <c r="J898" i="17"/>
  <c r="O898" i="17" s="1"/>
  <c r="K898" i="17"/>
  <c r="P898" i="17" s="1"/>
  <c r="L898" i="17"/>
  <c r="M898" i="17" s="1"/>
  <c r="I899" i="17"/>
  <c r="N899" i="17" s="1"/>
  <c r="J899" i="17"/>
  <c r="O899" i="17" s="1"/>
  <c r="K899" i="17"/>
  <c r="P899" i="17" s="1"/>
  <c r="Q899" i="17" s="1"/>
  <c r="L899" i="17"/>
  <c r="M899" i="17" s="1"/>
  <c r="I900" i="17"/>
  <c r="N900" i="17" s="1"/>
  <c r="J900" i="17"/>
  <c r="O900" i="17" s="1"/>
  <c r="K900" i="17"/>
  <c r="P900" i="17" s="1"/>
  <c r="L900" i="17"/>
  <c r="M900" i="17" s="1"/>
  <c r="I901" i="17"/>
  <c r="N901" i="17" s="1"/>
  <c r="J901" i="17"/>
  <c r="O901" i="17" s="1"/>
  <c r="K901" i="17"/>
  <c r="P901" i="17" s="1"/>
  <c r="Q901" i="17" s="1"/>
  <c r="L901" i="17"/>
  <c r="M901" i="17" s="1"/>
  <c r="I902" i="17"/>
  <c r="N902" i="17" s="1"/>
  <c r="J902" i="17"/>
  <c r="O902" i="17" s="1"/>
  <c r="K902" i="17"/>
  <c r="P902" i="17" s="1"/>
  <c r="L902" i="17"/>
  <c r="M902" i="17" s="1"/>
  <c r="I903" i="17"/>
  <c r="N903" i="17" s="1"/>
  <c r="J903" i="17"/>
  <c r="O903" i="17" s="1"/>
  <c r="K903" i="17"/>
  <c r="P903" i="17" s="1"/>
  <c r="Q903" i="17" s="1"/>
  <c r="L903" i="17"/>
  <c r="M903" i="17" s="1"/>
  <c r="I904" i="17"/>
  <c r="N904" i="17" s="1"/>
  <c r="J904" i="17"/>
  <c r="O904" i="17" s="1"/>
  <c r="K904" i="17"/>
  <c r="P904" i="17" s="1"/>
  <c r="L904" i="17"/>
  <c r="M904" i="17" s="1"/>
  <c r="I905" i="17"/>
  <c r="N905" i="17" s="1"/>
  <c r="J905" i="17"/>
  <c r="O905" i="17" s="1"/>
  <c r="K905" i="17"/>
  <c r="P905" i="17" s="1"/>
  <c r="Q905" i="17" s="1"/>
  <c r="L905" i="17"/>
  <c r="M905" i="17" s="1"/>
  <c r="I906" i="17"/>
  <c r="N906" i="17" s="1"/>
  <c r="J906" i="17"/>
  <c r="O906" i="17" s="1"/>
  <c r="K906" i="17"/>
  <c r="P906" i="17" s="1"/>
  <c r="L906" i="17"/>
  <c r="M906" i="17" s="1"/>
  <c r="I907" i="17"/>
  <c r="N907" i="17" s="1"/>
  <c r="J907" i="17"/>
  <c r="O907" i="17" s="1"/>
  <c r="K907" i="17"/>
  <c r="P907" i="17" s="1"/>
  <c r="Q907" i="17" s="1"/>
  <c r="L907" i="17"/>
  <c r="M907" i="17" s="1"/>
  <c r="I908" i="17"/>
  <c r="N908" i="17" s="1"/>
  <c r="J908" i="17"/>
  <c r="O908" i="17" s="1"/>
  <c r="K908" i="17"/>
  <c r="P908" i="17" s="1"/>
  <c r="L908" i="17"/>
  <c r="M908" i="17" s="1"/>
  <c r="I909" i="17"/>
  <c r="N909" i="17" s="1"/>
  <c r="J909" i="17"/>
  <c r="O909" i="17" s="1"/>
  <c r="K909" i="17"/>
  <c r="P909" i="17" s="1"/>
  <c r="Q909" i="17" s="1"/>
  <c r="L909" i="17"/>
  <c r="M909" i="17" s="1"/>
  <c r="I910" i="17"/>
  <c r="N910" i="17" s="1"/>
  <c r="J910" i="17"/>
  <c r="O910" i="17" s="1"/>
  <c r="K910" i="17"/>
  <c r="P910" i="17" s="1"/>
  <c r="L910" i="17"/>
  <c r="M910" i="17" s="1"/>
  <c r="I911" i="17"/>
  <c r="N911" i="17" s="1"/>
  <c r="J911" i="17"/>
  <c r="O911" i="17" s="1"/>
  <c r="K911" i="17"/>
  <c r="P911" i="17" s="1"/>
  <c r="Q911" i="17" s="1"/>
  <c r="L911" i="17"/>
  <c r="M911" i="17" s="1"/>
  <c r="I912" i="17"/>
  <c r="N912" i="17" s="1"/>
  <c r="J912" i="17"/>
  <c r="O912" i="17" s="1"/>
  <c r="K912" i="17"/>
  <c r="P912" i="17" s="1"/>
  <c r="L912" i="17"/>
  <c r="M912" i="17" s="1"/>
  <c r="I913" i="17"/>
  <c r="N913" i="17" s="1"/>
  <c r="J913" i="17"/>
  <c r="O913" i="17" s="1"/>
  <c r="K913" i="17"/>
  <c r="P913" i="17" s="1"/>
  <c r="Q913" i="17" s="1"/>
  <c r="L913" i="17"/>
  <c r="M913" i="17" s="1"/>
  <c r="I914" i="17"/>
  <c r="N914" i="17" s="1"/>
  <c r="J914" i="17"/>
  <c r="O914" i="17" s="1"/>
  <c r="K914" i="17"/>
  <c r="P914" i="17" s="1"/>
  <c r="L914" i="17"/>
  <c r="M914" i="17" s="1"/>
  <c r="I915" i="17"/>
  <c r="N915" i="17" s="1"/>
  <c r="J915" i="17"/>
  <c r="O915" i="17" s="1"/>
  <c r="K915" i="17"/>
  <c r="P915" i="17" s="1"/>
  <c r="Q915" i="17" s="1"/>
  <c r="L915" i="17"/>
  <c r="M915" i="17" s="1"/>
  <c r="I916" i="17"/>
  <c r="N916" i="17" s="1"/>
  <c r="J916" i="17"/>
  <c r="O916" i="17" s="1"/>
  <c r="K916" i="17"/>
  <c r="P916" i="17" s="1"/>
  <c r="L916" i="17"/>
  <c r="M916" i="17" s="1"/>
  <c r="I917" i="17"/>
  <c r="N917" i="17" s="1"/>
  <c r="J917" i="17"/>
  <c r="O917" i="17" s="1"/>
  <c r="K917" i="17"/>
  <c r="P917" i="17" s="1"/>
  <c r="Q917" i="17" s="1"/>
  <c r="L917" i="17"/>
  <c r="M917" i="17" s="1"/>
  <c r="I918" i="17"/>
  <c r="N918" i="17" s="1"/>
  <c r="J918" i="17"/>
  <c r="O918" i="17" s="1"/>
  <c r="K918" i="17"/>
  <c r="P918" i="17" s="1"/>
  <c r="L918" i="17"/>
  <c r="M918" i="17" s="1"/>
  <c r="I919" i="17"/>
  <c r="N919" i="17" s="1"/>
  <c r="J919" i="17"/>
  <c r="O919" i="17" s="1"/>
  <c r="K919" i="17"/>
  <c r="P919" i="17" s="1"/>
  <c r="Q919" i="17" s="1"/>
  <c r="L919" i="17"/>
  <c r="M919" i="17" s="1"/>
  <c r="I920" i="17"/>
  <c r="N920" i="17" s="1"/>
  <c r="J920" i="17"/>
  <c r="O920" i="17" s="1"/>
  <c r="K920" i="17"/>
  <c r="P920" i="17" s="1"/>
  <c r="L920" i="17"/>
  <c r="M920" i="17" s="1"/>
  <c r="I921" i="17"/>
  <c r="N921" i="17" s="1"/>
  <c r="J921" i="17"/>
  <c r="O921" i="17" s="1"/>
  <c r="K921" i="17"/>
  <c r="P921" i="17" s="1"/>
  <c r="Q921" i="17" s="1"/>
  <c r="L921" i="17"/>
  <c r="M921" i="17" s="1"/>
  <c r="I922" i="17"/>
  <c r="N922" i="17" s="1"/>
  <c r="J922" i="17"/>
  <c r="O922" i="17" s="1"/>
  <c r="K922" i="17"/>
  <c r="P922" i="17" s="1"/>
  <c r="L922" i="17"/>
  <c r="M922" i="17" s="1"/>
  <c r="I923" i="17"/>
  <c r="N923" i="17" s="1"/>
  <c r="J923" i="17"/>
  <c r="O923" i="17" s="1"/>
  <c r="K923" i="17"/>
  <c r="P923" i="17" s="1"/>
  <c r="Q923" i="17" s="1"/>
  <c r="L923" i="17"/>
  <c r="M923" i="17" s="1"/>
  <c r="I924" i="17"/>
  <c r="N924" i="17" s="1"/>
  <c r="J924" i="17"/>
  <c r="O924" i="17" s="1"/>
  <c r="K924" i="17"/>
  <c r="P924" i="17" s="1"/>
  <c r="L924" i="17"/>
  <c r="M924" i="17" s="1"/>
  <c r="I925" i="17"/>
  <c r="N925" i="17" s="1"/>
  <c r="J925" i="17"/>
  <c r="O925" i="17" s="1"/>
  <c r="K925" i="17"/>
  <c r="P925" i="17" s="1"/>
  <c r="Q925" i="17" s="1"/>
  <c r="L925" i="17"/>
  <c r="M925" i="17" s="1"/>
  <c r="I926" i="17"/>
  <c r="N926" i="17" s="1"/>
  <c r="J926" i="17"/>
  <c r="O926" i="17" s="1"/>
  <c r="K926" i="17"/>
  <c r="P926" i="17" s="1"/>
  <c r="L926" i="17"/>
  <c r="M926" i="17" s="1"/>
  <c r="I927" i="17"/>
  <c r="N927" i="17" s="1"/>
  <c r="J927" i="17"/>
  <c r="O927" i="17" s="1"/>
  <c r="K927" i="17"/>
  <c r="P927" i="17" s="1"/>
  <c r="Q927" i="17" s="1"/>
  <c r="L927" i="17"/>
  <c r="M927" i="17" s="1"/>
  <c r="I928" i="17"/>
  <c r="N928" i="17" s="1"/>
  <c r="J928" i="17"/>
  <c r="O928" i="17" s="1"/>
  <c r="K928" i="17"/>
  <c r="P928" i="17" s="1"/>
  <c r="L928" i="17"/>
  <c r="M928" i="17" s="1"/>
  <c r="I929" i="17"/>
  <c r="N929" i="17" s="1"/>
  <c r="J929" i="17"/>
  <c r="O929" i="17" s="1"/>
  <c r="K929" i="17"/>
  <c r="P929" i="17" s="1"/>
  <c r="Q929" i="17" s="1"/>
  <c r="L929" i="17"/>
  <c r="M929" i="17" s="1"/>
  <c r="I930" i="17"/>
  <c r="N930" i="17" s="1"/>
  <c r="J930" i="17"/>
  <c r="O930" i="17" s="1"/>
  <c r="K930" i="17"/>
  <c r="P930" i="17" s="1"/>
  <c r="L930" i="17"/>
  <c r="M930" i="17" s="1"/>
  <c r="I931" i="17"/>
  <c r="N931" i="17" s="1"/>
  <c r="J931" i="17"/>
  <c r="O931" i="17" s="1"/>
  <c r="K931" i="17"/>
  <c r="P931" i="17" s="1"/>
  <c r="Q931" i="17" s="1"/>
  <c r="L931" i="17"/>
  <c r="M931" i="17" s="1"/>
  <c r="I932" i="17"/>
  <c r="N932" i="17" s="1"/>
  <c r="J932" i="17"/>
  <c r="O932" i="17" s="1"/>
  <c r="K932" i="17"/>
  <c r="P932" i="17" s="1"/>
  <c r="L932" i="17"/>
  <c r="M932" i="17" s="1"/>
  <c r="I933" i="17"/>
  <c r="N933" i="17" s="1"/>
  <c r="J933" i="17"/>
  <c r="O933" i="17" s="1"/>
  <c r="K933" i="17"/>
  <c r="P933" i="17" s="1"/>
  <c r="Q933" i="17" s="1"/>
  <c r="L933" i="17"/>
  <c r="M933" i="17" s="1"/>
  <c r="I934" i="17"/>
  <c r="N934" i="17" s="1"/>
  <c r="J934" i="17"/>
  <c r="O934" i="17" s="1"/>
  <c r="K934" i="17"/>
  <c r="P934" i="17" s="1"/>
  <c r="L934" i="17"/>
  <c r="M934" i="17" s="1"/>
  <c r="I935" i="17"/>
  <c r="N935" i="17" s="1"/>
  <c r="J935" i="17"/>
  <c r="O935" i="17" s="1"/>
  <c r="K935" i="17"/>
  <c r="P935" i="17" s="1"/>
  <c r="Q935" i="17" s="1"/>
  <c r="L935" i="17"/>
  <c r="M935" i="17" s="1"/>
  <c r="I936" i="17"/>
  <c r="N936" i="17" s="1"/>
  <c r="J936" i="17"/>
  <c r="O936" i="17" s="1"/>
  <c r="K936" i="17"/>
  <c r="P936" i="17" s="1"/>
  <c r="L936" i="17"/>
  <c r="M936" i="17" s="1"/>
  <c r="I937" i="17"/>
  <c r="N937" i="17" s="1"/>
  <c r="J937" i="17"/>
  <c r="O937" i="17" s="1"/>
  <c r="K937" i="17"/>
  <c r="P937" i="17" s="1"/>
  <c r="Q937" i="17" s="1"/>
  <c r="L937" i="17"/>
  <c r="M937" i="17" s="1"/>
  <c r="I938" i="17"/>
  <c r="N938" i="17" s="1"/>
  <c r="J938" i="17"/>
  <c r="O938" i="17" s="1"/>
  <c r="K938" i="17"/>
  <c r="P938" i="17" s="1"/>
  <c r="L938" i="17"/>
  <c r="M938" i="17" s="1"/>
  <c r="I939" i="17"/>
  <c r="N939" i="17" s="1"/>
  <c r="J939" i="17"/>
  <c r="O939" i="17" s="1"/>
  <c r="K939" i="17"/>
  <c r="P939" i="17" s="1"/>
  <c r="Q939" i="17" s="1"/>
  <c r="L939" i="17"/>
  <c r="M939" i="17" s="1"/>
  <c r="I940" i="17"/>
  <c r="N940" i="17" s="1"/>
  <c r="J940" i="17"/>
  <c r="O940" i="17" s="1"/>
  <c r="K940" i="17"/>
  <c r="P940" i="17" s="1"/>
  <c r="L940" i="17"/>
  <c r="M940" i="17" s="1"/>
  <c r="I941" i="17"/>
  <c r="N941" i="17" s="1"/>
  <c r="J941" i="17"/>
  <c r="O941" i="17" s="1"/>
  <c r="K941" i="17"/>
  <c r="P941" i="17" s="1"/>
  <c r="Q941" i="17" s="1"/>
  <c r="L941" i="17"/>
  <c r="M941" i="17" s="1"/>
  <c r="I942" i="17"/>
  <c r="N942" i="17" s="1"/>
  <c r="J942" i="17"/>
  <c r="O942" i="17" s="1"/>
  <c r="K942" i="17"/>
  <c r="P942" i="17" s="1"/>
  <c r="L942" i="17"/>
  <c r="M942" i="17" s="1"/>
  <c r="I943" i="17"/>
  <c r="N943" i="17" s="1"/>
  <c r="J943" i="17"/>
  <c r="O943" i="17" s="1"/>
  <c r="K943" i="17"/>
  <c r="P943" i="17" s="1"/>
  <c r="Q943" i="17" s="1"/>
  <c r="L943" i="17"/>
  <c r="M943" i="17" s="1"/>
  <c r="I944" i="17"/>
  <c r="N944" i="17" s="1"/>
  <c r="J944" i="17"/>
  <c r="O944" i="17" s="1"/>
  <c r="K944" i="17"/>
  <c r="P944" i="17" s="1"/>
  <c r="L944" i="17"/>
  <c r="M944" i="17" s="1"/>
  <c r="I945" i="17"/>
  <c r="N945" i="17" s="1"/>
  <c r="J945" i="17"/>
  <c r="O945" i="17" s="1"/>
  <c r="K945" i="17"/>
  <c r="P945" i="17" s="1"/>
  <c r="Q945" i="17" s="1"/>
  <c r="L945" i="17"/>
  <c r="M945" i="17" s="1"/>
  <c r="I946" i="17"/>
  <c r="N946" i="17" s="1"/>
  <c r="J946" i="17"/>
  <c r="O946" i="17" s="1"/>
  <c r="K946" i="17"/>
  <c r="P946" i="17" s="1"/>
  <c r="L946" i="17"/>
  <c r="M946" i="17" s="1"/>
  <c r="I947" i="17"/>
  <c r="N947" i="17" s="1"/>
  <c r="J947" i="17"/>
  <c r="O947" i="17" s="1"/>
  <c r="K947" i="17"/>
  <c r="P947" i="17" s="1"/>
  <c r="Q947" i="17" s="1"/>
  <c r="L947" i="17"/>
  <c r="M947" i="17" s="1"/>
  <c r="I948" i="17"/>
  <c r="N948" i="17" s="1"/>
  <c r="J948" i="17"/>
  <c r="O948" i="17" s="1"/>
  <c r="K948" i="17"/>
  <c r="P948" i="17" s="1"/>
  <c r="L948" i="17"/>
  <c r="M948" i="17" s="1"/>
  <c r="I949" i="17"/>
  <c r="N949" i="17" s="1"/>
  <c r="J949" i="17"/>
  <c r="O949" i="17" s="1"/>
  <c r="K949" i="17"/>
  <c r="P949" i="17" s="1"/>
  <c r="Q949" i="17" s="1"/>
  <c r="L949" i="17"/>
  <c r="M949" i="17" s="1"/>
  <c r="I950" i="17"/>
  <c r="N950" i="17" s="1"/>
  <c r="J950" i="17"/>
  <c r="O950" i="17" s="1"/>
  <c r="K950" i="17"/>
  <c r="P950" i="17" s="1"/>
  <c r="L950" i="17"/>
  <c r="M950" i="17" s="1"/>
  <c r="I951" i="17"/>
  <c r="N951" i="17" s="1"/>
  <c r="J951" i="17"/>
  <c r="O951" i="17" s="1"/>
  <c r="K951" i="17"/>
  <c r="P951" i="17" s="1"/>
  <c r="Q951" i="17" s="1"/>
  <c r="L951" i="17"/>
  <c r="M951" i="17" s="1"/>
  <c r="I952" i="17"/>
  <c r="N952" i="17" s="1"/>
  <c r="J952" i="17"/>
  <c r="O952" i="17" s="1"/>
  <c r="K952" i="17"/>
  <c r="P952" i="17" s="1"/>
  <c r="L952" i="17"/>
  <c r="M952" i="17" s="1"/>
  <c r="I953" i="17"/>
  <c r="N953" i="17" s="1"/>
  <c r="J953" i="17"/>
  <c r="O953" i="17" s="1"/>
  <c r="K953" i="17"/>
  <c r="P953" i="17" s="1"/>
  <c r="Q953" i="17" s="1"/>
  <c r="L953" i="17"/>
  <c r="M953" i="17" s="1"/>
  <c r="I954" i="17"/>
  <c r="N954" i="17" s="1"/>
  <c r="J954" i="17"/>
  <c r="O954" i="17" s="1"/>
  <c r="K954" i="17"/>
  <c r="P954" i="17" s="1"/>
  <c r="L954" i="17"/>
  <c r="M954" i="17" s="1"/>
  <c r="I955" i="17"/>
  <c r="N955" i="17" s="1"/>
  <c r="J955" i="17"/>
  <c r="O955" i="17" s="1"/>
  <c r="K955" i="17"/>
  <c r="P955" i="17" s="1"/>
  <c r="Q955" i="17" s="1"/>
  <c r="L955" i="17"/>
  <c r="M955" i="17" s="1"/>
  <c r="I956" i="17"/>
  <c r="N956" i="17" s="1"/>
  <c r="J956" i="17"/>
  <c r="O956" i="17" s="1"/>
  <c r="K956" i="17"/>
  <c r="P956" i="17" s="1"/>
  <c r="L956" i="17"/>
  <c r="M956" i="17" s="1"/>
  <c r="I957" i="17"/>
  <c r="N957" i="17" s="1"/>
  <c r="J957" i="17"/>
  <c r="O957" i="17" s="1"/>
  <c r="K957" i="17"/>
  <c r="P957" i="17" s="1"/>
  <c r="Q957" i="17" s="1"/>
  <c r="L957" i="17"/>
  <c r="M957" i="17" s="1"/>
  <c r="I958" i="17"/>
  <c r="N958" i="17" s="1"/>
  <c r="J958" i="17"/>
  <c r="O958" i="17" s="1"/>
  <c r="K958" i="17"/>
  <c r="P958" i="17" s="1"/>
  <c r="L958" i="17"/>
  <c r="M958" i="17" s="1"/>
  <c r="I959" i="17"/>
  <c r="N959" i="17" s="1"/>
  <c r="J959" i="17"/>
  <c r="O959" i="17" s="1"/>
  <c r="K959" i="17"/>
  <c r="P959" i="17" s="1"/>
  <c r="Q959" i="17" s="1"/>
  <c r="L959" i="17"/>
  <c r="M959" i="17" s="1"/>
  <c r="I960" i="17"/>
  <c r="N960" i="17" s="1"/>
  <c r="J960" i="17"/>
  <c r="O960" i="17" s="1"/>
  <c r="K960" i="17"/>
  <c r="P960" i="17" s="1"/>
  <c r="L960" i="17"/>
  <c r="M960" i="17" s="1"/>
  <c r="I961" i="17"/>
  <c r="N961" i="17" s="1"/>
  <c r="J961" i="17"/>
  <c r="O961" i="17" s="1"/>
  <c r="K961" i="17"/>
  <c r="P961" i="17" s="1"/>
  <c r="Q961" i="17" s="1"/>
  <c r="L961" i="17"/>
  <c r="M961" i="17" s="1"/>
  <c r="I962" i="17"/>
  <c r="N962" i="17" s="1"/>
  <c r="J962" i="17"/>
  <c r="O962" i="17" s="1"/>
  <c r="K962" i="17"/>
  <c r="P962" i="17" s="1"/>
  <c r="L962" i="17"/>
  <c r="M962" i="17" s="1"/>
  <c r="I963" i="17"/>
  <c r="N963" i="17" s="1"/>
  <c r="J963" i="17"/>
  <c r="O963" i="17" s="1"/>
  <c r="K963" i="17"/>
  <c r="P963" i="17" s="1"/>
  <c r="Q963" i="17" s="1"/>
  <c r="L963" i="17"/>
  <c r="M963" i="17" s="1"/>
  <c r="I964" i="17"/>
  <c r="N964" i="17" s="1"/>
  <c r="J964" i="17"/>
  <c r="O964" i="17" s="1"/>
  <c r="K964" i="17"/>
  <c r="P964" i="17" s="1"/>
  <c r="L964" i="17"/>
  <c r="M964" i="17" s="1"/>
  <c r="I965" i="17"/>
  <c r="N965" i="17" s="1"/>
  <c r="J965" i="17"/>
  <c r="O965" i="17" s="1"/>
  <c r="K965" i="17"/>
  <c r="P965" i="17" s="1"/>
  <c r="Q965" i="17" s="1"/>
  <c r="L965" i="17"/>
  <c r="M965" i="17" s="1"/>
  <c r="I966" i="17"/>
  <c r="N966" i="17" s="1"/>
  <c r="J966" i="17"/>
  <c r="O966" i="17" s="1"/>
  <c r="K966" i="17"/>
  <c r="P966" i="17" s="1"/>
  <c r="L966" i="17"/>
  <c r="M966" i="17" s="1"/>
  <c r="I967" i="17"/>
  <c r="N967" i="17" s="1"/>
  <c r="J967" i="17"/>
  <c r="O967" i="17" s="1"/>
  <c r="K967" i="17"/>
  <c r="P967" i="17" s="1"/>
  <c r="Q967" i="17" s="1"/>
  <c r="L967" i="17"/>
  <c r="M967" i="17" s="1"/>
  <c r="I968" i="17"/>
  <c r="N968" i="17" s="1"/>
  <c r="J968" i="17"/>
  <c r="O968" i="17" s="1"/>
  <c r="K968" i="17"/>
  <c r="P968" i="17" s="1"/>
  <c r="L968" i="17"/>
  <c r="M968" i="17" s="1"/>
  <c r="I969" i="17"/>
  <c r="N969" i="17" s="1"/>
  <c r="J969" i="17"/>
  <c r="O969" i="17" s="1"/>
  <c r="K969" i="17"/>
  <c r="P969" i="17" s="1"/>
  <c r="Q969" i="17" s="1"/>
  <c r="L969" i="17"/>
  <c r="M969" i="17" s="1"/>
  <c r="I970" i="17"/>
  <c r="N970" i="17" s="1"/>
  <c r="J970" i="17"/>
  <c r="O970" i="17" s="1"/>
  <c r="K970" i="17"/>
  <c r="P970" i="17" s="1"/>
  <c r="L970" i="17"/>
  <c r="M970" i="17" s="1"/>
  <c r="I971" i="17"/>
  <c r="N971" i="17" s="1"/>
  <c r="J971" i="17"/>
  <c r="O971" i="17" s="1"/>
  <c r="K971" i="17"/>
  <c r="P971" i="17" s="1"/>
  <c r="Q971" i="17" s="1"/>
  <c r="L971" i="17"/>
  <c r="M971" i="17" s="1"/>
  <c r="I972" i="17"/>
  <c r="N972" i="17" s="1"/>
  <c r="J972" i="17"/>
  <c r="O972" i="17" s="1"/>
  <c r="K972" i="17"/>
  <c r="P972" i="17" s="1"/>
  <c r="L972" i="17"/>
  <c r="M972" i="17" s="1"/>
  <c r="I973" i="17"/>
  <c r="N973" i="17" s="1"/>
  <c r="J973" i="17"/>
  <c r="O973" i="17" s="1"/>
  <c r="K973" i="17"/>
  <c r="P973" i="17" s="1"/>
  <c r="Q973" i="17" s="1"/>
  <c r="L973" i="17"/>
  <c r="M973" i="17" s="1"/>
  <c r="I974" i="17"/>
  <c r="N974" i="17" s="1"/>
  <c r="J974" i="17"/>
  <c r="O974" i="17" s="1"/>
  <c r="K974" i="17"/>
  <c r="P974" i="17" s="1"/>
  <c r="L974" i="17"/>
  <c r="M974" i="17" s="1"/>
  <c r="I975" i="17"/>
  <c r="N975" i="17" s="1"/>
  <c r="J975" i="17"/>
  <c r="O975" i="17" s="1"/>
  <c r="K975" i="17"/>
  <c r="P975" i="17" s="1"/>
  <c r="Q975" i="17" s="1"/>
  <c r="L975" i="17"/>
  <c r="M975" i="17" s="1"/>
  <c r="I976" i="17"/>
  <c r="N976" i="17" s="1"/>
  <c r="J976" i="17"/>
  <c r="O976" i="17" s="1"/>
  <c r="K976" i="17"/>
  <c r="P976" i="17" s="1"/>
  <c r="L976" i="17"/>
  <c r="M976" i="17" s="1"/>
  <c r="I977" i="17"/>
  <c r="N977" i="17" s="1"/>
  <c r="J977" i="17"/>
  <c r="O977" i="17" s="1"/>
  <c r="K977" i="17"/>
  <c r="P977" i="17" s="1"/>
  <c r="Q977" i="17" s="1"/>
  <c r="L977" i="17"/>
  <c r="M977" i="17" s="1"/>
  <c r="I978" i="17"/>
  <c r="N978" i="17" s="1"/>
  <c r="J978" i="17"/>
  <c r="O978" i="17" s="1"/>
  <c r="K978" i="17"/>
  <c r="P978" i="17" s="1"/>
  <c r="L978" i="17"/>
  <c r="M978" i="17" s="1"/>
  <c r="I979" i="17"/>
  <c r="N979" i="17" s="1"/>
  <c r="J979" i="17"/>
  <c r="O979" i="17" s="1"/>
  <c r="K979" i="17"/>
  <c r="P979" i="17" s="1"/>
  <c r="Q979" i="17" s="1"/>
  <c r="L979" i="17"/>
  <c r="M979" i="17" s="1"/>
  <c r="I980" i="17"/>
  <c r="N980" i="17" s="1"/>
  <c r="J980" i="17"/>
  <c r="O980" i="17" s="1"/>
  <c r="K980" i="17"/>
  <c r="P980" i="17" s="1"/>
  <c r="L980" i="17"/>
  <c r="M980" i="17" s="1"/>
  <c r="I981" i="17"/>
  <c r="N981" i="17" s="1"/>
  <c r="J981" i="17"/>
  <c r="O981" i="17" s="1"/>
  <c r="K981" i="17"/>
  <c r="P981" i="17" s="1"/>
  <c r="Q981" i="17" s="1"/>
  <c r="L981" i="17"/>
  <c r="M981" i="17" s="1"/>
  <c r="I982" i="17"/>
  <c r="N982" i="17" s="1"/>
  <c r="J982" i="17"/>
  <c r="O982" i="17" s="1"/>
  <c r="K982" i="17"/>
  <c r="P982" i="17" s="1"/>
  <c r="L982" i="17"/>
  <c r="M982" i="17" s="1"/>
  <c r="I983" i="17"/>
  <c r="N983" i="17" s="1"/>
  <c r="J983" i="17"/>
  <c r="O983" i="17" s="1"/>
  <c r="K983" i="17"/>
  <c r="P983" i="17" s="1"/>
  <c r="Q983" i="17" s="1"/>
  <c r="L983" i="17"/>
  <c r="M983" i="17" s="1"/>
  <c r="I984" i="17"/>
  <c r="N984" i="17" s="1"/>
  <c r="J984" i="17"/>
  <c r="O984" i="17" s="1"/>
  <c r="K984" i="17"/>
  <c r="P984" i="17" s="1"/>
  <c r="L984" i="17"/>
  <c r="M984" i="17" s="1"/>
  <c r="I985" i="17"/>
  <c r="N985" i="17" s="1"/>
  <c r="J985" i="17"/>
  <c r="O985" i="17" s="1"/>
  <c r="K985" i="17"/>
  <c r="P985" i="17" s="1"/>
  <c r="Q985" i="17" s="1"/>
  <c r="L985" i="17"/>
  <c r="M985" i="17" s="1"/>
  <c r="I986" i="17"/>
  <c r="N986" i="17" s="1"/>
  <c r="J986" i="17"/>
  <c r="O986" i="17" s="1"/>
  <c r="K986" i="17"/>
  <c r="P986" i="17" s="1"/>
  <c r="L986" i="17"/>
  <c r="M986" i="17" s="1"/>
  <c r="I987" i="17"/>
  <c r="N987" i="17" s="1"/>
  <c r="J987" i="17"/>
  <c r="O987" i="17" s="1"/>
  <c r="K987" i="17"/>
  <c r="P987" i="17" s="1"/>
  <c r="Q987" i="17" s="1"/>
  <c r="L987" i="17"/>
  <c r="M987" i="17" s="1"/>
  <c r="I988" i="17"/>
  <c r="N988" i="17" s="1"/>
  <c r="J988" i="17"/>
  <c r="O988" i="17" s="1"/>
  <c r="K988" i="17"/>
  <c r="P988" i="17" s="1"/>
  <c r="L988" i="17"/>
  <c r="M988" i="17" s="1"/>
  <c r="I989" i="17"/>
  <c r="N989" i="17" s="1"/>
  <c r="J989" i="17"/>
  <c r="O989" i="17" s="1"/>
  <c r="K989" i="17"/>
  <c r="P989" i="17" s="1"/>
  <c r="Q989" i="17" s="1"/>
  <c r="L989" i="17"/>
  <c r="M989" i="17" s="1"/>
  <c r="I990" i="17"/>
  <c r="N990" i="17" s="1"/>
  <c r="J990" i="17"/>
  <c r="O990" i="17" s="1"/>
  <c r="K990" i="17"/>
  <c r="P990" i="17" s="1"/>
  <c r="L990" i="17"/>
  <c r="M990" i="17" s="1"/>
  <c r="I991" i="17"/>
  <c r="N991" i="17" s="1"/>
  <c r="J991" i="17"/>
  <c r="O991" i="17" s="1"/>
  <c r="K991" i="17"/>
  <c r="P991" i="17" s="1"/>
  <c r="Q991" i="17" s="1"/>
  <c r="L991" i="17"/>
  <c r="M991" i="17" s="1"/>
  <c r="I992" i="17"/>
  <c r="N992" i="17" s="1"/>
  <c r="J992" i="17"/>
  <c r="O992" i="17" s="1"/>
  <c r="K992" i="17"/>
  <c r="P992" i="17" s="1"/>
  <c r="L992" i="17"/>
  <c r="M992" i="17" s="1"/>
  <c r="I993" i="17"/>
  <c r="N993" i="17" s="1"/>
  <c r="J993" i="17"/>
  <c r="O993" i="17" s="1"/>
  <c r="K993" i="17"/>
  <c r="P993" i="17" s="1"/>
  <c r="Q993" i="17" s="1"/>
  <c r="L993" i="17"/>
  <c r="M993" i="17" s="1"/>
  <c r="I994" i="17"/>
  <c r="N994" i="17" s="1"/>
  <c r="J994" i="17"/>
  <c r="O994" i="17" s="1"/>
  <c r="K994" i="17"/>
  <c r="P994" i="17" s="1"/>
  <c r="L994" i="17"/>
  <c r="M994" i="17" s="1"/>
  <c r="I995" i="17"/>
  <c r="N995" i="17" s="1"/>
  <c r="J995" i="17"/>
  <c r="O995" i="17" s="1"/>
  <c r="K995" i="17"/>
  <c r="P995" i="17" s="1"/>
  <c r="Q995" i="17" s="1"/>
  <c r="L995" i="17"/>
  <c r="M995" i="17" s="1"/>
  <c r="I996" i="17"/>
  <c r="N996" i="17" s="1"/>
  <c r="J996" i="17"/>
  <c r="O996" i="17" s="1"/>
  <c r="K996" i="17"/>
  <c r="P996" i="17" s="1"/>
  <c r="L996" i="17"/>
  <c r="M996" i="17" s="1"/>
  <c r="I997" i="17"/>
  <c r="N997" i="17" s="1"/>
  <c r="J997" i="17"/>
  <c r="O997" i="17" s="1"/>
  <c r="K997" i="17"/>
  <c r="P997" i="17" s="1"/>
  <c r="Q997" i="17" s="1"/>
  <c r="L997" i="17"/>
  <c r="M997" i="17" s="1"/>
  <c r="I998" i="17"/>
  <c r="N998" i="17" s="1"/>
  <c r="J998" i="17"/>
  <c r="O998" i="17" s="1"/>
  <c r="K998" i="17"/>
  <c r="P998" i="17" s="1"/>
  <c r="L998" i="17"/>
  <c r="M998" i="17" s="1"/>
  <c r="I999" i="17"/>
  <c r="N999" i="17" s="1"/>
  <c r="J999" i="17"/>
  <c r="O999" i="17" s="1"/>
  <c r="K999" i="17"/>
  <c r="P999" i="17" s="1"/>
  <c r="Q999" i="17" s="1"/>
  <c r="L999" i="17"/>
  <c r="M999" i="17" s="1"/>
  <c r="I1000" i="17"/>
  <c r="N1000" i="17" s="1"/>
  <c r="J1000" i="17"/>
  <c r="O1000" i="17" s="1"/>
  <c r="K1000" i="17"/>
  <c r="P1000" i="17" s="1"/>
  <c r="L1000" i="17"/>
  <c r="M1000" i="17" s="1"/>
  <c r="I1001" i="17"/>
  <c r="N1001" i="17" s="1"/>
  <c r="J1001" i="17"/>
  <c r="O1001" i="17" s="1"/>
  <c r="K1001" i="17"/>
  <c r="P1001" i="17" s="1"/>
  <c r="Q1001" i="17" s="1"/>
  <c r="L1001" i="17"/>
  <c r="M1001" i="17" s="1"/>
  <c r="I2" i="17"/>
  <c r="N2" i="17" s="1"/>
  <c r="J2" i="17"/>
  <c r="O2" i="17" s="1"/>
  <c r="K2" i="17"/>
  <c r="P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Q2" i="17" l="1"/>
  <c r="Q1000" i="17"/>
  <c r="Q998" i="17"/>
  <c r="Q996" i="17"/>
  <c r="Q994" i="17"/>
  <c r="Q992" i="17"/>
  <c r="Q990" i="17"/>
  <c r="Q988" i="17"/>
  <c r="Q986" i="17"/>
  <c r="Q984" i="17"/>
  <c r="Q982" i="17"/>
  <c r="Q980" i="17"/>
  <c r="Q978" i="17"/>
  <c r="Q976" i="17"/>
  <c r="Q974" i="17"/>
  <c r="Q972" i="17"/>
  <c r="Q970" i="17"/>
  <c r="Q968" i="17"/>
  <c r="Q966" i="17"/>
  <c r="Q964" i="17"/>
  <c r="Q962" i="17"/>
  <c r="Q960" i="17"/>
  <c r="Q958" i="17"/>
  <c r="Q956" i="17"/>
  <c r="Q954" i="17"/>
  <c r="Q952" i="17"/>
  <c r="Q950" i="17"/>
  <c r="Q948" i="17"/>
  <c r="Q946" i="17"/>
  <c r="Q944" i="17"/>
  <c r="Q942" i="17"/>
  <c r="Q940" i="17"/>
  <c r="Q938" i="17"/>
  <c r="Q936" i="17"/>
  <c r="Q934" i="17"/>
  <c r="Q932" i="17"/>
  <c r="Q930" i="17"/>
  <c r="Q928" i="17"/>
  <c r="Q926" i="17"/>
  <c r="Q924" i="17"/>
  <c r="Q922" i="17"/>
  <c r="Q920" i="17"/>
  <c r="Q918" i="17"/>
  <c r="Q916" i="17"/>
  <c r="Q914" i="17"/>
  <c r="Q912" i="17"/>
  <c r="Q910" i="17"/>
  <c r="Q908" i="17"/>
  <c r="Q906" i="17"/>
  <c r="Q904" i="17"/>
  <c r="Q902" i="17"/>
  <c r="Q900" i="17"/>
  <c r="Q898" i="17"/>
  <c r="Q896" i="17"/>
  <c r="Q894" i="17"/>
  <c r="Q892" i="17"/>
  <c r="Q890" i="17"/>
  <c r="Q888" i="17"/>
  <c r="Q886" i="17"/>
  <c r="Q884" i="17"/>
  <c r="Q882" i="17"/>
  <c r="Q880" i="17"/>
  <c r="Q878" i="17"/>
  <c r="Q876" i="17"/>
  <c r="Q874" i="17"/>
  <c r="Q872" i="17"/>
  <c r="Q870" i="17"/>
  <c r="Q868" i="17"/>
  <c r="Q866" i="17"/>
  <c r="Q864" i="17"/>
  <c r="Q862" i="17"/>
  <c r="Q860" i="17"/>
  <c r="Q858" i="17"/>
  <c r="Q856" i="17"/>
  <c r="Q854" i="17"/>
  <c r="Q852" i="17"/>
  <c r="Q850" i="17"/>
  <c r="Q848" i="17"/>
  <c r="Q846" i="17"/>
  <c r="Q844" i="17"/>
  <c r="Q842" i="17"/>
  <c r="Q840" i="17"/>
  <c r="Q838" i="17"/>
  <c r="Q836" i="17"/>
  <c r="Q834" i="17"/>
  <c r="Q832" i="17"/>
  <c r="Q830" i="17"/>
  <c r="Q828" i="17"/>
  <c r="Q826" i="17"/>
  <c r="Q824" i="17"/>
  <c r="Q822" i="17"/>
  <c r="Q820" i="17"/>
  <c r="Q818" i="17"/>
  <c r="Q816" i="17"/>
  <c r="Q814" i="17"/>
  <c r="Q812" i="17"/>
  <c r="Q810" i="17"/>
  <c r="Q808" i="17"/>
  <c r="Q806" i="17"/>
  <c r="Q804" i="17"/>
  <c r="Q802" i="17"/>
  <c r="Q800" i="17"/>
  <c r="Q798" i="17"/>
  <c r="Q796" i="17"/>
  <c r="Q794" i="17"/>
  <c r="Q792" i="17"/>
  <c r="Q790" i="17"/>
  <c r="Q788" i="17"/>
  <c r="Q786" i="17"/>
  <c r="Q784" i="17"/>
  <c r="Q782" i="17"/>
  <c r="Q780" i="17"/>
  <c r="Q778" i="17"/>
  <c r="Q776" i="17"/>
  <c r="Q774" i="17"/>
  <c r="Q772" i="17"/>
  <c r="Q770" i="17"/>
  <c r="Q768" i="17"/>
  <c r="Q766" i="17"/>
  <c r="Q764" i="17"/>
  <c r="Q762" i="17"/>
  <c r="Q760" i="17"/>
  <c r="Q758" i="17"/>
  <c r="Q756" i="17"/>
  <c r="Q754" i="17"/>
  <c r="Q752" i="17"/>
  <c r="Q750" i="17"/>
  <c r="Q748" i="17"/>
  <c r="Q746" i="17"/>
  <c r="Q744" i="17"/>
  <c r="Q742" i="17"/>
  <c r="Q740" i="17"/>
  <c r="Q738" i="17"/>
  <c r="Q736" i="17"/>
  <c r="Q734" i="17"/>
  <c r="Q732" i="17"/>
  <c r="Q730" i="17"/>
  <c r="Q728" i="17"/>
  <c r="Q726" i="17"/>
  <c r="Q724" i="17"/>
  <c r="Q722" i="17"/>
  <c r="Q720" i="17"/>
  <c r="Q718" i="17"/>
  <c r="Q716" i="17"/>
  <c r="Q714" i="17"/>
  <c r="Q712" i="17"/>
  <c r="Q710" i="17"/>
  <c r="Q708" i="17"/>
  <c r="Q706" i="17"/>
  <c r="Q704" i="17"/>
  <c r="Q702" i="17"/>
  <c r="Q700" i="17"/>
  <c r="Q698" i="17"/>
  <c r="Q696" i="17"/>
  <c r="Q694" i="17"/>
  <c r="Q692" i="17"/>
  <c r="Q690" i="17"/>
  <c r="Q688" i="17"/>
  <c r="Q686" i="17"/>
  <c r="Q684" i="17"/>
  <c r="Q682" i="17"/>
  <c r="Q680" i="17"/>
  <c r="Q678" i="17"/>
  <c r="Q676" i="17"/>
  <c r="Q674" i="17"/>
  <c r="Q672" i="17"/>
  <c r="Q670" i="17"/>
  <c r="Q668" i="17"/>
  <c r="Q666" i="17"/>
  <c r="Q664" i="17"/>
  <c r="Q662" i="17"/>
  <c r="Q660" i="17"/>
  <c r="Q658" i="17"/>
  <c r="Q656" i="17"/>
  <c r="Q654" i="17"/>
  <c r="Q652" i="17"/>
  <c r="Q650" i="17"/>
  <c r="Q648" i="17"/>
  <c r="Q646" i="17"/>
  <c r="Q644" i="17"/>
  <c r="Q642" i="17"/>
  <c r="Q640" i="17"/>
  <c r="Q638" i="17"/>
  <c r="Q636" i="17"/>
  <c r="Q634" i="17"/>
  <c r="Q632" i="17"/>
  <c r="Q630" i="17"/>
  <c r="Q628" i="17"/>
  <c r="Q626" i="17"/>
  <c r="Q624" i="17"/>
  <c r="Q622" i="17"/>
  <c r="Q620" i="17"/>
  <c r="Q618" i="17"/>
  <c r="Q616" i="17"/>
  <c r="Q614" i="17"/>
  <c r="Q612" i="17"/>
  <c r="Q610" i="17"/>
  <c r="Q608" i="17"/>
  <c r="Q606" i="17"/>
  <c r="Q604" i="17"/>
  <c r="Q602" i="17"/>
  <c r="Q600" i="17"/>
  <c r="Q598" i="17"/>
  <c r="Q596" i="17"/>
  <c r="Q594" i="17"/>
  <c r="Q592" i="17"/>
  <c r="Q590" i="17"/>
  <c r="Q588" i="17"/>
  <c r="Q586" i="17"/>
  <c r="Q584" i="17"/>
  <c r="Q582" i="17"/>
  <c r="Q580" i="17"/>
  <c r="Q578" i="17"/>
  <c r="Q576" i="17"/>
  <c r="Q574" i="17"/>
  <c r="Q572" i="17"/>
  <c r="Q570" i="17"/>
  <c r="Q568" i="17"/>
  <c r="Q566" i="17"/>
  <c r="Q564" i="17"/>
  <c r="Q562" i="17"/>
  <c r="Q560" i="17"/>
  <c r="Q558" i="17"/>
  <c r="Q556" i="17"/>
  <c r="Q554" i="17"/>
  <c r="Q552" i="17"/>
  <c r="Q550" i="17"/>
  <c r="Q548" i="17"/>
  <c r="Q546" i="17"/>
  <c r="Q544" i="17"/>
  <c r="Q542" i="17"/>
  <c r="Q540" i="17"/>
  <c r="Q538" i="17"/>
  <c r="Q536" i="17"/>
  <c r="Q534" i="17"/>
  <c r="Q532" i="17"/>
  <c r="Q530" i="17"/>
  <c r="Q528" i="17"/>
  <c r="Q526" i="17"/>
  <c r="Q524" i="17"/>
  <c r="Q522" i="17"/>
  <c r="Q520" i="17"/>
  <c r="Q518" i="17"/>
  <c r="Q516" i="17"/>
  <c r="Q514" i="17"/>
  <c r="Q512" i="17"/>
  <c r="Q510" i="17"/>
  <c r="Q508" i="17"/>
  <c r="Q506" i="17"/>
  <c r="Q504" i="17"/>
  <c r="Q502" i="17"/>
  <c r="Q500" i="17"/>
  <c r="Q498" i="17"/>
  <c r="Q496" i="17"/>
  <c r="Q494" i="17"/>
  <c r="Q492" i="17"/>
  <c r="Q490" i="17"/>
  <c r="Q488" i="17"/>
  <c r="Q486" i="17"/>
  <c r="Q484" i="17"/>
  <c r="Q482" i="17"/>
  <c r="Q480" i="17"/>
  <c r="Q478" i="17"/>
  <c r="Q476" i="17"/>
  <c r="Q474" i="17"/>
  <c r="Q472" i="17"/>
  <c r="Q470" i="17"/>
  <c r="Q468" i="17"/>
  <c r="Q466" i="17"/>
  <c r="Q464" i="17"/>
  <c r="Q462" i="17"/>
  <c r="Q460" i="17"/>
  <c r="Q458" i="17"/>
  <c r="Q456" i="17"/>
  <c r="Q454" i="17"/>
  <c r="Q452" i="17"/>
  <c r="Q450" i="17"/>
  <c r="Q448" i="17"/>
  <c r="Q446" i="17"/>
  <c r="Q444" i="17"/>
  <c r="Q442" i="17"/>
  <c r="Q440" i="17"/>
  <c r="Q438" i="17"/>
  <c r="Q436" i="17"/>
  <c r="Q434" i="17"/>
  <c r="Q432" i="17"/>
  <c r="Q430" i="17"/>
  <c r="Q428" i="17"/>
  <c r="Q426" i="17"/>
  <c r="Q424" i="17"/>
  <c r="Q422" i="17"/>
  <c r="Q420" i="17"/>
  <c r="Q418" i="17"/>
  <c r="Q416" i="17"/>
  <c r="Q414" i="17"/>
  <c r="Q412" i="17"/>
  <c r="Q410" i="17"/>
  <c r="Q408" i="17"/>
  <c r="Q406" i="17"/>
  <c r="Q404" i="17"/>
  <c r="Q402" i="17"/>
  <c r="Q400" i="17"/>
  <c r="Q398" i="17"/>
  <c r="Q396" i="17"/>
  <c r="Q394" i="17"/>
  <c r="Q392" i="17"/>
  <c r="Q390" i="17"/>
  <c r="Q388" i="17"/>
  <c r="Q386" i="17"/>
  <c r="Q384" i="17"/>
  <c r="Q382" i="17"/>
  <c r="Q380" i="17"/>
  <c r="Q378" i="17"/>
  <c r="Q376" i="17"/>
  <c r="Q374" i="17"/>
  <c r="Q372" i="17"/>
  <c r="Q370" i="17"/>
  <c r="Q368" i="17"/>
  <c r="Q366" i="17"/>
  <c r="Q364" i="17"/>
  <c r="Q362" i="17"/>
  <c r="Q360" i="17"/>
  <c r="Q358" i="17"/>
  <c r="Q356" i="17"/>
  <c r="Q354" i="17"/>
  <c r="Q352" i="17"/>
  <c r="Q350" i="17"/>
  <c r="Q348" i="17"/>
  <c r="Q346" i="17"/>
  <c r="Q344" i="17"/>
  <c r="Q342" i="17"/>
  <c r="Q340" i="17"/>
  <c r="Q338" i="17"/>
  <c r="Q336" i="17"/>
  <c r="Q334" i="17"/>
  <c r="Q332" i="17"/>
  <c r="Q330" i="17"/>
  <c r="Q328" i="17"/>
  <c r="Q326" i="17"/>
  <c r="Q324" i="17"/>
  <c r="Q322" i="17"/>
  <c r="Q320" i="17"/>
  <c r="Q318" i="17"/>
  <c r="Q316" i="17"/>
  <c r="Q314" i="17"/>
  <c r="Q312" i="17"/>
  <c r="Q310" i="17"/>
  <c r="Q308" i="17"/>
  <c r="Q306" i="17"/>
  <c r="Q304" i="17"/>
  <c r="Q302" i="17"/>
  <c r="Q300" i="17"/>
  <c r="Q298" i="17"/>
  <c r="Q296" i="17"/>
  <c r="Q294" i="17"/>
  <c r="Q292" i="17"/>
  <c r="Q290" i="17"/>
  <c r="Q288" i="17"/>
  <c r="Q286" i="17"/>
  <c r="Q284" i="17"/>
  <c r="Q282" i="17"/>
  <c r="Q280" i="17"/>
  <c r="Q278" i="17"/>
  <c r="Q276" i="17"/>
  <c r="Q274" i="17"/>
  <c r="Q272" i="17"/>
  <c r="Q270" i="17"/>
  <c r="Q268" i="17"/>
  <c r="Q266" i="17"/>
  <c r="Q264" i="17"/>
  <c r="Q262" i="17"/>
  <c r="Q260" i="17"/>
  <c r="Q258" i="17"/>
  <c r="Q256" i="17"/>
  <c r="Q254" i="17"/>
  <c r="Q252" i="17"/>
  <c r="Q250" i="17"/>
  <c r="Q248" i="17"/>
  <c r="Q246" i="17"/>
  <c r="Q244" i="17"/>
  <c r="Q242" i="17"/>
  <c r="Q240" i="17"/>
  <c r="Q238" i="17"/>
  <c r="Q236" i="17"/>
  <c r="Q234" i="17"/>
  <c r="Q232" i="17"/>
  <c r="Q230" i="17"/>
  <c r="Q228" i="17"/>
  <c r="Q226" i="17"/>
  <c r="Q224" i="17"/>
  <c r="Q222" i="17"/>
  <c r="Q220" i="17"/>
  <c r="Q218" i="17"/>
  <c r="Q216" i="17"/>
  <c r="Q214" i="17"/>
  <c r="Q212" i="17"/>
  <c r="Q210" i="17"/>
  <c r="Q208" i="17"/>
  <c r="Q206" i="17"/>
  <c r="Q204" i="17"/>
  <c r="Q202" i="17"/>
  <c r="Q200" i="17"/>
  <c r="Q198" i="17"/>
  <c r="Q196" i="17"/>
  <c r="Q194" i="17"/>
  <c r="Q192" i="17"/>
  <c r="Q190" i="17"/>
  <c r="Q188" i="17"/>
  <c r="Q186" i="17"/>
  <c r="Q184" i="17"/>
  <c r="Q182" i="17"/>
  <c r="Q180" i="17"/>
  <c r="Q178" i="17"/>
  <c r="Q176" i="17"/>
  <c r="Q174" i="17"/>
  <c r="Q172" i="17"/>
  <c r="Q170" i="17"/>
  <c r="Q168" i="17"/>
  <c r="Q273" i="17"/>
  <c r="Q271" i="17"/>
  <c r="Q269" i="17"/>
  <c r="Q267" i="17"/>
  <c r="Q265" i="17"/>
  <c r="Q263" i="17"/>
  <c r="Q261" i="17"/>
  <c r="Q259" i="17"/>
  <c r="Q257" i="17"/>
  <c r="Q255" i="17"/>
  <c r="Q253" i="17"/>
  <c r="Q251" i="17"/>
  <c r="Q249" i="17"/>
  <c r="Q247" i="17"/>
  <c r="Q245" i="17"/>
  <c r="Q243" i="17"/>
  <c r="Q241" i="17"/>
  <c r="Q239" i="17"/>
  <c r="Q237" i="17"/>
  <c r="Q235" i="17"/>
  <c r="Q233" i="17"/>
  <c r="Q231" i="17"/>
  <c r="Q229" i="17"/>
  <c r="Q227" i="17"/>
  <c r="Q225" i="17"/>
  <c r="Q223" i="17"/>
  <c r="Q221" i="17"/>
  <c r="Q219" i="17"/>
  <c r="Q217" i="17"/>
  <c r="Q215" i="17"/>
  <c r="Q213" i="17"/>
  <c r="Q211" i="17"/>
  <c r="Q209" i="17"/>
  <c r="Q207" i="17"/>
  <c r="Q205" i="17"/>
  <c r="Q203" i="17"/>
  <c r="Q201" i="17"/>
  <c r="Q199" i="17"/>
  <c r="Q197" i="17"/>
  <c r="Q195" i="17"/>
  <c r="Q193" i="17"/>
  <c r="Q191" i="17"/>
  <c r="Q189" i="17"/>
  <c r="Q187" i="17"/>
  <c r="Q185" i="17"/>
  <c r="Q183" i="17"/>
  <c r="Q181" i="17"/>
  <c r="Q179" i="17"/>
  <c r="Q177" i="17"/>
  <c r="Q175" i="17"/>
  <c r="Q173" i="17"/>
  <c r="Q171" i="17"/>
  <c r="Q169" i="17"/>
  <c r="Q167" i="17"/>
  <c r="Q165" i="17"/>
  <c r="Q163" i="17"/>
  <c r="Q161" i="17"/>
  <c r="Q159" i="17"/>
  <c r="Q157" i="17"/>
  <c r="Q155" i="17"/>
  <c r="Q153" i="17"/>
  <c r="Q151" i="17"/>
  <c r="Q149" i="17"/>
  <c r="Q147" i="17"/>
  <c r="Q145" i="17"/>
  <c r="Q143" i="17"/>
  <c r="Q141" i="17"/>
  <c r="Q139" i="17"/>
  <c r="Q137" i="17"/>
  <c r="Q135" i="17"/>
  <c r="Q133" i="17"/>
  <c r="Q131" i="17"/>
  <c r="Q129" i="17"/>
  <c r="Q127" i="17"/>
  <c r="Q125" i="17"/>
  <c r="Q123" i="17"/>
  <c r="Q121" i="17"/>
  <c r="Q119" i="17"/>
  <c r="Q117" i="17"/>
  <c r="Q115" i="17"/>
  <c r="Q113" i="17"/>
  <c r="Q111" i="17"/>
  <c r="Q109" i="17"/>
  <c r="Q107" i="17"/>
  <c r="Q105" i="17"/>
  <c r="Q103" i="17"/>
  <c r="Q101" i="17"/>
  <c r="Q99" i="17"/>
  <c r="Q97" i="17"/>
  <c r="Q95" i="17"/>
  <c r="Q93" i="17"/>
  <c r="Q91" i="17"/>
  <c r="Q89" i="17"/>
  <c r="Q87" i="17"/>
  <c r="Q85" i="17"/>
  <c r="Q83" i="17"/>
  <c r="Q81" i="17"/>
  <c r="Q79" i="17"/>
  <c r="Q77" i="17"/>
  <c r="Q75" i="17"/>
  <c r="Q73" i="17"/>
  <c r="Q71" i="17"/>
  <c r="Q69" i="17"/>
  <c r="Q67" i="17"/>
  <c r="Q65" i="17"/>
  <c r="Q63" i="17"/>
  <c r="Q61" i="17"/>
  <c r="Q59" i="17"/>
  <c r="Q57" i="17"/>
  <c r="Q55" i="17"/>
  <c r="Q53" i="17"/>
  <c r="Q51" i="17"/>
  <c r="Q49" i="17"/>
  <c r="Q47" i="17"/>
  <c r="Q45" i="17"/>
  <c r="Q43" i="17"/>
  <c r="Q41" i="17"/>
  <c r="Q39" i="17"/>
  <c r="Q37" i="17"/>
  <c r="Q35" i="17"/>
  <c r="Q33" i="17"/>
  <c r="Q31" i="17"/>
  <c r="Q29" i="17"/>
  <c r="Q27" i="17"/>
  <c r="Q25" i="17"/>
  <c r="Q23" i="17"/>
  <c r="Q21" i="17"/>
  <c r="Q19" i="17"/>
  <c r="Q17" i="17"/>
  <c r="Q15" i="17"/>
  <c r="Q13" i="17"/>
  <c r="Q11" i="17"/>
  <c r="Q9" i="17"/>
  <c r="Q7" i="17"/>
  <c r="Q5" i="17"/>
  <c r="Q3" i="17"/>
  <c r="Q166" i="17"/>
  <c r="Q164" i="17"/>
  <c r="Q162" i="17"/>
  <c r="Q160" i="17"/>
  <c r="Q158" i="17"/>
  <c r="Q156" i="17"/>
  <c r="Q154" i="17"/>
  <c r="Q152" i="17"/>
  <c r="Q150" i="17"/>
  <c r="Q148" i="17"/>
  <c r="Q146" i="17"/>
  <c r="Q144" i="17"/>
  <c r="Q142" i="17"/>
  <c r="Q140" i="17"/>
  <c r="Q138" i="17"/>
  <c r="Q136" i="17"/>
  <c r="Q134" i="17"/>
  <c r="Q132" i="17"/>
  <c r="Q130" i="17"/>
  <c r="Q128" i="17"/>
  <c r="Q126" i="17"/>
  <c r="Q124" i="17"/>
  <c r="Q122" i="17"/>
  <c r="Q120" i="17"/>
  <c r="Q118" i="17"/>
  <c r="Q116" i="17"/>
  <c r="Q114" i="17"/>
  <c r="Q112" i="17"/>
  <c r="Q110" i="17"/>
  <c r="Q108" i="17"/>
  <c r="Q106" i="17"/>
  <c r="Q104" i="17"/>
  <c r="Q102" i="17"/>
  <c r="Q100" i="17"/>
  <c r="Q98" i="17"/>
  <c r="Q96" i="17"/>
  <c r="Q94" i="17"/>
  <c r="Q92" i="17"/>
  <c r="Q90" i="17"/>
  <c r="Q88" i="17"/>
  <c r="Q86" i="17"/>
  <c r="Q84" i="17"/>
  <c r="Q82" i="17"/>
  <c r="Q80" i="17"/>
  <c r="Q78" i="17"/>
  <c r="Q76" i="17"/>
  <c r="Q74" i="17"/>
  <c r="Q72" i="17"/>
  <c r="Q70" i="17"/>
  <c r="Q68" i="17"/>
  <c r="Q66" i="17"/>
  <c r="Q64" i="17"/>
  <c r="Q62" i="17"/>
  <c r="Q60" i="17"/>
  <c r="Q58" i="17"/>
  <c r="Q56" i="17"/>
  <c r="Q54" i="17"/>
  <c r="Q52" i="17"/>
  <c r="Q50" i="17"/>
  <c r="Q48" i="17"/>
  <c r="Q46" i="17"/>
  <c r="Q44" i="17"/>
  <c r="Q42" i="17"/>
  <c r="Q40" i="17"/>
  <c r="Q38" i="17"/>
  <c r="Q36" i="17"/>
  <c r="Q34" i="17"/>
  <c r="Q32" i="17"/>
  <c r="Q30" i="17"/>
  <c r="Q28" i="17"/>
  <c r="Q26" i="17"/>
  <c r="Q24" i="17"/>
  <c r="Q22" i="17"/>
  <c r="Q20" i="17"/>
  <c r="Q18" i="17"/>
  <c r="Q16" i="17"/>
  <c r="Q14" i="17"/>
  <c r="Q12" i="17"/>
  <c r="Q10" i="17"/>
  <c r="Q8" i="17"/>
  <c r="Q6" i="17"/>
  <c r="Q4"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<sst xmlns="http://schemas.openxmlformats.org/spreadsheetml/2006/main" count="11131" uniqueCount="6223">
  <si>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</si>
  <si>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</si>
  <si>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</si>
  <si>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</si>
  <si>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</si>
  <si>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</si>
  <si>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</si>
  <si>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</si>
  <si>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</si>
  <si>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</si>
  <si>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</si>
  <si>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</si>
  <si>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</si>
  <si>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</si>
  <si>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</si>
  <si>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</si>
  <si>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</si>
  <si>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</si>
  <si>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</si>
  <si>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</si>
  <si>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</si>
  <si>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</si>
  <si>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</si>
  <si>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</si>
  <si>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</si>
  <si>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</si>
  <si>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</si>
  <si>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</si>
  <si>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</si>
  <si>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</si>
  <si>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</si>
  <si>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</si>
  <si>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</si>
  <si>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</si>
  <si>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</si>
  <si>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</si>
  <si>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</si>
  <si>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</si>
  <si>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</si>
  <si>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</si>
  <si>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</si>
  <si>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</si>
  <si>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</si>
  <si>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</si>
  <si>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</si>
  <si>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</si>
  <si>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</si>
  <si>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</si>
  <si>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</si>
  <si>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</si>
  <si>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</si>
  <si>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</si>
  <si>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</si>
  <si>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</si>
  <si>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</si>
  <si>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</si>
  <si>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</si>
  <si>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</si>
  <si>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</si>
  <si>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</si>
  <si>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</si>
  <si>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</si>
  <si>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</si>
  <si>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</si>
  <si>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</si>
  <si>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</si>
  <si>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</si>
  <si>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</si>
  <si>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</si>
  <si>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</si>
  <si>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</si>
  <si>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</si>
  <si>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</si>
  <si>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</si>
  <si>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</si>
  <si>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</si>
  <si>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</si>
  <si>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</si>
  <si>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</si>
  <si>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</si>
  <si>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</si>
  <si>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</si>
  <si>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</si>
  <si>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</si>
  <si>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</si>
  <si>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</si>
  <si>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</si>
  <si>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</si>
  <si>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</si>
  <si>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</si>
  <si>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</si>
  <si>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</si>
  <si>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</si>
  <si>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</si>
  <si>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</si>
  <si>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</si>
  <si>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</si>
  <si>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</si>
  <si>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</si>
  <si>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</si>
  <si>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</si>
  <si>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</si>
  <si>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</si>
  <si>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</si>
  <si>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</si>
  <si>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</si>
  <si>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</si>
  <si>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</si>
  <si>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</si>
  <si>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</si>
  <si>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</si>
  <si>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</si>
  <si>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</si>
  <si>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</si>
  <si>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</si>
  <si>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</si>
  <si>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</si>
  <si>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</si>
  <si>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</si>
  <si>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</si>
  <si>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</si>
  <si>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</si>
  <si>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</si>
  <si>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</si>
  <si>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</si>
  <si>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</si>
  <si>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</si>
  <si>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</si>
  <si>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</si>
  <si>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</si>
  <si>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</si>
  <si>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</si>
  <si>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</si>
  <si>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</si>
  <si>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</si>
  <si>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</si>
  <si>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</si>
  <si>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</si>
  <si>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</si>
  <si>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</si>
  <si>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</si>
  <si>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</si>
  <si>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</si>
  <si>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</si>
  <si>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</si>
  <si>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</si>
  <si>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</si>
  <si>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</si>
  <si>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</si>
  <si>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</si>
  <si>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</si>
  <si>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</si>
  <si>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</si>
  <si>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</si>
  <si>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</si>
  <si>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</si>
  <si>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</si>
  <si>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</si>
  <si>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</si>
  <si>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</si>
  <si>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</si>
  <si>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</si>
  <si>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</si>
  <si>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</si>
  <si>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</si>
  <si>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</si>
  <si>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</si>
  <si>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</si>
  <si>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</si>
  <si>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</si>
  <si>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</si>
  <si>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</si>
  <si>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</si>
  <si>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</si>
  <si>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</si>
  <si>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</si>
  <si>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</si>
  <si>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</si>
  <si>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</si>
  <si>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</si>
  <si>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</si>
  <si>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</si>
  <si>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</si>
  <si>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</si>
  <si>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</si>
  <si>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</si>
  <si>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</si>
  <si>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</si>
  <si>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</si>
  <si>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</si>
  <si>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</si>
  <si>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</si>
  <si>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</si>
  <si>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</si>
  <si>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</si>
  <si>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</si>
  <si>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</si>
  <si>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</si>
  <si>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</si>
  <si>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</si>
  <si>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</si>
  <si>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</si>
  <si>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</si>
  <si>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</si>
  <si>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</si>
  <si>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</si>
  <si>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</si>
  <si>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</si>
  <si>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</si>
  <si>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</si>
  <si>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</si>
  <si>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</si>
  <si>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</si>
  <si>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</si>
  <si>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</si>
  <si>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</si>
  <si>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</si>
  <si>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</si>
  <si>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</si>
  <si>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</si>
  <si>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</si>
  <si>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</si>
  <si>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</si>
  <si>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</si>
  <si>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</si>
  <si>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</si>
  <si>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</si>
  <si>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</si>
  <si>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</si>
  <si>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</si>
  <si>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</si>
  <si>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</si>
  <si>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</si>
  <si>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</si>
  <si>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</si>
  <si>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</si>
  <si>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</si>
  <si>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</si>
  <si>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</si>
  <si>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</si>
  <si>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</si>
  <si>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</si>
  <si>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</si>
  <si>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</si>
  <si>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</si>
  <si>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</si>
  <si>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</si>
  <si>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</si>
  <si>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</si>
  <si>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</si>
  <si>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</si>
  <si>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</si>
  <si>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</si>
  <si>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</si>
  <si>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</si>
  <si>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</si>
  <si>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</si>
  <si>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</si>
  <si>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</si>
  <si>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</si>
  <si>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</si>
  <si>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</si>
  <si>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</si>
  <si>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</si>
  <si>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</si>
  <si>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</si>
  <si>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</si>
  <si>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</si>
  <si>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</si>
  <si>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</si>
  <si>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</si>
  <si>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</si>
  <si>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</si>
  <si>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</si>
  <si>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</si>
  <si>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</si>
  <si>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</si>
  <si>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</si>
  <si>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</si>
  <si>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</si>
  <si>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</si>
  <si>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</si>
  <si>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</si>
  <si>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</si>
  <si>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</si>
  <si>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</si>
  <si>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</si>
  <si>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</si>
  <si>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</si>
  <si>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</si>
  <si>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</si>
  <si>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</si>
  <si>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</si>
  <si>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</si>
  <si>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</si>
  <si>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</si>
  <si>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</si>
  <si>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</si>
  <si>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</si>
  <si>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</si>
  <si>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</si>
  <si>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</si>
  <si>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</si>
  <si>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</si>
  <si>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</si>
  <si>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</si>
  <si>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</si>
  <si>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</si>
  <si>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</si>
  <si>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</si>
  <si>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</si>
  <si>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</si>
  <si>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</si>
  <si>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</si>
  <si>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</si>
  <si>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</si>
  <si>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</si>
  <si>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</si>
  <si>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</si>
  <si>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</si>
  <si>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</si>
  <si>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</si>
  <si>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</si>
  <si>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</si>
  <si>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</si>
  <si>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</si>
  <si>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</si>
  <si>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</si>
  <si>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</si>
  <si>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</si>
  <si>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</si>
  <si>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</si>
  <si>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</si>
  <si>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</si>
  <si>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</si>
  <si>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</si>
  <si>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</si>
  <si>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</si>
  <si>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</si>
  <si>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</si>
  <si>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</si>
  <si>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</si>
  <si>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</si>
  <si>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</si>
  <si>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</si>
  <si>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</si>
  <si>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</si>
  <si>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</si>
  <si>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</si>
  <si>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</si>
  <si>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</si>
  <si>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</si>
  <si>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</si>
  <si>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</si>
  <si>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</si>
  <si>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</si>
  <si>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</si>
  <si>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</si>
  <si>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</si>
  <si>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</si>
  <si>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</si>
  <si>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</si>
  <si>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</si>
  <si>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</si>
  <si>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</si>
  <si>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</si>
  <si>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</si>
  <si>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</si>
  <si>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</si>
  <si>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</si>
  <si>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</si>
  <si>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</si>
  <si>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</si>
  <si>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</si>
  <si>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</si>
  <si>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</si>
  <si>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</si>
  <si>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</si>
  <si>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</si>
  <si>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</si>
  <si>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</si>
  <si>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</si>
  <si>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</si>
  <si>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</si>
  <si>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</si>
  <si>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</si>
  <si>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</si>
  <si>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</si>
  <si>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</si>
  <si>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</si>
  <si>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</si>
  <si>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</si>
  <si>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</si>
  <si>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</si>
  <si>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</si>
  <si>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</si>
  <si>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</si>
  <si>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</si>
  <si>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</si>
  <si>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</si>
  <si>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</si>
  <si>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</si>
  <si>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</si>
  <si>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</si>
  <si>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</si>
  <si>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</si>
  <si>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</si>
  <si>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</si>
  <si>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</si>
  <si>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</si>
  <si>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</si>
  <si>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</si>
  <si>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</si>
  <si>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</si>
  <si>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</si>
  <si>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</si>
  <si>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</si>
  <si>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</si>
  <si>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</si>
  <si>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</si>
  <si>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</si>
  <si>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</si>
  <si>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</si>
  <si>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</si>
  <si>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</si>
  <si>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</si>
  <si>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</si>
  <si>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</si>
  <si>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</si>
  <si>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</si>
  <si>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</si>
  <si>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</si>
  <si>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</si>
  <si>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</si>
  <si>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</si>
  <si>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</si>
  <si>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</si>
  <si>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</si>
  <si>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</si>
  <si>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</si>
  <si>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</si>
  <si>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</si>
  <si>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</si>
  <si>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</si>
  <si>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</si>
  <si>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</si>
  <si>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</si>
  <si>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</si>
  <si>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</si>
  <si>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</si>
  <si>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</si>
  <si>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</si>
  <si>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</si>
  <si>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</si>
  <si>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</si>
  <si>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</si>
  <si>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</si>
  <si>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</si>
  <si>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</si>
  <si>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</si>
  <si>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</si>
  <si>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</si>
  <si>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</si>
  <si>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</si>
  <si>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</si>
  <si>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</si>
  <si>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</si>
  <si>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</si>
  <si>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</si>
  <si>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</si>
  <si>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</si>
  <si>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</si>
  <si>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</si>
  <si>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</si>
  <si>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</si>
  <si>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</si>
  <si>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</si>
  <si>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</si>
  <si>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</si>
  <si>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</si>
  <si>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</si>
  <si>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</si>
  <si>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</si>
  <si>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</si>
  <si>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</si>
  <si>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</si>
  <si>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</si>
  <si>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</si>
  <si>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</si>
  <si>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</si>
  <si>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</si>
  <si>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</si>
  <si>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</si>
  <si>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</si>
  <si>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</si>
  <si>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</si>
  <si>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</si>
  <si>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</si>
  <si>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</si>
  <si>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</si>
  <si>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</si>
  <si>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</si>
  <si>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</si>
  <si>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</si>
  <si>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</si>
  <si>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</si>
  <si>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</si>
  <si>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</si>
  <si>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</si>
  <si>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</si>
  <si>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</si>
  <si>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</si>
  <si>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</si>
  <si>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</si>
  <si>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</si>
  <si>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</si>
  <si>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</si>
  <si>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</si>
  <si>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</si>
  <si>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</si>
  <si>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</si>
  <si>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</si>
  <si>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</si>
  <si>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</si>
  <si>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</si>
  <si>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</si>
  <si>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</si>
  <si>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</si>
  <si>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</si>
  <si>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</si>
  <si>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</si>
  <si>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</si>
  <si>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</si>
  <si>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</si>
  <si>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</si>
  <si>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</si>
  <si>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</si>
  <si>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</si>
  <si>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</si>
  <si>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</si>
  <si>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</si>
  <si>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</si>
  <si>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</si>
  <si>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</si>
  <si>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</si>
  <si>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</si>
  <si>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</si>
  <si>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</si>
  <si>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</si>
  <si>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</si>
  <si>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</si>
  <si>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</si>
  <si>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</si>
  <si>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</si>
  <si>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</si>
  <si>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</si>
  <si>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</si>
  <si>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</si>
  <si>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</si>
  <si>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</si>
  <si>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</si>
  <si>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</si>
  <si>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</si>
  <si>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</si>
  <si>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</si>
  <si>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</si>
  <si>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</si>
  <si>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</si>
  <si>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</si>
  <si>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</si>
  <si>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</si>
  <si>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</si>
  <si>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</si>
  <si>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</si>
  <si>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</si>
  <si>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</si>
  <si>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</si>
  <si>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</si>
  <si>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</si>
  <si>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</si>
  <si>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</si>
  <si>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</si>
  <si>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</si>
  <si>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</si>
  <si>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</si>
  <si>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</si>
  <si>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</si>
  <si>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</si>
  <si>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</si>
  <si>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</si>
  <si>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</si>
  <si>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</si>
  <si>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</si>
  <si>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</si>
  <si>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</si>
  <si>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</si>
  <si>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</si>
  <si>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</si>
  <si>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</si>
  <si>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</si>
  <si>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</si>
  <si>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</si>
  <si>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</si>
  <si>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</si>
  <si>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</si>
  <si>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</si>
  <si>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</si>
  <si>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</si>
  <si>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</si>
  <si>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</si>
  <si>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</si>
  <si>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</si>
  <si>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</si>
  <si>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</si>
  <si>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</si>
  <si>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</si>
  <si>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</si>
  <si>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</si>
  <si>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</si>
  <si>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</si>
  <si>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</si>
  <si>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</si>
  <si>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</si>
  <si>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</si>
  <si>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</si>
  <si>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</si>
  <si>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</si>
  <si>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</si>
  <si>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</si>
  <si>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</si>
  <si>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</si>
  <si>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</si>
  <si>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</si>
  <si>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</si>
  <si>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</si>
  <si>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</si>
  <si>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</si>
  <si>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</si>
  <si>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</si>
  <si>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</si>
  <si>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</si>
  <si>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</si>
  <si>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</si>
  <si>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</si>
  <si>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</si>
  <si>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</si>
  <si>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</si>
  <si>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</si>
  <si>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</si>
  <si>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</si>
  <si>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</si>
  <si>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</si>
  <si>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</si>
  <si>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</si>
  <si>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</si>
  <si>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</si>
  <si>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</si>
  <si>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</si>
  <si>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</si>
  <si>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</si>
  <si>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</si>
  <si>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</si>
  <si>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</si>
  <si>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</si>
  <si>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</si>
  <si>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</si>
  <si>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</si>
  <si>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</si>
  <si>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</si>
  <si>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</si>
  <si>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</si>
  <si>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</si>
  <si>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</si>
  <si>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</si>
  <si>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</si>
  <si>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</si>
  <si>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</si>
  <si>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</si>
  <si>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</si>
  <si>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</si>
  <si>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</si>
  <si>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</si>
  <si>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</si>
  <si>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</si>
  <si>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</si>
  <si>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</si>
  <si>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</si>
  <si>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</si>
  <si>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</si>
  <si>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</si>
  <si>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</si>
  <si>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</si>
  <si>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</si>
  <si>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</si>
  <si>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</si>
  <si>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</si>
  <si>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</si>
  <si>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</si>
  <si>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</si>
  <si>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</si>
  <si>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</si>
  <si>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</si>
  <si>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</si>
  <si>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</si>
  <si>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</si>
  <si>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</si>
  <si>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</si>
  <si>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</si>
  <si>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</si>
  <si>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</si>
  <si>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</si>
  <si>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</si>
  <si>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</si>
  <si>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</si>
  <si>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</si>
  <si>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</si>
  <si>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</si>
  <si>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</si>
  <si>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</si>
  <si>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</si>
  <si>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</si>
  <si>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</si>
  <si>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</si>
  <si>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</si>
  <si>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</si>
  <si>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</si>
  <si>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</si>
  <si>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</si>
  <si>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</si>
  <si>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</si>
  <si>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</si>
  <si>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</si>
  <si>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</si>
  <si>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</si>
  <si>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</si>
  <si>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</si>
  <si>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</si>
  <si>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</si>
  <si>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</si>
  <si>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</si>
  <si>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</si>
  <si>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</si>
  <si>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</si>
  <si>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</si>
  <si>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</si>
  <si>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</si>
  <si>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</si>
  <si>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</si>
  <si>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</si>
  <si>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</si>
  <si>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</si>
  <si>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</si>
  <si>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</si>
  <si>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</si>
  <si>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</si>
  <si>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</si>
  <si>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</si>
  <si>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</si>
  <si>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</si>
  <si>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</si>
  <si>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</si>
  <si>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</si>
  <si>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</si>
  <si>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</si>
  <si>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</si>
  <si>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</si>
  <si>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</si>
  <si>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</si>
  <si>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</si>
  <si>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</si>
  <si>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</si>
  <si>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</si>
  <si>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</si>
  <si>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</si>
  <si>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</si>
  <si>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</si>
  <si>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</si>
  <si>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</si>
  <si>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</si>
  <si>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</si>
  <si>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</si>
  <si>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</si>
  <si>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</si>
  <si>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</si>
  <si>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</si>
  <si>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</si>
  <si>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</si>
  <si>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</si>
  <si>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</si>
  <si>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</si>
  <si>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</si>
  <si>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</si>
  <si>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</si>
  <si>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</si>
  <si>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</si>
  <si>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</si>
  <si>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</si>
  <si>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</si>
  <si>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</si>
  <si>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</si>
  <si>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</si>
  <si>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</si>
  <si>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</si>
  <si>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</si>
  <si>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</si>
  <si>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</si>
  <si>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</si>
  <si>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</si>
  <si>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</si>
  <si>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</si>
  <si>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</si>
  <si>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</si>
  <si>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</si>
  <si>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</si>
  <si>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</si>
  <si>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</si>
  <si>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</si>
  <si>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</si>
  <si>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</si>
  <si>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</si>
  <si>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</si>
  <si>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</si>
  <si>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</si>
  <si>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</si>
  <si>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</si>
  <si>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</si>
  <si>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</si>
  <si>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</si>
  <si>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</si>
  <si>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</si>
  <si>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</si>
  <si>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</si>
  <si>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</si>
  <si>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</si>
  <si>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</si>
  <si>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</si>
  <si>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</si>
  <si>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</si>
  <si>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</si>
  <si>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</si>
  <si>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</si>
  <si>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</si>
  <si>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</si>
  <si>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</si>
  <si>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</si>
  <si>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</si>
  <si>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</si>
  <si>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</si>
  <si>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</si>
  <si>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</si>
  <si>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</si>
  <si>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</si>
  <si>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</si>
  <si>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</si>
  <si>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</si>
  <si>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</si>
  <si>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</si>
  <si>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</si>
  <si>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</si>
  <si>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</si>
  <si>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</si>
  <si>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</si>
  <si>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</si>
  <si>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</si>
  <si>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</si>
  <si>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</si>
  <si>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</si>
  <si>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</si>
  <si>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</si>
  <si>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</si>
  <si>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</si>
  <si>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</si>
  <si>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</si>
  <si>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</si>
  <si>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</si>
  <si>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</si>
  <si>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</si>
  <si>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</si>
  <si>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</si>
  <si>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</si>
  <si>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</si>
  <si>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</si>
  <si>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</si>
  <si>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</si>
  <si>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</si>
  <si>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</si>
  <si>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</si>
  <si>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</si>
  <si>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</si>
  <si>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</si>
  <si>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</si>
  <si>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</si>
  <si>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</si>
  <si>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</si>
  <si>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</si>
  <si>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</si>
  <si>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</si>
  <si>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</si>
  <si>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</si>
  <si>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</si>
  <si>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</si>
  <si>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</si>
  <si>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</si>
  <si>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</si>
  <si>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</si>
  <si>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</si>
  <si>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</si>
  <si>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</si>
  <si>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</si>
  <si>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</si>
  <si>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</si>
  <si>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</si>
  <si>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</si>
  <si>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</si>
  <si>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</si>
  <si>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</si>
  <si>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</si>
  <si>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</si>
  <si>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</si>
  <si>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</si>
  <si>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</si>
  <si>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</si>
  <si>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</si>
  <si>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</si>
  <si>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</si>
  <si>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</si>
  <si>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</si>
  <si>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</si>
  <si>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</si>
  <si>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</si>
  <si>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</si>
  <si>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</si>
  <si>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</si>
  <si>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</si>
  <si>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</si>
  <si>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</si>
  <si>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</si>
  <si>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</si>
  <si>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</si>
  <si>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</si>
  <si>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</si>
  <si>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</si>
  <si>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</si>
  <si>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</si>
  <si>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</si>
  <si>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</si>
  <si>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</si>
  <si>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</si>
  <si>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</si>
  <si>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</si>
  <si>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</si>
  <si>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</si>
  <si>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</si>
  <si>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</si>
  <si>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</si>
  <si>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</si>
  <si>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</si>
  <si>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</si>
  <si>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</si>
  <si>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</si>
  <si>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</si>
  <si>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</si>
  <si>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</si>
  <si>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</si>
  <si>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</si>
  <si>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</si>
  <si>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</si>
  <si>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</si>
  <si>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</si>
  <si>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</si>
  <si>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</si>
  <si>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</si>
  <si>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</si>
  <si>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</si>
  <si>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</si>
  <si>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</si>
  <si>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</si>
  <si>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</si>
  <si>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</si>
  <si>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</si>
  <si>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</si>
  <si>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</si>
  <si>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</si>
  <si>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</si>
  <si>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</si>
  <si>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</si>
  <si>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</si>
  <si>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</si>
  <si>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</si>
  <si>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</si>
  <si>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</si>
  <si>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</si>
  <si>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</si>
  <si>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</si>
  <si>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</si>
  <si>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</si>
  <si>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</si>
  <si>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</si>
  <si>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</si>
  <si>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</si>
  <si>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</si>
  <si>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</si>
  <si>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</si>
  <si>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</si>
  <si>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</si>
  <si>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</si>
  <si>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</si>
  <si>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</si>
  <si>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</si>
  <si>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</si>
  <si>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</si>
  <si>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</si>
  <si>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</si>
  <si>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</si>
  <si>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</si>
  <si>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</si>
  <si>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</si>
  <si>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</si>
  <si>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</si>
  <si>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</si>
  <si>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</si>
  <si>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</si>
  <si>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</si>
  <si>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</si>
  <si>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</si>
  <si>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</si>
  <si>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</si>
  <si>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</si>
  <si>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</si>
  <si>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</si>
  <si>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</si>
  <si>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</si>
  <si>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</si>
  <si>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</si>
  <si>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</si>
  <si>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</si>
  <si>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</si>
  <si>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</si>
  <si>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</si>
  <si>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</si>
  <si>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</si>
  <si>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</si>
  <si>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</si>
  <si>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</si>
  <si>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</si>
  <si>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</si>
  <si>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</si>
  <si>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</si>
  <si>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</si>
  <si>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</si>
  <si>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</si>
  <si>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</si>
  <si>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</si>
  <si>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</si>
  <si>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</si>
  <si>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</si>
  <si>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</si>
  <si>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</si>
  <si>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</si>
  <si>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</si>
  <si>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</si>
  <si>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</si>
  <si>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</si>
  <si>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</si>
  <si>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</si>
  <si>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</si>
  <si>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</si>
  <si>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</si>
  <si>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</si>
  <si>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</si>
  <si>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</si>
  <si>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</si>
  <si>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</si>
  <si>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</si>
  <si>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</si>
  <si>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</si>
  <si>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</si>
  <si>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</si>
  <si>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</si>
  <si>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</si>
  <si>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</si>
  <si>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</si>
  <si>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</si>
  <si>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</si>
  <si>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</si>
  <si>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</si>
  <si>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</si>
  <si>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</si>
  <si>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</si>
  <si>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</si>
  <si>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</si>
  <si>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</si>
  <si>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</si>
  <si>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</si>
  <si>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</si>
  <si>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</si>
  <si>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</si>
  <si>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</si>
  <si>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</si>
  <si>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</si>
  <si>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</si>
  <si>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</si>
  <si>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</si>
  <si>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</si>
  <si>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</si>
  <si>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</si>
  <si>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</si>
  <si>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</si>
  <si>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</si>
  <si>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</si>
  <si>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</si>
  <si>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</si>
  <si>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</si>
  <si>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</si>
  <si>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</si>
  <si>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</si>
  <si>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</si>
  <si>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</si>
  <si>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</si>
  <si>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</si>
  <si>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</si>
  <si>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</si>
  <si>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</si>
  <si>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</si>
  <si>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</si>
  <si>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</si>
  <si>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</si>
  <si>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</si>
  <si>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</si>
  <si>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</si>
  <si>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</si>
  <si>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</si>
  <si>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</si>
  <si>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</si>
  <si>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</si>
  <si>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</si>
  <si>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</si>
  <si>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</si>
  <si>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</si>
  <si>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</si>
  <si>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</si>
  <si>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</si>
  <si>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</si>
  <si>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</si>
  <si>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</si>
  <si>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</si>
  <si>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</si>
  <si>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</si>
  <si>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</si>
  <si>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</si>
  <si>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</si>
  <si>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</si>
  <si>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</si>
  <si>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</si>
  <si>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</si>
  <si>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</si>
  <si>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</si>
  <si>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</si>
  <si>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</si>
  <si>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</si>
  <si>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</si>
  <si>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</si>
  <si>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</si>
  <si>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</si>
  <si>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</si>
  <si>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</si>
  <si>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</si>
  <si>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</si>
  <si>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</si>
  <si>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</si>
  <si>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</si>
  <si>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</si>
  <si>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</si>
  <si>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</si>
  <si>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</si>
  <si>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</si>
  <si>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</si>
  <si>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</si>
  <si>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</si>
  <si>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</si>
  <si>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</si>
  <si>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</si>
  <si>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</si>
  <si>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</si>
  <si>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</si>
  <si>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</si>
  <si>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</si>
  <si>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</si>
  <si>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</si>
  <si>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</si>
  <si>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</si>
  <si>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</si>
  <si>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</si>
  <si>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</si>
  <si>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</si>
  <si>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</si>
  <si>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</si>
  <si>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</si>
  <si>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</si>
  <si>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</si>
  <si>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</si>
  <si>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</si>
  <si>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</si>
  <si>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</si>
  <si>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</si>
  <si>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</si>
  <si>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</si>
  <si>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</si>
  <si>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</si>
  <si>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</si>
  <si>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</si>
  <si>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</si>
  <si>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</si>
  <si>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</si>
  <si>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</si>
  <si>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</si>
  <si>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</si>
  <si>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</si>
  <si>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</si>
  <si>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</si>
  <si>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</si>
  <si>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</si>
  <si>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</si>
  <si>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</si>
  <si>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</si>
  <si>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</si>
  <si>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</si>
  <si>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</si>
  <si>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</si>
  <si>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</si>
  <si>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</si>
  <si>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</si>
  <si>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</si>
  <si>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</si>
  <si>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</si>
  <si>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</si>
  <si>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</si>
  <si>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</si>
  <si>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</si>
  <si>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</si>
  <si>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</si>
  <si>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</si>
  <si>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</si>
  <si>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</si>
  <si>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</si>
  <si>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</si>
  <si>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</si>
  <si>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</si>
  <si>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</si>
  <si>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</si>
  <si>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</si>
  <si>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</si>
  <si>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</si>
  <si>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</si>
  <si>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</si>
  <si>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</si>
  <si>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</si>
  <si>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</si>
  <si>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</si>
  <si>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</si>
  <si>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</si>
  <si>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</si>
  <si>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</si>
  <si>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</si>
  <si>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</si>
  <si>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</si>
  <si>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</si>
  <si>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</si>
  <si>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</si>
  <si>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</si>
  <si>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</si>
  <si>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</si>
  <si>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</si>
  <si>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</si>
  <si>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</si>
  <si>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</si>
  <si>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</si>
  <si>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</si>
  <si>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</si>
  <si>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</si>
  <si>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</si>
  <si>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</si>
  <si>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</si>
  <si>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</si>
  <si>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</si>
  <si>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</si>
  <si>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</si>
  <si>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</si>
  <si>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</si>
  <si>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</si>
  <si>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</si>
  <si>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</si>
  <si>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</si>
  <si>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</si>
  <si>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</si>
  <si>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</si>
  <si>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</si>
  <si>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</si>
  <si>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</si>
  <si>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</si>
  <si>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</si>
  <si>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</si>
  <si>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</si>
  <si>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</si>
  <si>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</si>
  <si>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</si>
  <si>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</si>
  <si>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</si>
  <si>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</si>
  <si>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</si>
  <si>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</si>
  <si>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</si>
  <si>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</si>
  <si>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</si>
  <si>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</si>
  <si>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</si>
  <si>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</si>
  <si>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</si>
  <si>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</si>
  <si>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</si>
  <si>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</si>
  <si>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</si>
  <si>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</si>
  <si>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</si>
  <si>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</si>
  <si>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</si>
  <si>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</si>
  <si>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</si>
  <si>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</si>
  <si>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</si>
  <si>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</si>
  <si>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</si>
  <si>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</si>
  <si>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</si>
  <si>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</si>
  <si>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</si>
  <si>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</si>
  <si>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</si>
  <si>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</si>
  <si>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</si>
  <si>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</si>
  <si>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</si>
  <si>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</si>
  <si>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</si>
  <si>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</si>
  <si>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</si>
  <si>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</si>
  <si>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</si>
  <si>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</si>
  <si>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</si>
  <si>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</si>
  <si>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</si>
  <si>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</si>
  <si>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</si>
  <si>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</si>
  <si>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</si>
  <si>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</si>
  <si>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</si>
  <si>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</si>
  <si>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</si>
  <si>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</si>
  <si>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</si>
  <si>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</si>
  <si>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</si>
  <si>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</si>
  <si>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</si>
  <si>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</si>
  <si>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</si>
  <si>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</si>
  <si>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</si>
  <si>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</si>
  <si>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</si>
  <si>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</si>
  <si>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</si>
  <si>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</si>
  <si>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</si>
  <si>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</si>
  <si>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</si>
  <si>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</si>
  <si>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</si>
  <si>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</si>
  <si>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</si>
  <si>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</si>
  <si>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</si>
  <si>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</si>
  <si>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</si>
  <si>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</si>
  <si>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</si>
  <si>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</si>
  <si>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</si>
  <si>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</si>
  <si>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</si>
  <si>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</si>
  <si>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</si>
  <si>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</si>
  <si>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</si>
  <si>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</si>
  <si>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</si>
  <si>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</si>
  <si>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</si>
  <si>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</si>
  <si>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</si>
  <si>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</si>
  <si>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</si>
  <si>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</si>
  <si>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</si>
  <si>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</si>
  <si>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</si>
  <si>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</si>
  <si>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</si>
  <si>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</si>
  <si>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</si>
  <si>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</si>
  <si>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</si>
  <si>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</si>
  <si>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</si>
  <si>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</si>
  <si>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</si>
  <si>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</si>
  <si>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</si>
  <si>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</si>
  <si>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</si>
  <si>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</si>
  <si>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</si>
  <si>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</si>
  <si>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</si>
  <si>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</si>
  <si>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</si>
  <si>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</si>
  <si>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</si>
  <si>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</si>
  <si>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</si>
  <si>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</si>
  <si>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</si>
  <si>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</si>
  <si>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</si>
  <si>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</si>
  <si>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</si>
  <si>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</si>
  <si>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</si>
  <si>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</si>
  <si>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</si>
  <si>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</si>
  <si>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</si>
  <si>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</si>
  <si>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</si>
  <si>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</si>
  <si>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</si>
  <si>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</si>
  <si>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</si>
  <si>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</si>
  <si>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</si>
  <si>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</si>
  <si>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</si>
  <si>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</si>
  <si>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</si>
  <si>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</si>
  <si>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</si>
  <si>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</si>
  <si>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</si>
  <si>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</si>
  <si>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</si>
  <si>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</si>
  <si>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</si>
  <si>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</si>
  <si>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</si>
  <si>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</si>
  <si>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</si>
  <si>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</si>
  <si>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</si>
  <si>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</si>
  <si>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</si>
  <si>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</si>
  <si>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</si>
  <si>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</si>
  <si>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</si>
  <si>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</si>
  <si>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</si>
  <si>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</si>
  <si>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</si>
  <si>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</si>
  <si>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</si>
  <si>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</si>
  <si>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</si>
  <si>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</si>
  <si>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</si>
  <si>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</si>
  <si>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</si>
  <si>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</si>
  <si>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</si>
  <si>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</si>
  <si>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</si>
  <si>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</si>
  <si>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</si>
  <si>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</si>
  <si>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</si>
  <si>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</si>
  <si>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</si>
  <si>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</si>
  <si>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</si>
  <si>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</si>
  <si>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</si>
  <si>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</si>
  <si>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</si>
  <si>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</si>
  <si>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</si>
  <si>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</si>
  <si>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</si>
  <si>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</si>
  <si>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</si>
  <si>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</si>
  <si>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</si>
  <si>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</si>
  <si>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</si>
  <si>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</si>
  <si>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</si>
  <si>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</si>
  <si>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</si>
  <si>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</si>
  <si>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</si>
  <si>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</si>
  <si>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</si>
  <si>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</si>
  <si>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</si>
  <si>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</si>
  <si>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</si>
  <si>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</si>
  <si>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</si>
  <si>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</si>
  <si>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</si>
  <si>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</si>
  <si>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</si>
  <si>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</si>
  <si>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</si>
  <si>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</si>
  <si>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</si>
  <si>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</si>
  <si>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</si>
  <si>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</si>
  <si>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</si>
  <si>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</si>
  <si>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</si>
  <si>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</si>
  <si>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</si>
  <si>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</si>
  <si>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</si>
  <si>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</si>
  <si>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</si>
  <si>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</si>
  <si>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</si>
  <si>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</si>
  <si>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</si>
  <si>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</si>
  <si>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</si>
  <si>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</si>
  <si>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</si>
  <si>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</si>
  <si>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</si>
  <si>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</si>
  <si>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</si>
  <si>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</si>
  <si>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</si>
  <si>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</si>
  <si>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</si>
  <si>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</si>
  <si>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</si>
  <si>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</si>
  <si>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</si>
  <si>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</si>
  <si>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</si>
  <si>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</si>
  <si>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</si>
  <si>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</si>
  <si>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</si>
  <si>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</si>
  <si>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</si>
  <si>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</si>
  <si>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</si>
  <si>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</si>
  <si>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</si>
  <si>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</si>
  <si>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</si>
  <si>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</si>
  <si>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</si>
  <si>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</si>
  <si>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</si>
  <si>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</si>
  <si>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</si>
  <si>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</si>
  <si>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</si>
  <si>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</si>
  <si>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</si>
  <si>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</si>
  <si>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</si>
  <si>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</si>
  <si>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</si>
  <si>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</si>
  <si>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</si>
  <si>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</si>
  <si>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</si>
  <si>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</si>
  <si>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</si>
  <si>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</si>
  <si>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</si>
  <si>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</si>
  <si>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</si>
  <si>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</si>
  <si>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</si>
  <si>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</si>
  <si>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</si>
  <si>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</si>
  <si>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</si>
  <si>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</si>
  <si>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</si>
  <si>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</si>
  <si>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</si>
  <si>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</si>
  <si>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</si>
  <si>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</si>
  <si>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</si>
  <si>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</si>
  <si>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</si>
  <si>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</si>
  <si>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</si>
  <si>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</si>
  <si>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</si>
  <si>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</si>
  <si>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</si>
  <si>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</si>
  <si>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</si>
  <si>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</si>
  <si>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</si>
  <si>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</si>
  <si>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</si>
  <si>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</si>
  <si>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</si>
  <si>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</si>
  <si>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</si>
  <si>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</si>
  <si>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</si>
  <si>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</si>
  <si>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</si>
  <si>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</si>
  <si>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</si>
  <si>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</si>
  <si>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</si>
  <si>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</si>
  <si>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</si>
  <si>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</si>
  <si>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</si>
  <si>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</si>
  <si>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</si>
  <si>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</si>
  <si>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</si>
  <si>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</si>
  <si>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</si>
  <si>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</si>
  <si>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</si>
  <si>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</si>
  <si>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</si>
  <si>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</si>
  <si>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</si>
  <si>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</si>
  <si>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</si>
  <si>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</si>
  <si>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</si>
  <si>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</si>
  <si>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</si>
  <si>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</si>
  <si>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</si>
  <si>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</si>
  <si>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</si>
  <si>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</si>
  <si>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</si>
  <si>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</si>
  <si>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</si>
  <si>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</si>
  <si>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</si>
  <si>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</si>
  <si>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</si>
  <si>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</si>
  <si>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</si>
  <si>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</si>
  <si>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</si>
  <si>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</si>
  <si>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</si>
  <si>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</si>
  <si>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</si>
  <si>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</si>
  <si>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</si>
  <si>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</si>
  <si>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</si>
  <si>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</si>
  <si>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</si>
  <si>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</si>
  <si>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</si>
  <si>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</si>
  <si>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</si>
  <si>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</si>
  <si>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</si>
  <si>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</si>
  <si>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</si>
  <si>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</si>
  <si>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</si>
  <si>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</si>
  <si>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</si>
  <si>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</si>
  <si>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</si>
  <si>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</si>
  <si>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</si>
  <si>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</si>
  <si>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</si>
  <si>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</si>
  <si>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</si>
  <si>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</si>
  <si>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</si>
  <si>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</si>
  <si>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</si>
  <si>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</si>
  <si>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</si>
  <si>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</si>
  <si>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</si>
  <si>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</si>
  <si>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</si>
  <si>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</si>
  <si>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</si>
  <si>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</si>
  <si>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</si>
  <si>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</si>
  <si>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</si>
  <si>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</si>
  <si>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</si>
  <si>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</si>
  <si>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</si>
  <si>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</si>
  <si>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</si>
  <si>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</si>
  <si>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</si>
  <si>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</si>
  <si>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</si>
  <si>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</si>
  <si>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</si>
  <si>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</si>
  <si>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</si>
  <si>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</si>
  <si>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</si>
  <si>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</si>
  <si>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</si>
  <si>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</si>
  <si>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</si>
  <si>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</si>
  <si>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</si>
  <si>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</si>
  <si>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</si>
  <si>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</si>
  <si>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</si>
  <si>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</si>
  <si>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</si>
  <si>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</si>
  <si>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</si>
  <si>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</si>
  <si>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</si>
  <si>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</si>
  <si>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</si>
  <si>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</si>
  <si>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</si>
  <si>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</si>
  <si>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</si>
  <si>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</si>
  <si>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</si>
  <si>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</si>
  <si>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</si>
  <si>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</si>
  <si>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</si>
  <si>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</si>
  <si>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</si>
  <si>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</si>
  <si>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</si>
  <si>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</si>
  <si>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</si>
  <si>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</si>
  <si>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</si>
  <si>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</si>
  <si>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</si>
  <si>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</si>
  <si>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</si>
  <si>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</si>
  <si>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</si>
  <si>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</si>
  <si>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</si>
  <si>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</si>
  <si>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</si>
  <si>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</si>
  <si>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</si>
  <si>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</si>
  <si>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</si>
  <si>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</si>
  <si>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</si>
  <si>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</si>
  <si>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</si>
  <si>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</si>
  <si>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</si>
  <si>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</si>
  <si>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</si>
  <si>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</si>
  <si>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</si>
  <si>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</si>
  <si>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</si>
  <si>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</si>
  <si>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</si>
  <si>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</si>
  <si>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</si>
  <si>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</si>
  <si>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</si>
  <si>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</si>
  <si>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</si>
  <si>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</si>
  <si>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</si>
  <si>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</si>
  <si>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</si>
  <si>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</si>
  <si>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</si>
  <si>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</si>
  <si>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</si>
  <si>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</si>
  <si>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</si>
  <si>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</si>
  <si>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</si>
  <si>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</si>
  <si>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</si>
  <si>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</si>
  <si>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</si>
  <si>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</si>
  <si>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</si>
  <si>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</si>
  <si>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</si>
  <si>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</si>
  <si>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</si>
  <si>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</si>
  <si>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</si>
  <si>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</si>
  <si>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</si>
  <si>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</si>
  <si>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</si>
  <si>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</si>
  <si>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</si>
  <si>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</si>
  <si>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</si>
  <si>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</si>
  <si>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</si>
  <si>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</si>
  <si>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</si>
  <si>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</si>
  <si>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</si>
  <si>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</si>
  <si>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</si>
  <si>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</si>
  <si>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</si>
  <si>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</si>
  <si>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</si>
  <si>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</si>
  <si>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</si>
  <si>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</si>
  <si>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</si>
  <si>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</si>
  <si>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</si>
  <si>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</si>
  <si>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</si>
  <si>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</si>
  <si>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</si>
  <si>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</si>
  <si>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</si>
  <si>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</si>
  <si>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</si>
  <si>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</si>
  <si>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</si>
  <si>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</si>
  <si>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</si>
  <si>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</si>
  <si>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</si>
  <si>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</si>
  <si>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</si>
  <si>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</si>
  <si>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</si>
  <si>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</si>
  <si>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</si>
  <si>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</si>
  <si>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</si>
  <si>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</si>
  <si>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</si>
  <si>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</si>
  <si>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</si>
  <si>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</si>
  <si>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</si>
  <si>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</si>
  <si>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</si>
  <si>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</si>
  <si>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</si>
  <si>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</si>
  <si>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</si>
  <si>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</si>
  <si>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</si>
  <si>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</si>
  <si>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</si>
  <si>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</si>
  <si>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</si>
  <si>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</si>
  <si>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</si>
  <si>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</si>
  <si>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</si>
  <si>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</si>
  <si>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</si>
  <si>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</si>
  <si>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</si>
  <si>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</si>
  <si>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</si>
  <si>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</si>
  <si>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</si>
  <si>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</si>
  <si>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</si>
  <si>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</si>
  <si>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</si>
  <si>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</si>
  <si>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</si>
  <si>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</si>
  <si>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</si>
  <si>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</si>
  <si>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</si>
  <si>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</si>
  <si>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</si>
  <si>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</si>
  <si>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</si>
  <si>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</si>
  <si>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</si>
  <si>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</si>
  <si>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</si>
  <si>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</si>
  <si>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</si>
  <si>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</si>
  <si>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</si>
  <si>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</si>
  <si>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</si>
  <si>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</si>
  <si>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</si>
  <si>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</si>
  <si>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</si>
  <si>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</si>
  <si>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</si>
  <si>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</si>
  <si>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</si>
  <si>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</si>
  <si>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</si>
  <si>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</si>
  <si>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</si>
  <si>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</si>
  <si>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</si>
  <si>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</si>
  <si>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</si>
  <si>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</si>
  <si>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</si>
  <si>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</si>
  <si>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</si>
  <si>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</si>
  <si>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</si>
  <si>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</si>
  <si>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</si>
  <si>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</si>
  <si>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</si>
  <si>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</si>
  <si>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</si>
  <si>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</si>
  <si>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</si>
  <si>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</si>
  <si>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</si>
  <si>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</si>
  <si>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</si>
  <si>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</si>
  <si>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</si>
  <si>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</si>
  <si>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</si>
  <si>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</si>
  <si>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</si>
  <si>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</si>
  <si>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</si>
  <si>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</si>
  <si>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</si>
  <si>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</si>
  <si>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</si>
  <si>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</si>
  <si>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</si>
  <si>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</si>
  <si>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</si>
  <si>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</si>
  <si>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</si>
  <si>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</si>
  <si>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</si>
  <si>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</si>
  <si>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</si>
  <si>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</si>
  <si>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</si>
  <si>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</si>
  <si>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</si>
  <si>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</si>
  <si>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</si>
  <si>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</si>
  <si>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</si>
  <si>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</si>
  <si>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</si>
  <si>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</si>
  <si>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</si>
  <si>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</si>
  <si>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</si>
  <si>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</si>
  <si>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</si>
  <si>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</si>
  <si>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</si>
  <si>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</si>
  <si>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</si>
  <si>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</si>
  <si>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</si>
  <si>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</si>
  <si>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</si>
  <si>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</si>
  <si>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</si>
  <si>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</si>
  <si>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</si>
  <si>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</si>
  <si>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</si>
  <si>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</si>
  <si>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</si>
  <si>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</si>
  <si>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</si>
  <si>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</si>
  <si>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</si>
  <si>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</si>
  <si>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</si>
  <si>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</si>
  <si>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</si>
  <si>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</si>
  <si>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</si>
  <si>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</si>
  <si>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</si>
  <si>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</si>
  <si>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</si>
  <si>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</si>
  <si>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</si>
  <si>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</si>
  <si>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</si>
  <si>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</si>
  <si>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</si>
  <si>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</si>
  <si>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</si>
  <si>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</si>
  <si>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</si>
  <si>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</si>
  <si>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</si>
  <si>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</si>
  <si>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</si>
  <si>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</si>
  <si>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</si>
  <si>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</si>
  <si>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</si>
  <si>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</si>
  <si>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</si>
  <si>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</si>
  <si>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</si>
  <si>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</si>
  <si>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</si>
  <si>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</si>
  <si>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</si>
  <si>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</si>
  <si>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</si>
  <si>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</si>
  <si>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</si>
  <si>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</si>
  <si>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</si>
  <si>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</si>
  <si>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</si>
  <si>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</si>
  <si>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</si>
  <si>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</si>
  <si>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</si>
  <si>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</si>
  <si>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</si>
  <si>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</si>
  <si>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</si>
  <si>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</si>
  <si>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</si>
  <si>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</si>
  <si>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</si>
  <si>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</si>
  <si>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</si>
  <si>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</si>
  <si>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</si>
  <si>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</si>
  <si>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</si>
  <si>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</si>
  <si>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</si>
  <si>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</si>
  <si>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</si>
  <si>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</si>
  <si>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</si>
  <si>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</si>
  <si>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</si>
  <si>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</si>
  <si>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</si>
  <si>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</si>
  <si>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</si>
  <si>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</si>
  <si>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</si>
  <si>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</si>
  <si>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</si>
  <si>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</si>
  <si>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</si>
  <si>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</si>
  <si>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</si>
  <si>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</si>
  <si>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</si>
  <si>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</si>
  <si>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</si>
  <si>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</si>
  <si>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</si>
  <si>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</si>
  <si>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</si>
  <si>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</si>
  <si>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</si>
  <si>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</si>
  <si>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</si>
  <si>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</si>
  <si>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</si>
  <si>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</si>
  <si>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</si>
  <si>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</si>
  <si>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</si>
  <si>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</si>
  <si>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</si>
  <si>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</si>
  <si>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</si>
  <si>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</si>
  <si>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</si>
  <si>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</si>
  <si>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</si>
  <si>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</si>
  <si>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</si>
  <si>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</si>
  <si>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</si>
  <si>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</si>
  <si>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</si>
  <si>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</si>
  <si>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</si>
  <si>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</si>
  <si>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</si>
  <si>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</si>
  <si>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</si>
  <si>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</si>
  <si>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</si>
  <si>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</si>
  <si>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</si>
  <si>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</si>
  <si>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</si>
  <si>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</si>
  <si>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</si>
  <si>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</si>
  <si>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</si>
  <si>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</si>
  <si>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</si>
  <si>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</si>
  <si>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</si>
  <si>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</si>
  <si>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</si>
  <si>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</si>
  <si>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</si>
  <si>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</si>
  <si>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</si>
  <si>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</si>
  <si>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</si>
  <si>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</si>
  <si>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</si>
  <si>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</si>
  <si>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</si>
  <si>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</si>
  <si>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</si>
  <si>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</si>
  <si>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</si>
  <si>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</si>
  <si>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</si>
  <si>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</si>
  <si>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</si>
  <si>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</si>
  <si>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</si>
  <si>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</si>
  <si>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</si>
  <si>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</si>
  <si>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</si>
  <si>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</si>
  <si>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</si>
  <si>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</si>
  <si>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</si>
  <si>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</si>
  <si>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</si>
  <si>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</si>
  <si>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</si>
  <si>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</si>
  <si>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</si>
  <si>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</si>
  <si>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</si>
  <si>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</si>
  <si>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</si>
  <si>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</si>
  <si>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</si>
  <si>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</si>
  <si>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</si>
  <si>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</si>
  <si>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</si>
  <si>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</si>
  <si>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</si>
  <si>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</si>
  <si>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</si>
  <si>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</si>
  <si>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</si>
  <si>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</si>
  <si>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</si>
  <si>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</si>
  <si>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</si>
  <si>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</si>
  <si>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</si>
  <si>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</si>
  <si>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</si>
  <si>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</si>
  <si>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</si>
  <si>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</si>
  <si>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</si>
  <si>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</si>
  <si>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</si>
  <si>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</si>
  <si>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</si>
  <si>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</si>
  <si>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</si>
  <si>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</si>
  <si>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</si>
  <si>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</si>
  <si>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</si>
  <si>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</si>
  <si>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</si>
  <si>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</si>
  <si>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</si>
  <si>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</si>
  <si>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</si>
  <si>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</si>
  <si>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</si>
  <si>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</si>
  <si>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</si>
  <si>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</si>
  <si>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</si>
  <si>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</si>
  <si>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</si>
  <si>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</si>
  <si>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</si>
  <si>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</si>
  <si>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</si>
  <si>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</si>
  <si>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</si>
  <si>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</si>
  <si>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</si>
  <si>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</si>
  <si>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</si>
  <si>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</si>
  <si>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</si>
  <si>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</si>
  <si>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</si>
  <si>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</si>
  <si>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</si>
  <si>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</si>
  <si>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</si>
  <si>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</si>
  <si>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</si>
  <si>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</si>
  <si>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</si>
  <si>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</si>
  <si>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</si>
  <si>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</si>
  <si>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</si>
  <si>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</si>
  <si>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</si>
  <si>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</si>
  <si>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</si>
  <si>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</si>
  <si>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</si>
  <si>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</si>
  <si>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</si>
  <si>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</si>
  <si>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</si>
  <si>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</si>
  <si>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</si>
  <si>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</si>
  <si>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</si>
  <si>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</si>
  <si>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</si>
  <si>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</si>
  <si>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</si>
  <si>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</si>
  <si>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</si>
  <si>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</si>
  <si>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</si>
  <si>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</si>
  <si>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</si>
  <si>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</si>
  <si>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</si>
  <si>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</si>
  <si>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</si>
  <si>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</si>
  <si>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</si>
  <si>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</si>
  <si>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</si>
  <si>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</si>
  <si>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</si>
  <si>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</si>
  <si>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</si>
  <si>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</si>
  <si>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</si>
  <si>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</si>
  <si>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</si>
  <si>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</si>
  <si>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</si>
  <si>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</si>
  <si>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</si>
  <si>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</si>
  <si>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</si>
  <si>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</si>
  <si>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</si>
  <si>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</si>
  <si>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</si>
  <si>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</si>
  <si>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</si>
  <si>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</si>
  <si>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</si>
  <si>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</si>
  <si>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</si>
  <si>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</si>
  <si>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</si>
  <si>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</si>
  <si>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</si>
  <si>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</si>
  <si>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</si>
  <si>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</si>
  <si>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</si>
  <si>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</si>
  <si>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</si>
  <si>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</si>
  <si>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</si>
  <si>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</si>
  <si>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</si>
  <si>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</si>
  <si>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</si>
  <si>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</si>
  <si>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</si>
  <si>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</si>
  <si>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</si>
  <si>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</si>
  <si>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</si>
  <si>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</si>
  <si>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</si>
  <si>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</si>
  <si>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</si>
  <si>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</si>
  <si>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</si>
  <si>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</si>
  <si>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</si>
  <si>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</si>
  <si>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</si>
  <si>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</si>
  <si>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</si>
  <si>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</si>
  <si>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</si>
  <si>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</si>
  <si>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</si>
  <si>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</si>
  <si>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</si>
  <si>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</si>
  <si>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</si>
  <si>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</si>
  <si>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</si>
  <si>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</si>
  <si>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</si>
  <si>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</si>
  <si>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</si>
  <si>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</si>
  <si>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</si>
  <si>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</si>
  <si>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</si>
  <si>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</si>
  <si>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</si>
  <si>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</si>
  <si>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</si>
  <si>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</si>
  <si>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</si>
  <si>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</si>
  <si>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</si>
  <si>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</si>
  <si>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</si>
  <si>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</si>
  <si>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</si>
  <si>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</si>
  <si>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</si>
  <si>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</si>
  <si>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</si>
  <si>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</si>
  <si>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</si>
  <si>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</si>
  <si>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</si>
  <si>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</si>
  <si>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</si>
  <si>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</si>
  <si>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</si>
  <si>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</si>
  <si>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</si>
  <si>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</si>
  <si>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</si>
  <si>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</si>
  <si>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</si>
  <si>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</si>
  <si>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</si>
  <si>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</si>
  <si>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</si>
  <si>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</si>
  <si>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</si>
  <si>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</si>
  <si>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</si>
  <si>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</si>
  <si>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</si>
  <si>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</si>
  <si>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</si>
  <si>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</si>
  <si>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</si>
  <si>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</si>
  <si>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</si>
  <si>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</si>
  <si>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</si>
  <si>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</si>
  <si>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</si>
  <si>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</si>
  <si>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</si>
  <si>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</si>
  <si>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</si>
  <si>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</si>
  <si>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</si>
  <si>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</si>
  <si>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</si>
  <si>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</si>
  <si>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</si>
  <si>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</si>
  <si>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</si>
  <si>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</si>
  <si>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</si>
  <si>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</si>
  <si>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</si>
  <si>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</si>
  <si>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</si>
  <si>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</si>
  <si>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</si>
  <si>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</si>
  <si>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</si>
  <si>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</si>
  <si>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</si>
  <si>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</si>
  <si>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</si>
  <si>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</si>
  <si>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</si>
  <si>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</si>
  <si>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</si>
  <si>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</si>
  <si>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</si>
  <si>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</si>
  <si>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</si>
  <si>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</si>
  <si>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</si>
  <si>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</si>
  <si>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</si>
  <si>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</si>
  <si>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</si>
  <si>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</si>
  <si>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</si>
  <si>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</si>
  <si>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</si>
  <si>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</si>
  <si>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</si>
  <si>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</si>
  <si>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</si>
  <si>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</si>
  <si>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</si>
  <si>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</si>
  <si>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</si>
  <si>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</si>
  <si>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</si>
  <si>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</si>
  <si>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</si>
  <si>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</si>
  <si>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</si>
  <si>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</si>
  <si>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</si>
  <si>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</si>
  <si>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</si>
  <si>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</si>
  <si>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</si>
  <si>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</si>
  <si>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</si>
  <si>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</si>
  <si>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</si>
  <si>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</si>
  <si>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</si>
  <si>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</si>
  <si>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</si>
  <si>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</si>
  <si>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</si>
  <si>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</si>
  <si>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</si>
  <si>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</si>
  <si>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</si>
  <si>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</si>
  <si>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</si>
  <si>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</si>
  <si>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</si>
  <si>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</si>
  <si>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</si>
  <si>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</si>
  <si>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</si>
  <si>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</si>
  <si>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</si>
  <si>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</si>
  <si>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</si>
  <si>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</si>
  <si>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</si>
  <si>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</si>
  <si>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</si>
  <si>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</si>
  <si>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</si>
  <si>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</si>
  <si>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</si>
  <si>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</si>
  <si>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</si>
  <si>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</si>
  <si>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</si>
  <si>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</si>
  <si>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</si>
  <si>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</si>
  <si>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</si>
  <si>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</si>
  <si>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</si>
  <si>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</si>
  <si>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</si>
  <si>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</si>
  <si>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</si>
  <si>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</si>
  <si>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</si>
  <si>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</si>
  <si>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</si>
  <si>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</si>
  <si>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</si>
  <si>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</si>
  <si>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</si>
  <si>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</si>
  <si>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</si>
  <si>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</si>
  <si>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</si>
  <si>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</si>
  <si>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</si>
  <si>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</si>
  <si>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</si>
  <si>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</si>
  <si>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</si>
  <si>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</si>
  <si>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</si>
  <si>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</si>
  <si>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</si>
  <si>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</si>
  <si>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</si>
  <si>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</si>
  <si>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</si>
  <si>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</si>
  <si>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</si>
  <si>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</si>
  <si>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</si>
  <si>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</si>
  <si>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</si>
  <si>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</si>
  <si>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</si>
  <si>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</si>
  <si>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</si>
  <si>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</si>
  <si>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</si>
  <si>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</si>
  <si>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</si>
  <si>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</si>
  <si>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</si>
  <si>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</si>
  <si>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</si>
  <si>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</si>
  <si>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</si>
  <si>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</si>
  <si>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</si>
  <si>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</si>
  <si>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</si>
  <si>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</si>
  <si>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</si>
  <si>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</si>
  <si>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</si>
  <si>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</si>
  <si>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</si>
  <si>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</si>
  <si>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</si>
  <si>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</si>
  <si>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</si>
  <si>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</si>
  <si>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</si>
  <si>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</si>
  <si>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</si>
  <si>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</si>
  <si>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</si>
  <si>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</si>
  <si>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</si>
  <si>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</si>
  <si>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</si>
  <si>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</si>
  <si>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</si>
  <si>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</si>
  <si>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</si>
  <si>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</si>
  <si>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</si>
  <si>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</si>
  <si>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</si>
  <si>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</si>
  <si>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</si>
  <si>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</si>
  <si>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</si>
  <si>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</si>
  <si>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</si>
  <si>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</si>
  <si>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</si>
  <si>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</si>
  <si>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</si>
  <si>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</si>
  <si>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</si>
  <si>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</si>
  <si>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</si>
  <si>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</si>
  <si>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</si>
  <si>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</si>
  <si>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</si>
  <si>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</si>
  <si>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</si>
  <si>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</si>
  <si>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</si>
  <si>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</si>
  <si>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</si>
  <si>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</si>
  <si>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</si>
  <si>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</si>
  <si>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</si>
  <si>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</si>
  <si>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</si>
  <si>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</si>
  <si>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</si>
  <si>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</si>
  <si>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</si>
  <si>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</si>
  <si>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</si>
  <si>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</si>
  <si>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</si>
  <si>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</si>
  <si>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</si>
  <si>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</si>
  <si>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</si>
  <si>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</si>
  <si>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</si>
  <si>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</si>
  <si>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</si>
  <si>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</si>
  <si>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</si>
  <si>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</si>
  <si>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</si>
  <si>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</si>
  <si>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</si>
  <si>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</si>
  <si>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</si>
  <si>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</si>
  <si>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</si>
  <si>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</si>
  <si>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</si>
  <si>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</si>
  <si>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</si>
  <si>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</si>
  <si>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</si>
  <si>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</si>
  <si>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</si>
  <si>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</si>
  <si>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</si>
  <si>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</si>
  <si>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</si>
  <si>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</si>
  <si>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</si>
  <si>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</si>
  <si>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</si>
  <si>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</si>
  <si>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</si>
  <si>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</si>
  <si>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</si>
  <si>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</si>
  <si>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</si>
  <si>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</si>
  <si>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</si>
  <si>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</si>
  <si>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</si>
  <si>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</si>
  <si>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</si>
  <si>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</si>
  <si>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</si>
  <si>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</si>
  <si>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</si>
  <si>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</si>
  <si>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</si>
  <si>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</si>
  <si>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</si>
  <si>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</si>
  <si>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</si>
  <si>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</si>
  <si>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</si>
  <si>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</si>
  <si>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</si>
  <si>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</si>
  <si>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</si>
  <si>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</si>
  <si>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</si>
  <si>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</si>
  <si>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</si>
  <si>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</si>
  <si>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</si>
  <si>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</si>
  <si>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</si>
  <si>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</si>
  <si>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</si>
  <si>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</si>
  <si>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</si>
  <si>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</si>
  <si>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</si>
  <si>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</si>
  <si>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</si>
  <si>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</si>
  <si>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</si>
  <si>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</si>
  <si>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</si>
  <si>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</si>
  <si>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</si>
  <si>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</si>
  <si>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</si>
  <si>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</si>
  <si>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</si>
  <si>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</si>
  <si>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</si>
  <si>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</si>
  <si>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</si>
  <si>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</si>
  <si>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</si>
  <si>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</si>
  <si>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</si>
  <si>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</si>
  <si>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</si>
  <si>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</si>
  <si>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</si>
  <si>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</si>
  <si>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</si>
  <si>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</si>
  <si>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</si>
  <si>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</si>
  <si>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</si>
  <si>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</si>
  <si>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</si>
  <si>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</si>
  <si>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</si>
  <si>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</si>
  <si>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</si>
  <si>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</si>
  <si>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</si>
  <si>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</si>
  <si>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</si>
  <si>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</si>
  <si>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</si>
  <si>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</si>
  <si>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</si>
  <si>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</si>
  <si>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</si>
  <si>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</si>
  <si>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</si>
  <si>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</si>
  <si>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</si>
  <si>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</si>
  <si>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</si>
  <si>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</si>
  <si>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</si>
  <si>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</si>
  <si>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</si>
  <si>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</si>
  <si>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</si>
  <si>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</si>
  <si>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</si>
  <si>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</si>
  <si>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</si>
  <si>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</si>
  <si>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</si>
  <si>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</si>
  <si>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</si>
  <si>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</si>
  <si>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</si>
  <si>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</si>
  <si>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</si>
  <si>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</si>
  <si>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</si>
  <si>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</si>
  <si>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</si>
  <si>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</si>
  <si>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</si>
  <si>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</si>
  <si>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</si>
  <si>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</si>
  <si>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</si>
  <si>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</si>
  <si>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</si>
  <si>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</si>
  <si>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</si>
  <si>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</si>
  <si>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</si>
  <si>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</si>
  <si>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</si>
  <si>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</si>
  <si>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</si>
  <si>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</si>
  <si>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</si>
  <si>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</si>
  <si>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</si>
  <si>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</si>
  <si>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</si>
  <si>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</si>
  <si>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</si>
  <si>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</si>
  <si>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</si>
  <si>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</si>
  <si>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</si>
  <si>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</si>
  <si>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</si>
  <si>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</si>
  <si>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</si>
  <si>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</si>
  <si>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</si>
  <si>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</si>
  <si>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</si>
  <si>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</si>
  <si>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</si>
  <si>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</si>
  <si>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</si>
  <si>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</si>
  <si>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</si>
  <si>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</si>
  <si>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</si>
  <si>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</si>
  <si>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</si>
  <si>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</si>
  <si>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</si>
  <si>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</si>
  <si>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</si>
  <si>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</si>
  <si>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</si>
  <si>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</si>
  <si>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</si>
  <si>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</si>
  <si>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</si>
  <si>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</si>
  <si>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</si>
  <si>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</si>
  <si>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</si>
  <si>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</si>
  <si>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</si>
  <si>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</si>
  <si>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</si>
  <si>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</si>
  <si>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</si>
  <si>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</si>
  <si>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</si>
  <si>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</si>
  <si>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</si>
  <si>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</si>
  <si>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</si>
  <si>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</si>
  <si>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</si>
  <si>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</si>
  <si>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</si>
  <si>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</si>
  <si>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</si>
  <si>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</si>
  <si>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</si>
  <si>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</si>
  <si>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</si>
  <si>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</si>
  <si>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</si>
  <si>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</si>
  <si>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</si>
  <si>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</si>
  <si>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</si>
  <si>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</si>
  <si>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</si>
  <si>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</si>
  <si>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</si>
  <si>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</si>
  <si>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</si>
  <si>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</si>
  <si>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</si>
  <si>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</si>
  <si>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</si>
  <si>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</si>
  <si>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</si>
  <si>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</si>
  <si>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</si>
  <si>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</si>
  <si>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</si>
  <si>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</si>
  <si>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</si>
  <si>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</si>
  <si>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</si>
  <si>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</si>
  <si>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</si>
  <si>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</si>
  <si>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</si>
  <si>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</si>
  <si>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</si>
  <si>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</si>
  <si>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</si>
  <si>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</si>
  <si>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</si>
  <si>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</si>
  <si>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</si>
  <si>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</si>
  <si>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</si>
  <si>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</si>
  <si>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</si>
  <si>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</si>
  <si>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</si>
  <si>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</si>
  <si>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</si>
  <si>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</si>
  <si>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</si>
  <si>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</si>
  <si>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</si>
  <si>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</si>
  <si>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</si>
  <si>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</si>
  <si>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</si>
  <si>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</si>
  <si>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</si>
  <si>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</si>
  <si>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</si>
  <si>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</si>
  <si>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</si>
  <si>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</si>
  <si>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</si>
  <si>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</si>
  <si>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</si>
  <si>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</si>
  <si>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</si>
  <si>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</si>
  <si>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</si>
  <si>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</si>
  <si>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</si>
  <si>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</si>
  <si>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</si>
  <si>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</si>
  <si>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</si>
  <si>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</si>
  <si>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</si>
  <si>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</si>
  <si>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</si>
  <si>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</si>
  <si>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</si>
  <si>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</si>
  <si>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</si>
  <si>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</si>
  <si>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</si>
  <si>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</si>
  <si>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</si>
  <si>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</si>
  <si>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</si>
  <si>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</si>
  <si>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</si>
  <si>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</si>
  <si>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</si>
  <si>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</si>
  <si>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</si>
  <si>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</si>
  <si>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</si>
  <si>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</si>
  <si>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</si>
  <si>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</si>
  <si>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</si>
  <si>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</si>
  <si>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</si>
  <si>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</si>
  <si>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</si>
  <si>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</si>
  <si>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</si>
  <si>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</si>
  <si>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</si>
  <si>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</si>
  <si>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</si>
  <si>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</si>
  <si>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</si>
  <si>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</si>
  <si>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</si>
  <si>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</si>
  <si>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</si>
  <si>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</si>
  <si>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</si>
  <si>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</si>
  <si>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</si>
  <si>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</si>
  <si>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</si>
  <si>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</si>
  <si>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</si>
  <si>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</si>
  <si>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</si>
  <si>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</si>
  <si>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</si>
  <si>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</si>
  <si>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</si>
  <si>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</si>
  <si>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</si>
  <si>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</si>
  <si>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</si>
  <si>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</si>
  <si>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</si>
  <si>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</si>
  <si>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</si>
  <si>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</si>
  <si>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</si>
  <si>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</si>
  <si>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</si>
  <si>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</si>
  <si>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</si>
  <si>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</si>
  <si>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</si>
  <si>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</si>
  <si>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</si>
  <si>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</si>
  <si>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</si>
  <si>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</si>
  <si>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</si>
  <si>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</si>
  <si>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</si>
  <si>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</si>
  <si>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</si>
  <si>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</si>
  <si>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</si>
  <si>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</si>
  <si>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</si>
  <si>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</si>
  <si>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</si>
  <si>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</si>
  <si>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</si>
  <si>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</si>
  <si>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</si>
  <si>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</si>
  <si>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</si>
  <si>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</si>
  <si>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</si>
  <si>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</si>
  <si>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</si>
  <si>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</si>
  <si>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</si>
  <si>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</si>
  <si>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</si>
  <si>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</si>
  <si>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</si>
  <si>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</si>
  <si>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</si>
  <si>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</si>
  <si>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</si>
  <si>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</si>
  <si>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</si>
  <si>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</si>
  <si>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</si>
  <si>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</si>
  <si>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</si>
  <si>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</si>
  <si>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</si>
  <si>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</si>
  <si>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</si>
  <si>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</si>
  <si>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</si>
  <si>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</si>
  <si>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</si>
  <si>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</si>
  <si>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</si>
  <si>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</si>
  <si>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</si>
  <si>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</si>
  <si>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</si>
  <si>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</si>
  <si>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</si>
  <si>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</si>
  <si>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</si>
  <si>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</si>
  <si>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</si>
  <si>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</si>
  <si>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</si>
  <si>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</si>
  <si>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</si>
  <si>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</si>
  <si>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</si>
  <si>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</si>
  <si>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</si>
  <si>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</si>
  <si>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</si>
  <si>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</si>
  <si>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</si>
  <si>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</si>
  <si>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</si>
  <si>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</si>
  <si>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</si>
  <si>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</si>
  <si>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</si>
  <si>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</si>
  <si>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</si>
  <si>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</si>
  <si>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</si>
  <si>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</si>
  <si>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</si>
  <si>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</si>
  <si>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</si>
  <si>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</si>
  <si>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</si>
  <si>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</si>
  <si>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</si>
  <si>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</si>
  <si>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</si>
  <si>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</si>
  <si>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</si>
  <si>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</si>
  <si>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</si>
  <si>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</si>
  <si>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</si>
  <si>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</si>
  <si>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</si>
  <si>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</si>
  <si>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</si>
  <si>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</si>
  <si>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</si>
  <si>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</si>
  <si>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</si>
  <si>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</si>
  <si>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</si>
  <si>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</si>
  <si>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</si>
  <si>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</si>
  <si>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</si>
  <si>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</si>
  <si>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</si>
  <si>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</si>
  <si>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</si>
  <si>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</si>
  <si>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</si>
  <si>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</si>
  <si>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</si>
  <si>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</si>
  <si>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</si>
  <si>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</si>
  <si>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</si>
  <si>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</si>
  <si>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</si>
  <si>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</si>
  <si>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</si>
  <si>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</si>
  <si>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</si>
  <si>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</si>
  <si>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</si>
  <si>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</si>
  <si>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</si>
  <si>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</si>
  <si>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</si>
  <si>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</si>
  <si>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</si>
  <si>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</si>
  <si>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</si>
  <si>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</si>
  <si>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</si>
  <si>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</si>
  <si>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</si>
  <si>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</si>
  <si>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</si>
  <si>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</si>
  <si>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</si>
  <si>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</si>
  <si>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</si>
  <si>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</si>
  <si>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</si>
  <si>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</si>
  <si>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</si>
  <si>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</si>
  <si>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</si>
  <si>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</si>
  <si>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</si>
  <si>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</si>
  <si>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</si>
  <si>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</si>
  <si>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</si>
  <si>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</si>
  <si>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</si>
  <si>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</si>
  <si>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</si>
  <si>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</si>
  <si>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</si>
  <si>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</si>
  <si>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</si>
  <si>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</si>
  <si>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</si>
  <si>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</si>
  <si>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</si>
  <si>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</si>
  <si>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</si>
  <si>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</si>
  <si>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</si>
  <si>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</si>
  <si>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</si>
  <si>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</si>
  <si>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</si>
  <si>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</si>
  <si>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</si>
  <si>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</si>
  <si>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</si>
  <si>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</si>
  <si>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</si>
  <si>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</si>
  <si>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</si>
  <si>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</si>
  <si>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</si>
  <si>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</si>
  <si>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</si>
  <si>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</si>
  <si>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</si>
  <si>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</si>
  <si>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</si>
  <si>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</si>
  <si>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</si>
  <si>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</si>
  <si>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</si>
  <si>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</si>
  <si>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</si>
  <si>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</si>
  <si>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</si>
  <si>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</si>
  <si>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</si>
  <si>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</si>
  <si>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</si>
  <si>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</si>
  <si>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</si>
  <si>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</si>
  <si>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</si>
  <si>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</si>
  <si>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</si>
  <si>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</si>
  <si>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</si>
  <si>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</si>
  <si>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</si>
  <si>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</si>
  <si>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</si>
  <si>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</si>
  <si>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</si>
  <si>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</si>
  <si>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</si>
  <si>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</si>
  <si>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</si>
  <si>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</si>
  <si>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</si>
  <si>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</si>
  <si>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</si>
  <si>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</si>
  <si>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</si>
  <si>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</si>
  <si>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</si>
  <si>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</si>
  <si>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</si>
  <si>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</si>
  <si>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</si>
  <si>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</si>
  <si>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</si>
  <si>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</si>
  <si>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</si>
  <si>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</si>
  <si>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</si>
  <si>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</si>
  <si>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</si>
  <si>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</si>
  <si>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</si>
  <si>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</si>
  <si>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</si>
  <si>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</si>
  <si>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</si>
  <si>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</si>
  <si>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</si>
  <si>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</si>
  <si>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</si>
  <si>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</si>
  <si>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</si>
  <si>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</si>
  <si>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</si>
  <si>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</si>
  <si>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</si>
  <si>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</si>
  <si>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</si>
  <si>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</si>
  <si>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</si>
  <si>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</si>
  <si>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</si>
  <si>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</si>
  <si>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</si>
  <si>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</si>
  <si>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</si>
  <si>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</si>
  <si>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</si>
  <si>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</si>
  <si>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</si>
  <si>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</si>
  <si>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</si>
  <si>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</si>
  <si>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</si>
  <si>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</si>
  <si>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</si>
  <si>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</si>
  <si>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</si>
  <si>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</si>
  <si>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</si>
  <si>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</si>
  <si>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</si>
  <si>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</si>
  <si>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</si>
  <si>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</si>
  <si>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</si>
  <si>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</si>
  <si>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</si>
  <si>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</si>
  <si>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</si>
  <si>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</si>
  <si>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</si>
  <si>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</si>
  <si>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</si>
  <si>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</si>
  <si>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</si>
  <si>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</si>
  <si>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</si>
  <si>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</si>
  <si>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</si>
  <si>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</si>
  <si>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</si>
  <si>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</si>
  <si>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</si>
  <si>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</si>
  <si>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</si>
  <si>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</si>
  <si>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</si>
  <si>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</si>
  <si>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</si>
  <si>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</si>
  <si>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</si>
  <si>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</si>
  <si>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</si>
  <si>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</si>
  <si>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</si>
  <si>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</si>
  <si>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</si>
  <si>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</si>
  <si>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</si>
  <si>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</si>
  <si>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</si>
  <si>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</si>
  <si>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</si>
  <si>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</si>
  <si>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</si>
  <si>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</si>
  <si>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</si>
  <si>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</si>
  <si>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</si>
  <si>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</si>
  <si>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</si>
  <si>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</si>
  <si>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</si>
  <si>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</si>
  <si>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</si>
  <si>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</si>
  <si>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</si>
  <si>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</si>
  <si>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</si>
  <si>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</si>
  <si>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</si>
  <si>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</si>
  <si>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</si>
  <si>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</si>
  <si>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</si>
  <si>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</si>
  <si>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</si>
  <si>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</si>
  <si>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</si>
  <si>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</si>
  <si>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</si>
  <si>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</si>
  <si>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</si>
  <si>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</si>
  <si>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</si>
  <si>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</si>
  <si>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</si>
  <si>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</si>
  <si>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</si>
  <si>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</si>
  <si>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</si>
  <si>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</si>
  <si>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</si>
  <si>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</si>
  <si>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</si>
  <si>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</si>
  <si>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</si>
  <si>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</si>
  <si>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</si>
  <si>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</si>
  <si>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</si>
  <si>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</si>
  <si>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</si>
  <si>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</si>
  <si>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</si>
  <si>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</si>
  <si>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</si>
  <si>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</si>
  <si>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</si>
  <si>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</si>
  <si>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</si>
  <si>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</si>
  <si>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</si>
  <si>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</si>
  <si>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</si>
  <si>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</si>
  <si>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</si>
  <si>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</si>
  <si>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</si>
  <si>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</si>
  <si>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</si>
  <si>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</si>
  <si>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</si>
  <si>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</si>
  <si>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</si>
  <si>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</si>
  <si>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</si>
  <si>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</si>
  <si>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</si>
  <si>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</si>
  <si>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</si>
  <si>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</si>
  <si>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</si>
  <si>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</si>
  <si>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</si>
  <si>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</si>
  <si>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</si>
  <si>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</si>
  <si>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</si>
  <si>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</si>
  <si>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</si>
  <si>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</si>
  <si>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</si>
  <si>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</si>
  <si>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</si>
  <si>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</si>
  <si>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</si>
  <si>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</si>
  <si>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</si>
  <si>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</si>
  <si>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</si>
  <si>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</si>
  <si>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</si>
  <si>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</si>
  <si>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</si>
  <si>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</si>
  <si>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</si>
  <si>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</si>
  <si>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</si>
  <si>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</si>
  <si>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</si>
  <si>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</si>
  <si>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</si>
  <si>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</si>
  <si>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</si>
  <si>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</si>
  <si>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</si>
  <si>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</si>
  <si>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</si>
  <si>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</si>
  <si>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</si>
  <si>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</si>
  <si>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</si>
  <si>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</si>
  <si>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</si>
  <si>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</si>
  <si>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</si>
  <si>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</si>
  <si>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</si>
  <si>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</si>
  <si>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</si>
  <si>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</si>
  <si>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</si>
  <si>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</si>
  <si>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</si>
  <si>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</si>
  <si>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</si>
  <si>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</si>
  <si>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</si>
  <si>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</si>
  <si>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</si>
  <si>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</si>
  <si>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</si>
  <si>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</si>
  <si>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</si>
  <si>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</si>
  <si>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</si>
  <si>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</si>
  <si>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</si>
  <si>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</si>
  <si>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</si>
  <si>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</si>
  <si>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</si>
  <si>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</si>
  <si>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</si>
  <si>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</si>
  <si>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</si>
  <si>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</si>
  <si>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</si>
  <si>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</si>
  <si>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</si>
  <si>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</si>
  <si>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</si>
  <si>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</si>
  <si>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</si>
  <si>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</si>
  <si>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</si>
  <si>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</si>
  <si>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</si>
  <si>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</si>
  <si>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</si>
  <si>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</si>
  <si>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</si>
  <si>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</si>
  <si>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</si>
  <si>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</si>
  <si>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</si>
  <si>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</si>
  <si>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</si>
  <si>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</si>
  <si>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</si>
  <si>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</si>
  <si>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</si>
  <si>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</si>
  <si>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</si>
  <si>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</si>
  <si>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</si>
  <si>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</si>
  <si>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</si>
  <si>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</si>
  <si>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</si>
  <si>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</si>
  <si>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</si>
  <si>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</si>
  <si>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</si>
  <si>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</si>
  <si>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</si>
  <si>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</si>
  <si>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</si>
  <si>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</si>
  <si>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</si>
  <si>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</si>
  <si>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</si>
  <si>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</si>
  <si>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</si>
  <si>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</si>
  <si>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</si>
  <si>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</si>
  <si>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</si>
  <si>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</si>
  <si>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</si>
  <si>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</si>
  <si>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</si>
  <si>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</si>
  <si>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</si>
  <si>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</si>
  <si>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</si>
  <si>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</si>
  <si>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</si>
  <si>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</si>
  <si>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</si>
  <si>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</si>
  <si>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</si>
  <si>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</si>
  <si>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</si>
  <si>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</si>
  <si>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</si>
  <si>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</si>
  <si>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</si>
  <si>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</si>
  <si>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</si>
  <si>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</si>
  <si>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</si>
  <si>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</si>
  <si>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</si>
  <si>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</si>
  <si>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</si>
  <si>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</si>
  <si>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</si>
  <si>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</si>
  <si>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</si>
  <si>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</si>
  <si>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</si>
  <si>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</si>
  <si>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</si>
  <si>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</si>
  <si>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</si>
  <si>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</si>
  <si>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</si>
  <si>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</si>
  <si>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</si>
  <si>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</si>
  <si>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</si>
  <si>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</si>
  <si>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</si>
  <si>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</si>
  <si>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</si>
  <si>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</si>
  <si>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</si>
  <si>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</si>
  <si>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</si>
  <si>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</si>
  <si>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</si>
  <si>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</si>
  <si>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</si>
  <si>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</si>
  <si>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</si>
  <si>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</si>
  <si>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</si>
  <si>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</si>
  <si>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</si>
  <si>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</si>
  <si>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</si>
  <si>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</si>
  <si>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</si>
  <si>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</si>
  <si>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</si>
  <si>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</si>
  <si>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</si>
  <si>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</si>
  <si>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</si>
  <si>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</si>
  <si>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</si>
  <si>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</si>
  <si>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</si>
  <si>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</si>
  <si>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</si>
  <si>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</si>
  <si>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</si>
  <si>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</si>
  <si>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</si>
  <si>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</si>
  <si>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</si>
  <si>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</si>
  <si>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</si>
  <si>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</si>
  <si>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</si>
  <si>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</si>
  <si>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</si>
  <si>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</si>
  <si>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</si>
  <si>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</si>
  <si>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</si>
  <si>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</si>
  <si>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</si>
  <si>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</si>
  <si>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</si>
  <si>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</si>
  <si>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</si>
  <si>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</si>
  <si>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</si>
  <si>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</si>
  <si>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</si>
  <si>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</si>
  <si>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</si>
  <si>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</si>
  <si>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</si>
  <si>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</si>
  <si>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</si>
  <si>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</si>
  <si>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</si>
  <si>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</si>
  <si>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</si>
  <si>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</si>
  <si>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</si>
  <si>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</si>
  <si>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</si>
  <si>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</si>
  <si>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</si>
  <si>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</si>
  <si>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</si>
  <si>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</si>
  <si>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</si>
  <si>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</si>
  <si>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</si>
  <si>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</si>
  <si>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</si>
  <si>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</si>
  <si>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</si>
  <si>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</si>
  <si>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</si>
  <si>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</si>
  <si>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</si>
  <si>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</si>
  <si>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</si>
  <si>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</si>
  <si>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</si>
  <si>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</si>
  <si>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</si>
  <si>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</si>
  <si>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</si>
  <si>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</si>
  <si>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</si>
  <si>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</si>
  <si>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</si>
  <si>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</si>
  <si>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</si>
  <si>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</si>
  <si>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</si>
  <si>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</si>
  <si>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</si>
  <si>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</si>
  <si>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</si>
  <si>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</si>
  <si>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</si>
  <si>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</si>
  <si>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</si>
  <si>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</si>
  <si>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</si>
  <si>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</si>
  <si>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</si>
  <si>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</si>
  <si>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</si>
  <si>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</si>
  <si>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</si>
  <si>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</si>
  <si>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</si>
  <si>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</si>
  <si>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</si>
  <si>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</si>
  <si>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</si>
  <si>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</si>
  <si>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</si>
  <si>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</si>
  <si>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</si>
  <si>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</si>
  <si>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</si>
  <si>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</si>
  <si>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</si>
  <si>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</si>
  <si>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</si>
  <si>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</si>
  <si>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</si>
  <si>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</si>
  <si>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</si>
  <si>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</si>
  <si>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</si>
  <si>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</si>
  <si>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</si>
  <si>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</si>
  <si>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</si>
  <si>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</si>
  <si>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</si>
  <si>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</si>
  <si>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</si>
  <si>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</si>
  <si>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</si>
  <si>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</si>
  <si>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</si>
  <si>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</si>
  <si>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</si>
  <si>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</si>
  <si>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</si>
  <si>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</si>
  <si>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</si>
  <si>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</si>
  <si>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</si>
  <si>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</si>
  <si>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</si>
  <si>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</si>
  <si>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</si>
  <si>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</si>
  <si>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</si>
  <si>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</si>
  <si>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</si>
  <si>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</si>
  <si>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</si>
  <si>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</si>
  <si>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</si>
  <si>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</si>
  <si>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</si>
  <si>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</si>
  <si>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</si>
  <si>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</si>
  <si>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</si>
  <si>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</si>
  <si>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</si>
  <si>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</si>
  <si>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</si>
  <si>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</si>
  <si>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</si>
  <si>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</si>
  <si>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</si>
  <si>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</si>
  <si>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</si>
  <si>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</si>
  <si>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</si>
  <si>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</si>
  <si>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</si>
  <si>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</si>
  <si>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</si>
  <si>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</si>
  <si>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</si>
  <si>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</si>
  <si>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</si>
  <si>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</si>
  <si>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</si>
  <si>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</si>
  <si>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</si>
  <si>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</si>
  <si>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</si>
  <si>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</si>
  <si>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</si>
  <si>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</si>
  <si>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</si>
  <si>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</si>
  <si>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</si>
  <si>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</si>
  <si>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</si>
  <si>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</si>
  <si>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</si>
  <si>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</si>
  <si>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</si>
  <si>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</si>
  <si>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</si>
  <si>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</si>
  <si>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</si>
  <si>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</si>
  <si>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</si>
  <si>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</si>
  <si>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</si>
  <si>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</si>
  <si>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</si>
  <si>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</si>
  <si>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</si>
  <si>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</si>
  <si>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</si>
  <si>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</si>
  <si>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</si>
  <si>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</si>
  <si>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</si>
  <si>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</si>
  <si>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</si>
  <si>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</si>
  <si>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</si>
  <si>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</si>
  <si>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</si>
  <si>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</si>
  <si>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</si>
  <si>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</si>
  <si>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</si>
  <si>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</si>
  <si>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</si>
  <si>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</si>
  <si>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</si>
  <si>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</si>
  <si>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</si>
  <si>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</si>
  <si>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</si>
  <si>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</si>
  <si>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</si>
  <si>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</si>
  <si>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</si>
  <si>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</si>
  <si>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</si>
  <si>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</si>
  <si>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</si>
  <si>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</si>
  <si>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</si>
  <si>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</si>
  <si>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</si>
  <si>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</si>
  <si>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</si>
  <si>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</si>
  <si>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</si>
  <si>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</si>
  <si>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</si>
  <si>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</si>
  <si>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</si>
  <si>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</si>
  <si>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</si>
  <si>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</si>
  <si>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</si>
  <si>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</si>
  <si>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</si>
  <si>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</si>
  <si>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</si>
  <si>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</si>
  <si>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</si>
  <si>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</si>
  <si>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</si>
  <si>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</si>
  <si>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</si>
  <si>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</si>
  <si>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</si>
  <si>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</si>
  <si>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</si>
  <si>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</si>
  <si>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</si>
  <si>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</si>
  <si>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</si>
  <si>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</si>
  <si>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</si>
  <si>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</si>
  <si>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</si>
  <si>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</si>
  <si>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</si>
  <si>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</si>
  <si>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</si>
  <si>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</si>
  <si>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</si>
  <si>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</si>
  <si>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</si>
  <si>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</si>
  <si>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</si>
  <si>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</si>
  <si>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</si>
  <si>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</si>
  <si>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</si>
  <si>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</si>
  <si>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</si>
  <si>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</si>
  <si>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</si>
  <si>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</si>
  <si>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</si>
  <si>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</si>
  <si>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</si>
  <si>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</si>
  <si>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</si>
  <si>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</si>
  <si>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</si>
  <si>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</si>
  <si>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</si>
  <si>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</si>
  <si>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</si>
  <si>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</si>
  <si>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</si>
  <si>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</si>
  <si>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</si>
  <si>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</si>
  <si>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</si>
  <si>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</si>
  <si>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</si>
  <si>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</si>
  <si>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</si>
  <si>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</si>
  <si>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</si>
  <si>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</si>
  <si>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</si>
  <si>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</si>
  <si>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</si>
  <si>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</si>
  <si>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</si>
  <si>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</si>
  <si>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</si>
  <si>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</si>
  <si>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</si>
  <si>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</si>
  <si>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</si>
  <si>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</si>
  <si>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</si>
  <si>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</si>
  <si>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</si>
  <si>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</si>
  <si>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</si>
  <si>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</si>
  <si>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</si>
  <si>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</si>
  <si>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</si>
  <si>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</si>
  <si>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</si>
  <si>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</si>
  <si>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</si>
  <si>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</si>
  <si>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</si>
  <si>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</si>
  <si>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</si>
  <si>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</si>
  <si>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</si>
  <si>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</si>
  <si>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</si>
  <si>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</si>
  <si>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</si>
  <si>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</si>
  <si>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</si>
  <si>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</si>
  <si>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</si>
  <si>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</si>
  <si>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</si>
  <si>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</si>
  <si>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</si>
  <si>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</si>
  <si>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</si>
  <si>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</si>
  <si>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</si>
  <si>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</si>
  <si>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</si>
  <si>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</si>
  <si>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</si>
  <si>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</si>
  <si>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</si>
  <si>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</si>
  <si>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</si>
  <si>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</si>
  <si>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</si>
  <si>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</si>
  <si>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</si>
  <si>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</si>
  <si>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</si>
  <si>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</si>
  <si>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</si>
  <si>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</si>
  <si>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</si>
  <si>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</si>
  <si>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</si>
  <si>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</si>
  <si>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</si>
  <si>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</si>
  <si>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</si>
  <si>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</si>
  <si>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</si>
  <si>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</si>
  <si>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</si>
  <si>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</si>
  <si>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</si>
  <si>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</si>
  <si>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</si>
  <si>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</si>
  <si>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</si>
  <si>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</si>
  <si>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</si>
  <si>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</si>
  <si>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</si>
  <si>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</si>
  <si>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</si>
  <si>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</si>
  <si>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</si>
  <si>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</si>
  <si>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</si>
  <si>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</si>
  <si>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</si>
  <si>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</si>
  <si>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</si>
  <si>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</si>
  <si>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</si>
  <si>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</si>
  <si>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</si>
  <si>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</si>
  <si>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</si>
  <si>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</si>
  <si>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</si>
  <si>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</si>
  <si>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</si>
  <si>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</si>
  <si>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</si>
  <si>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</si>
  <si>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</si>
  <si>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</si>
  <si>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</si>
  <si>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</si>
  <si>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</si>
  <si>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</si>
  <si>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</si>
  <si>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</si>
  <si>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</si>
  <si>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</si>
  <si>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</si>
  <si>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</si>
  <si>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</si>
  <si>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</si>
  <si>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</si>
  <si>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</si>
  <si>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</si>
  <si>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</si>
  <si>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</si>
  <si>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</si>
  <si>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</si>
  <si>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</si>
  <si>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</si>
  <si>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</si>
  <si>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</si>
  <si>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</si>
  <si>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</si>
  <si>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</si>
  <si>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</si>
  <si>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</si>
  <si>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</si>
  <si>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</si>
  <si>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</si>
  <si>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</si>
  <si>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</si>
  <si>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</si>
  <si>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</si>
  <si>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</si>
  <si>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</si>
  <si>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</si>
  <si>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</si>
  <si>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</si>
  <si>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</si>
  <si>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</si>
  <si>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</si>
  <si>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</si>
  <si>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</si>
  <si>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</si>
  <si>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</si>
  <si>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</si>
  <si>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</si>
  <si>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</si>
  <si>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</si>
  <si>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</si>
  <si>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</si>
  <si>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</si>
  <si>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</si>
  <si>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</si>
  <si>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</si>
  <si>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</si>
  <si>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</si>
  <si>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</si>
  <si>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</si>
  <si>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</si>
  <si>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</si>
  <si>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</si>
  <si>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</si>
  <si>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</si>
  <si>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</si>
  <si>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</si>
  <si>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</si>
  <si>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</si>
  <si>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</si>
  <si>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</si>
  <si>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</si>
  <si>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</si>
  <si>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</si>
  <si>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</si>
  <si>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</si>
  <si>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</si>
  <si>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</si>
  <si>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</si>
  <si>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</si>
  <si>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</si>
  <si>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</si>
  <si>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</si>
  <si>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</si>
  <si>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</si>
  <si>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</si>
  <si>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</si>
  <si>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</si>
  <si>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</si>
  <si>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</si>
  <si>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</si>
  <si>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</si>
  <si>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</si>
  <si>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</si>
  <si>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</si>
  <si>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</si>
  <si>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</si>
  <si>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</si>
  <si>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</si>
  <si>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</si>
  <si>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</si>
  <si>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</si>
  <si>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</si>
  <si>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</si>
  <si>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</si>
  <si>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</si>
  <si>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</si>
  <si>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</si>
  <si>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</si>
  <si>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</si>
  <si>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</si>
  <si>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</si>
  <si>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</si>
  <si>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</si>
  <si>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</si>
  <si>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</si>
  <si>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</si>
  <si>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</si>
  <si>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</si>
  <si>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</si>
  <si>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</si>
  <si>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</si>
  <si>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</si>
  <si>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</si>
  <si>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</si>
  <si>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</si>
  <si>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</si>
  <si>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</si>
  <si>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</si>
  <si>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</si>
  <si>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</si>
  <si>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</si>
  <si>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</si>
  <si>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</si>
  <si>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</si>
  <si>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</si>
  <si>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</si>
  <si>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</si>
  <si>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</si>
  <si>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</si>
  <si>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</si>
  <si>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</si>
  <si>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</si>
  <si>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</si>
  <si>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</si>
  <si>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</si>
  <si>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</si>
  <si>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</si>
  <si>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</si>
  <si>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</si>
  <si>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</si>
  <si>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</si>
  <si>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</si>
  <si>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</si>
  <si>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</si>
  <si>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</si>
  <si>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</si>
  <si>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</si>
  <si>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</si>
  <si>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</si>
  <si>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</si>
  <si>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</si>
  <si>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</si>
  <si>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</si>
  <si>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</si>
  <si>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</si>
  <si>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</si>
  <si>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</si>
  <si>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</si>
  <si>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</si>
  <si>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</si>
  <si>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</si>
  <si>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</si>
  <si>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</si>
  <si>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</si>
  <si>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</si>
  <si>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</si>
  <si>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</si>
  <si>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</si>
  <si>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</si>
  <si>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</si>
  <si>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</si>
  <si>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</si>
  <si>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</si>
  <si>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</si>
  <si>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</si>
  <si>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</si>
  <si>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</si>
  <si>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</si>
  <si>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</si>
  <si>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</si>
  <si>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</si>
  <si>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</si>
  <si>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</si>
  <si>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</si>
  <si>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</si>
  <si>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</si>
  <si>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</si>
  <si>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</si>
  <si>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</si>
  <si>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</si>
  <si>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</si>
  <si>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</si>
  <si>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</si>
  <si>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</si>
  <si>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</si>
  <si>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</si>
  <si>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</si>
  <si>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</si>
  <si>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</si>
  <si>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</si>
  <si>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</si>
  <si>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</si>
  <si>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</si>
  <si>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</si>
  <si>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</si>
  <si>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</si>
  <si>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</si>
  <si>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</si>
  <si>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</si>
  <si>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</si>
  <si>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</si>
  <si>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</si>
  <si>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</si>
  <si>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</si>
  <si>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</si>
  <si>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</si>
  <si>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</si>
  <si>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</si>
  <si>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</si>
  <si>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</si>
  <si>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</si>
  <si>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</si>
  <si>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</si>
  <si>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</si>
  <si>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</si>
  <si>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</si>
  <si>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</si>
  <si>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</si>
  <si>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</si>
  <si>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</si>
  <si>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</si>
  <si>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</si>
  <si>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</si>
  <si>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</si>
  <si>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</si>
  <si>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</si>
  <si>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</si>
  <si>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</si>
  <si>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</si>
  <si>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</si>
  <si>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</si>
  <si>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</si>
  <si>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</si>
  <si>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</si>
  <si>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</si>
  <si>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</si>
  <si>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</si>
  <si>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</si>
  <si>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</si>
  <si>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</si>
  <si>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</si>
  <si>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</si>
  <si>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</si>
  <si>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</si>
  <si>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</si>
  <si>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</si>
  <si>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</si>
  <si>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</si>
  <si>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</si>
  <si>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</si>
  <si>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</si>
  <si>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</si>
  <si>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</si>
  <si>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</si>
  <si>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</si>
  <si>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</si>
  <si>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</si>
  <si>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</si>
  <si>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</si>
  <si>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</si>
  <si>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</si>
  <si>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</si>
  <si>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</si>
  <si>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</si>
  <si>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</si>
  <si>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</si>
  <si>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</si>
  <si>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</si>
  <si>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</si>
  <si>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</si>
  <si>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</si>
  <si>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</si>
  <si>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</si>
  <si>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</si>
  <si>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</si>
  <si>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</si>
  <si>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</si>
  <si>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</si>
  <si>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</si>
  <si>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</si>
  <si>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</si>
  <si>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</si>
  <si>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</si>
  <si>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</si>
  <si>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</si>
  <si>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</si>
  <si>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</si>
  <si>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</si>
  <si>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</si>
  <si>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</si>
  <si>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</si>
  <si>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</si>
  <si>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</si>
  <si>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</si>
  <si>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</si>
  <si>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</si>
  <si>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</si>
  <si>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</si>
  <si>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</si>
  <si>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</si>
  <si>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</si>
  <si>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</si>
  <si>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</si>
  <si>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</si>
  <si>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</si>
  <si>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</si>
  <si>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</si>
  <si>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</si>
  <si>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</si>
  <si>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</si>
  <si>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</si>
  <si>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</si>
  <si>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</si>
  <si>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</si>
  <si>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</si>
  <si>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</si>
  <si>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</si>
  <si>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</si>
  <si>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</si>
  <si>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</si>
  <si>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</si>
  <si>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</si>
  <si>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</si>
  <si>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</si>
  <si>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</si>
  <si>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</si>
  <si>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</si>
  <si>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</si>
  <si>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</si>
  <si>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</si>
  <si>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</si>
  <si>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</si>
  <si>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</si>
  <si>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</si>
  <si>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</si>
  <si>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</si>
  <si>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</si>
  <si>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</si>
  <si>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</si>
  <si>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</si>
  <si>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</si>
  <si>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</si>
  <si>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</si>
  <si>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</si>
  <si>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</si>
  <si>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</si>
  <si>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</si>
  <si>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</si>
  <si>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</si>
  <si>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</si>
  <si>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</si>
  <si>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</si>
  <si>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</si>
  <si>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</si>
  <si>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</si>
  <si>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</si>
  <si>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</si>
  <si>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</si>
  <si>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</si>
  <si>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</si>
  <si>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</si>
  <si>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</si>
  <si>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</si>
  <si>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</si>
  <si>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</si>
  <si>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</si>
  <si>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</si>
  <si>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</si>
  <si>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</si>
  <si>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</si>
  <si>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</si>
  <si>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</si>
  <si>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</si>
  <si>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</si>
  <si>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</si>
  <si>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</si>
  <si>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</si>
  <si>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</si>
  <si>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</si>
  <si>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</si>
  <si>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</si>
  <si>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</si>
  <si>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</si>
  <si>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</si>
  <si>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</si>
  <si>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</si>
  <si>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</si>
  <si>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</si>
  <si>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</si>
  <si>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</si>
  <si>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</si>
  <si>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</si>
  <si>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</si>
  <si>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</si>
  <si>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</si>
  <si>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</si>
  <si>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</si>
  <si>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</si>
  <si>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</si>
  <si>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</si>
  <si>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</si>
  <si>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</si>
  <si>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</si>
  <si>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</si>
  <si>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</si>
  <si>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</si>
  <si>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</si>
  <si>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</si>
  <si>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</si>
  <si>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</si>
  <si>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</si>
  <si>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</si>
  <si>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</si>
  <si>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</si>
  <si>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</si>
  <si>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</si>
  <si>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</si>
  <si>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</si>
  <si>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</si>
  <si>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</si>
  <si>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</si>
  <si>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</si>
  <si>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</si>
  <si>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</si>
  <si>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</si>
  <si>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</si>
  <si>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</si>
  <si>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</si>
  <si>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</si>
  <si>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</si>
  <si>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</si>
  <si>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</si>
  <si>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</si>
  <si>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</si>
  <si>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</si>
  <si>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</si>
  <si>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</si>
  <si>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</si>
  <si>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</si>
  <si>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</si>
  <si>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</si>
  <si>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</si>
  <si>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</si>
  <si>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</si>
  <si>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</si>
  <si>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</si>
  <si>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</si>
  <si>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</si>
  <si>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</si>
  <si>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</si>
  <si>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</si>
  <si>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</si>
  <si>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</si>
  <si>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</si>
  <si>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</si>
  <si>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</si>
  <si>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</si>
  <si>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</si>
  <si>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</si>
  <si>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</si>
  <si>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</si>
  <si>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</si>
  <si>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</si>
  <si>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</si>
  <si>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</si>
  <si>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</si>
  <si>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</si>
  <si>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</si>
  <si>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</si>
  <si>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</si>
  <si>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</si>
  <si>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</si>
  <si>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</si>
  <si>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</si>
  <si>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</si>
  <si>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</si>
  <si>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</si>
  <si>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</si>
  <si>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</si>
  <si>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</si>
  <si>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</si>
  <si>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</si>
  <si>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</si>
  <si>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</si>
  <si>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</si>
  <si>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</si>
  <si>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</si>
  <si>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</si>
  <si>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</si>
  <si>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</si>
  <si>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</si>
  <si>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</si>
  <si>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</si>
  <si>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</si>
  <si>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</si>
  <si>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</si>
  <si>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</si>
  <si>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</si>
  <si>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</si>
  <si>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</si>
  <si>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</si>
  <si>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</si>
  <si>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</si>
  <si>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</si>
  <si>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</si>
  <si>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</si>
  <si>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</si>
  <si>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</si>
  <si>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</si>
  <si>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</si>
  <si>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</si>
  <si>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</si>
  <si>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</si>
  <si>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</si>
  <si>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</si>
  <si>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</si>
  <si>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</si>
  <si>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</si>
  <si>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</si>
  <si>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</si>
  <si>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</si>
  <si>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</si>
  <si>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</si>
  <si>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</si>
  <si>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</si>
  <si>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</si>
  <si>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</si>
  <si>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</si>
  <si>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</si>
  <si>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</si>
  <si>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</si>
  <si>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</si>
  <si>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</si>
  <si>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</si>
  <si>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</si>
  <si>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</si>
  <si>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</si>
  <si>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</si>
  <si>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</si>
  <si>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</si>
  <si>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</si>
  <si>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</si>
  <si>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</si>
  <si>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</si>
  <si>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</si>
  <si>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</si>
  <si>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</si>
  <si>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</si>
  <si>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</si>
  <si>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</si>
  <si>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</si>
  <si>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</si>
  <si>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</si>
  <si>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</si>
  <si>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</si>
  <si>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</si>
  <si>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</si>
  <si>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</si>
  <si>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</si>
  <si>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</si>
  <si>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</si>
  <si>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</si>
  <si>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</si>
  <si>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</si>
  <si>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</si>
  <si>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</si>
  <si>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</si>
  <si>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</si>
  <si>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</si>
  <si>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</si>
  <si>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</si>
  <si>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</si>
  <si>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</si>
  <si>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</si>
  <si>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</si>
  <si>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</si>
  <si>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</si>
  <si>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</si>
  <si>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</si>
  <si>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</si>
  <si>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</si>
  <si>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</si>
  <si>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</si>
  <si>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</si>
  <si>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</si>
  <si>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</si>
  <si>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</si>
  <si>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</si>
  <si>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</si>
  <si>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</si>
  <si>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</si>
  <si>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</si>
  <si>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</si>
  <si>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</si>
  <si>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</si>
  <si>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</si>
  <si>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</si>
  <si>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</si>
  <si>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</si>
  <si>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</si>
  <si>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</si>
  <si>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</si>
  <si>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</si>
  <si>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</si>
  <si>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</si>
  <si>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</si>
  <si>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</si>
  <si>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</si>
  <si>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</si>
  <si>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</si>
  <si>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</si>
  <si>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</si>
  <si>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</si>
  <si>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</si>
  <si>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</si>
  <si>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</si>
  <si>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</si>
  <si>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</si>
  <si>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</si>
  <si>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</si>
  <si>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</si>
  <si>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</si>
  <si>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</si>
  <si>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</si>
  <si>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</si>
  <si>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</si>
  <si>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</si>
  <si>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</si>
  <si>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</si>
  <si>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</si>
  <si>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</si>
  <si>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</si>
  <si>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</si>
  <si>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</si>
  <si>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</si>
  <si>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</si>
  <si>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</si>
  <si>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</si>
  <si>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</si>
  <si>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</si>
  <si>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</si>
  <si>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</si>
  <si>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</si>
  <si>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</si>
  <si>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</si>
  <si>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</si>
  <si>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</si>
  <si>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</si>
  <si>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</si>
  <si>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</si>
  <si>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</si>
  <si>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</si>
  <si>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</si>
  <si>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</si>
  <si>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</si>
  <si>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</si>
  <si>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</si>
  <si>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</si>
  <si>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</si>
  <si>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</si>
  <si>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</si>
  <si>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</si>
  <si>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</si>
  <si>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</si>
  <si>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</si>
  <si>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</si>
  <si>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</si>
  <si>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</si>
  <si>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</si>
  <si>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</si>
  <si>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</si>
  <si>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</si>
  <si>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</si>
  <si>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</si>
  <si>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</si>
  <si>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</si>
  <si>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</si>
  <si>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</si>
  <si>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</si>
  <si>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</si>
  <si>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</si>
  <si>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</si>
  <si>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</si>
  <si>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</si>
  <si>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</si>
  <si>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</si>
  <si>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</si>
  <si>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</si>
  <si>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</si>
  <si>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</si>
  <si>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</si>
  <si>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</si>
  <si>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</si>
  <si>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</si>
  <si>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</si>
  <si>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</si>
  <si>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</si>
  <si>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</si>
  <si>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</si>
  <si>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</si>
  <si>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</si>
  <si>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</si>
  <si>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</si>
  <si>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</si>
  <si>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</si>
  <si>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</si>
  <si>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</si>
  <si>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</si>
  <si>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</si>
  <si>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</si>
  <si>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</si>
  <si>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</si>
  <si>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</si>
  <si>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</si>
  <si>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</si>
  <si>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</si>
  <si>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</si>
  <si>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</si>
  <si>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</si>
  <si>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</si>
  <si>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</si>
  <si>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</si>
  <si>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</si>
  <si>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</si>
  <si>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</si>
  <si>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</si>
  <si>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</si>
  <si>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</si>
  <si>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</si>
  <si>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</si>
  <si>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</si>
  <si>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</si>
  <si>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</si>
  <si>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</si>
  <si>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</si>
  <si>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</si>
  <si>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</si>
  <si>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</si>
  <si>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</si>
  <si>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</si>
  <si>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</si>
  <si>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</si>
  <si>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</si>
  <si>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</si>
  <si>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</si>
  <si>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</si>
  <si>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</si>
  <si>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</si>
  <si>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</si>
  <si>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</si>
  <si>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</si>
  <si>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</si>
  <si>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</si>
  <si>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</si>
  <si>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</si>
  <si>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</si>
  <si>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</si>
  <si>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</si>
  <si>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</si>
  <si>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</si>
  <si>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</si>
  <si>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</si>
  <si>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</si>
  <si>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</si>
  <si>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</si>
  <si>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</si>
  <si>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</si>
  <si>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</si>
  <si>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</si>
  <si>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</si>
  <si>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</si>
  <si>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</si>
  <si>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</si>
  <si>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</si>
  <si>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</si>
  <si>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</si>
  <si>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</si>
  <si>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</si>
  <si>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</si>
  <si>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</si>
  <si>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</si>
  <si>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</si>
  <si>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</si>
  <si>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</si>
  <si>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</si>
  <si>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</si>
  <si>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</si>
  <si>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</si>
  <si>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</si>
  <si>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</si>
  <si>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</si>
  <si>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</si>
  <si>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</si>
  <si>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</si>
  <si>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</si>
  <si>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</si>
  <si>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</si>
  <si>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</si>
  <si>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</si>
  <si>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</si>
  <si>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</si>
  <si>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</si>
  <si>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</si>
  <si>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</si>
  <si>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</si>
  <si>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</si>
  <si>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</si>
  <si>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</si>
  <si>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</si>
  <si>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</si>
  <si>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</si>
  <si>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</si>
  <si>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</si>
  <si>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</si>
  <si>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</si>
  <si>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</si>
  <si>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</si>
  <si>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</si>
  <si>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</si>
  <si>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</si>
  <si>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</si>
  <si>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</si>
  <si>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</si>
  <si>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</si>
  <si>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</si>
  <si>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</si>
  <si>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</si>
  <si>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</si>
  <si>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</si>
  <si>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</si>
  <si>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</si>
  <si>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</si>
  <si>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</si>
  <si>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</si>
  <si>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</si>
  <si>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</si>
  <si>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</si>
  <si>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</si>
  <si>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</si>
  <si>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</si>
  <si>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</si>
  <si>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</si>
  <si>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</si>
  <si>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</si>
  <si>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</si>
  <si>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</si>
  <si>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</si>
  <si>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</si>
  <si>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</si>
  <si>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</si>
  <si>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</si>
  <si>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</si>
  <si>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</si>
  <si>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</si>
  <si>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</si>
  <si>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</si>
  <si>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</si>
  <si>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</si>
  <si>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</si>
  <si>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</si>
  <si>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</si>
  <si>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</si>
  <si>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</si>
  <si>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</si>
  <si>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</si>
  <si>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</si>
  <si>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</si>
  <si>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</si>
  <si>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</si>
  <si>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</si>
  <si>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</si>
  <si>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</si>
  <si>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</si>
  <si>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</si>
  <si>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</si>
  <si>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</si>
  <si>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</si>
  <si>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</si>
  <si>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</si>
  <si>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</si>
  <si>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</si>
  <si>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</si>
  <si>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</si>
  <si>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</si>
  <si>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</si>
  <si>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</si>
  <si>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</si>
  <si>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</si>
  <si>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</si>
  <si>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</si>
  <si>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</si>
  <si>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</si>
  <si>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</si>
  <si>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</si>
  <si>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</si>
  <si>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</si>
  <si>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</si>
  <si>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</si>
  <si>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</si>
  <si>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</si>
  <si>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</si>
  <si>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</si>
  <si>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</si>
  <si>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</si>
  <si>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</si>
  <si>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</si>
  <si>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</si>
  <si>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</si>
  <si>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</si>
  <si>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</si>
  <si>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</si>
  <si>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</si>
  <si>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</si>
  <si>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</si>
  <si>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</si>
  <si>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</si>
  <si>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</si>
  <si>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</si>
  <si>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</si>
  <si>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</si>
  <si>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</si>
  <si>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</si>
  <si>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</si>
  <si>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</si>
  <si>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</si>
  <si>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</si>
  <si>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</si>
  <si>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</si>
  <si>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</si>
  <si>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</si>
  <si>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</si>
  <si>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</si>
  <si>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</si>
  <si>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</si>
  <si>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</si>
  <si>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</si>
  <si>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</si>
  <si>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</si>
  <si>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</si>
  <si>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</si>
  <si>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</si>
  <si>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</si>
  <si>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</si>
  <si>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</si>
  <si>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</si>
  <si>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</si>
  <si>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</si>
  <si>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</si>
  <si>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</si>
  <si>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</si>
  <si>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</si>
  <si>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</si>
  <si>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</si>
  <si>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</si>
  <si>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</si>
  <si>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</si>
  <si>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</si>
  <si>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</si>
  <si>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</si>
  <si>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</si>
  <si>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</si>
  <si>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</si>
  <si>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</si>
  <si>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</si>
  <si>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</si>
  <si>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</si>
  <si>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</si>
  <si>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</si>
  <si>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</si>
  <si>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</si>
  <si>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</si>
  <si>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</si>
  <si>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</si>
  <si>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</si>
  <si>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</si>
  <si>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</si>
  <si>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</si>
  <si>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</si>
  <si>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</si>
  <si>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</si>
  <si>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</si>
  <si>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</si>
  <si>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</si>
  <si>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</si>
  <si>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</si>
  <si>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</si>
  <si>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</si>
  <si>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</si>
  <si>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</si>
  <si>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</si>
  <si>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</si>
  <si>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</si>
  <si>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</si>
  <si>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</si>
  <si>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</si>
  <si>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</si>
  <si>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</si>
  <si>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</si>
  <si>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</si>
  <si>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</si>
  <si>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</si>
  <si>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</si>
  <si>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</si>
  <si>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</si>
  <si>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</si>
  <si>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</si>
  <si>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</si>
  <si>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</si>
  <si>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</si>
  <si>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</si>
  <si>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</si>
  <si>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</si>
  <si>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</si>
  <si>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</si>
  <si>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</si>
  <si>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</si>
  <si>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</si>
  <si>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</si>
  <si>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</si>
  <si>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</si>
  <si>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</si>
  <si>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</si>
  <si>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</si>
  <si>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</si>
  <si>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</si>
  <si>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</si>
  <si>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</si>
  <si>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</si>
  <si>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</si>
  <si>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</si>
  <si>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</si>
  <si>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</si>
  <si>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</si>
  <si>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</si>
  <si>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</si>
  <si>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</si>
  <si>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</si>
  <si>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</si>
  <si>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</si>
  <si>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</si>
  <si>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</si>
  <si>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</si>
  <si>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</si>
  <si>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</si>
  <si>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</si>
  <si>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</si>
  <si>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</si>
  <si>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</si>
  <si>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</si>
  <si>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</si>
  <si>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</si>
  <si>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</si>
  <si>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</si>
  <si>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</si>
  <si>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</si>
  <si>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</si>
  <si>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</si>
  <si>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</si>
  <si>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</si>
  <si>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</si>
  <si>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</si>
  <si>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</si>
  <si>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</si>
  <si>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</si>
  <si>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</si>
  <si>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</si>
  <si>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</si>
  <si>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</si>
  <si>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</si>
  <si>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</si>
  <si>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</si>
  <si>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</si>
  <si>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</si>
  <si>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</si>
  <si>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</si>
  <si>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</si>
  <si>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</si>
  <si>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</si>
  <si>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</si>
  <si>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</si>
  <si>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</si>
  <si>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</si>
  <si>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</si>
  <si>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</si>
  <si>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</si>
  <si>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</si>
  <si>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</si>
  <si>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</si>
  <si>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</si>
  <si>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</si>
  <si>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</si>
  <si>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</si>
  <si>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</si>
  <si>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</si>
  <si>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</si>
  <si>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</si>
  <si>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</si>
  <si>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</si>
  <si>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</si>
  <si>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</si>
  <si>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</si>
  <si>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</si>
  <si>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</si>
  <si>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</si>
  <si>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</si>
  <si>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</si>
  <si>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</si>
  <si>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</si>
  <si>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</si>
  <si>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</si>
  <si>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</si>
  <si>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</si>
  <si>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</si>
  <si>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</si>
  <si>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</si>
  <si>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</si>
  <si>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</si>
  <si>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</si>
  <si>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</si>
  <si>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</si>
  <si>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</si>
  <si>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</si>
  <si>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</si>
  <si>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</si>
  <si>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</si>
  <si>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</si>
  <si>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</si>
  <si>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</si>
  <si>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</si>
  <si>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</si>
  <si>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</si>
  <si>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</si>
  <si>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</si>
  <si>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</si>
  <si>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</si>
  <si>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</si>
  <si>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</si>
  <si>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</si>
  <si>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</si>
  <si>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</si>
  <si>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</si>
  <si>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</si>
  <si>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</si>
  <si>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</si>
  <si>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</si>
  <si>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</si>
  <si>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</si>
  <si>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</si>
  <si>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</si>
  <si>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</si>
  <si>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</si>
  <si>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</si>
  <si>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</si>
  <si>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</si>
  <si>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</si>
  <si>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</si>
  <si>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</si>
  <si>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</si>
  <si>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</si>
  <si>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</si>
  <si>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</si>
  <si>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</si>
  <si>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</si>
  <si>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</si>
  <si>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</si>
  <si>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</si>
  <si>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</si>
  <si>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</si>
  <si>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</si>
  <si>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</si>
  <si>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</si>
  <si>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</si>
  <si>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</si>
  <si>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</si>
  <si>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</si>
  <si>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</si>
  <si>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</si>
  <si>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</si>
  <si>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</si>
  <si>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</si>
  <si>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</si>
  <si>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</si>
  <si>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</si>
  <si>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</si>
  <si>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</si>
  <si>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</si>
  <si>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</si>
  <si>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</si>
  <si>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</si>
  <si>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</si>
  <si>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</si>
  <si>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</si>
  <si>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</si>
  <si>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</si>
  <si>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</si>
  <si>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</si>
  <si>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</si>
  <si>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</si>
  <si>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</si>
  <si>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</si>
  <si>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</si>
  <si>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</si>
  <si>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</si>
  <si>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</si>
  <si>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</si>
  <si>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</si>
  <si>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</si>
  <si>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</si>
  <si>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</si>
  <si>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</si>
  <si>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</si>
  <si>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</si>
  <si>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</si>
  <si>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</si>
  <si>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</si>
  <si>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</si>
  <si>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</si>
  <si>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</si>
  <si>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</si>
  <si>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</si>
  <si>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</si>
  <si>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</si>
  <si>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</si>
  <si>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</si>
  <si>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</si>
  <si>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</si>
  <si>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</si>
  <si>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</si>
  <si>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</si>
  <si>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</si>
  <si>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</si>
  <si>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</si>
  <si>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</si>
  <si>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</si>
  <si>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</si>
  <si>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</si>
  <si>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</si>
  <si>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</si>
  <si>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</si>
  <si>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</si>
  <si>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</si>
  <si>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</si>
  <si>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</si>
  <si>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</si>
  <si>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</si>
  <si>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</si>
  <si>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</si>
  <si>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</si>
  <si>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</si>
  <si>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</si>
  <si>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</si>
  <si>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</si>
  <si>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</si>
  <si>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</si>
  <si>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</si>
  <si>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</si>
  <si>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</si>
  <si>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</si>
  <si>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</si>
  <si>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</si>
  <si>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</si>
  <si>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</si>
  <si>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</si>
  <si>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</si>
  <si>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</si>
  <si>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</si>
  <si>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</si>
  <si>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</si>
  <si>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</si>
  <si>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</si>
  <si>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</si>
  <si>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</si>
  <si>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</si>
  <si>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</si>
  <si>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</si>
  <si>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</si>
  <si>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</si>
  <si>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</si>
  <si>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</si>
  <si>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</si>
  <si>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</si>
  <si>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</si>
  <si>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</si>
  <si>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</si>
  <si>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</si>
  <si>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</si>
  <si>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</si>
  <si>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</si>
  <si>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</si>
  <si>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</si>
  <si>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</si>
  <si>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</si>
  <si>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</si>
  <si>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</si>
  <si>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</si>
  <si>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</si>
  <si>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</si>
  <si>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</si>
  <si>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</si>
  <si>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</si>
  <si>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</si>
  <si>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</si>
  <si>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</si>
  <si>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</si>
  <si>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</si>
  <si>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</si>
  <si>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</si>
  <si>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</si>
  <si>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</si>
  <si>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</si>
  <si>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</si>
  <si>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</si>
  <si>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</si>
  <si>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</si>
  <si>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</si>
  <si>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</si>
  <si>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</si>
  <si>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</si>
  <si>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</si>
  <si>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</si>
  <si>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</si>
  <si>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</si>
  <si>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</si>
  <si>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</si>
  <si>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</si>
  <si>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</si>
  <si>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</si>
  <si>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</si>
  <si>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</si>
  <si>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</si>
  <si>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</si>
  <si>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</si>
  <si>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</si>
  <si>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</si>
  <si>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</si>
  <si>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</si>
  <si>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</si>
  <si>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</si>
  <si>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</si>
  <si>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</si>
  <si>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</si>
  <si>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</si>
  <si>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</si>
  <si>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</si>
  <si>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</si>
  <si>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</si>
  <si>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</si>
  <si>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</si>
  <si>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</si>
  <si>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</si>
  <si>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</si>
  <si>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</si>
  <si>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</si>
  <si>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</si>
  <si>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</si>
  <si>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</si>
  <si>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</si>
  <si>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</si>
  <si>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</si>
  <si>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</si>
  <si>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</si>
  <si>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</si>
  <si>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</si>
  <si>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</si>
  <si>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</si>
  <si>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</si>
  <si>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</si>
  <si>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</si>
  <si>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</si>
  <si>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</si>
  <si>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</si>
  <si>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</si>
  <si>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</si>
  <si>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</si>
  <si>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</si>
  <si>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</si>
  <si>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</si>
  <si>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</si>
  <si>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</si>
  <si>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</si>
  <si>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</si>
  <si>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</si>
  <si>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</si>
  <si>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</si>
  <si>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</si>
  <si>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</si>
  <si>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</si>
  <si>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</si>
  <si>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</si>
  <si>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</si>
  <si>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</si>
  <si>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</si>
  <si>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</si>
  <si>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</si>
  <si>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</si>
  <si>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</si>
  <si>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</si>
  <si>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</si>
  <si>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</si>
  <si>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</si>
  <si>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</si>
  <si>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</si>
  <si>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</si>
  <si>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</si>
  <si>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</si>
  <si>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</si>
  <si>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</si>
  <si>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</si>
  <si>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</si>
  <si>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</si>
  <si>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</si>
  <si>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</si>
  <si>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</si>
  <si>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</si>
  <si>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</si>
  <si>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</si>
  <si>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</si>
  <si>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</si>
  <si>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</si>
  <si>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</si>
  <si>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</si>
  <si>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</si>
  <si>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</si>
  <si>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</si>
  <si>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</si>
  <si>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</si>
  <si>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</si>
  <si>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</si>
  <si>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</si>
  <si>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</si>
  <si>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</si>
  <si>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</si>
  <si>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</si>
  <si>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</si>
  <si>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</si>
  <si>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</si>
  <si>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</si>
  <si>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</si>
  <si>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</si>
  <si>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</si>
  <si>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</si>
  <si>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</si>
  <si>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</si>
  <si>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</si>
  <si>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</si>
  <si>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</si>
  <si>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</si>
  <si>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</si>
  <si>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</si>
  <si>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</si>
  <si>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</si>
  <si>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</si>
  <si>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</si>
  <si>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</si>
  <si>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</si>
  <si>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</si>
  <si>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</si>
  <si>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</si>
  <si>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</si>
  <si>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</si>
  <si>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</si>
  <si>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</si>
  <si>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</si>
  <si>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</si>
  <si>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</si>
  <si>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</si>
  <si>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</si>
  <si>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</si>
  <si>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</si>
  <si>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</si>
  <si>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</si>
  <si>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</si>
  <si>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</si>
  <si>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</si>
  <si>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</si>
  <si>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</si>
  <si>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</si>
  <si>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</si>
  <si>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</si>
  <si>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</si>
  <si>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</si>
  <si>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</si>
  <si>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</si>
  <si>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</si>
  <si>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</si>
  <si>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</si>
  <si>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</si>
  <si>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</si>
  <si>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</si>
  <si>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</si>
  <si>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</si>
  <si>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</si>
  <si>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</si>
  <si>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</si>
  <si>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</si>
  <si>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</si>
  <si>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</si>
  <si>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</si>
  <si>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</si>
  <si>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</si>
  <si>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</si>
  <si>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</si>
  <si>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</si>
  <si>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</si>
  <si>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</si>
  <si>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</si>
  <si>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</si>
  <si>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</si>
  <si>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</si>
  <si>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</si>
  <si>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</si>
  <si>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</si>
  <si>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</si>
  <si>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</si>
  <si>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</si>
  <si>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</si>
  <si>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</si>
  <si>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</si>
  <si>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</si>
  <si>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</si>
  <si>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</si>
  <si>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</si>
  <si>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</si>
  <si>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</si>
  <si>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</si>
  <si>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</si>
  <si>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</si>
  <si>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</si>
  <si>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</si>
  <si>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</si>
  <si>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</si>
  <si>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</si>
  <si>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</si>
  <si>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</si>
  <si>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</si>
  <si>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</si>
  <si>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</si>
  <si>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</si>
  <si>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</si>
  <si>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</si>
  <si>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</si>
  <si>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</si>
  <si>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</si>
  <si>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</si>
  <si>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</si>
  <si>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</si>
  <si>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</si>
  <si>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</si>
  <si>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</si>
  <si>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</si>
  <si>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</si>
  <si>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</si>
  <si>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</si>
  <si>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</si>
  <si>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</si>
  <si>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</si>
  <si>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</si>
  <si>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</si>
  <si>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</si>
  <si>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</si>
  <si>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</si>
  <si>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</si>
  <si>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</si>
  <si>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</si>
  <si>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</si>
  <si>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</si>
  <si>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</si>
  <si>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</si>
  <si>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</si>
  <si>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</si>
  <si>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</si>
  <si>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</si>
  <si>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</si>
  <si>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</si>
  <si>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</si>
  <si>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</si>
  <si>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</si>
  <si>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</si>
  <si>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</si>
  <si>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</si>
  <si>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</si>
  <si>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</si>
  <si>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</si>
  <si>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</si>
  <si>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</si>
  <si>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</si>
  <si>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</si>
  <si>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</si>
  <si>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</si>
  <si>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</si>
  <si>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</si>
  <si>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</si>
  <si>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</si>
  <si>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</si>
  <si>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</si>
  <si>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</si>
  <si>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</si>
  <si>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</si>
  <si>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</si>
  <si>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</si>
  <si>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</si>
  <si>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</si>
  <si>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</si>
  <si>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</si>
  <si>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</si>
  <si>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</si>
  <si>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</si>
  <si>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</si>
  <si>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</si>
  <si>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</si>
  <si>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</si>
  <si>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</si>
  <si>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</si>
  <si>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</si>
  <si>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</si>
  <si>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</si>
  <si>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</si>
  <si>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</si>
  <si>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</si>
  <si>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</si>
  <si>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</si>
  <si>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</si>
  <si>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</si>
  <si>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</si>
  <si>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</si>
  <si>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</si>
  <si>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</si>
  <si>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</si>
  <si>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</si>
  <si>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</si>
  <si>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</si>
  <si>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</si>
  <si>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</si>
  <si>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</si>
  <si>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</si>
  <si>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</si>
  <si>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</si>
  <si>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</si>
  <si>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</si>
  <si>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</si>
  <si>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</si>
  <si>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</si>
  <si>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</si>
  <si>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</si>
  <si>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</si>
  <si>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</si>
  <si>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</si>
  <si>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</si>
  <si>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</si>
  <si>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</si>
  <si>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</si>
  <si>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</si>
  <si>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</si>
  <si>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</si>
  <si>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</si>
  <si>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</si>
  <si>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</si>
  <si>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</si>
  <si>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</si>
  <si>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</si>
  <si>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</si>
  <si>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</si>
  <si>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</si>
  <si>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</si>
  <si>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</si>
  <si>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</si>
  <si>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</si>
  <si>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</si>
  <si>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</si>
  <si>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</si>
  <si>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</si>
  <si>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</si>
  <si>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</si>
  <si>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</si>
  <si>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</si>
  <si>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</si>
  <si>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</si>
  <si>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</si>
  <si>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</si>
  <si>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</si>
  <si>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</si>
  <si>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</si>
  <si>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</si>
  <si>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</si>
  <si>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</si>
  <si>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</si>
  <si>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</si>
  <si>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</si>
  <si>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</si>
  <si>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</si>
  <si>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</si>
  <si>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</si>
  <si>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</si>
  <si>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</si>
  <si>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</si>
  <si>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</si>
  <si>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</si>
  <si>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</si>
  <si>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</si>
  <si>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</si>
  <si>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</si>
  <si>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</si>
  <si>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</si>
  <si>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</si>
  <si>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</si>
  <si>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</si>
  <si>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</si>
  <si>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</si>
  <si>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</si>
  <si>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</si>
  <si>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</si>
  <si>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</si>
  <si>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</si>
  <si>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</si>
  <si>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</si>
  <si>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</si>
  <si>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</si>
  <si>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</si>
  <si>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</si>
  <si>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</si>
  <si>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</si>
  <si>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</si>
  <si>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</si>
  <si>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</si>
  <si>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</si>
  <si>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</si>
  <si>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</si>
  <si>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</si>
  <si>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</si>
  <si>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</si>
  <si>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</si>
  <si>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</si>
  <si>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</si>
  <si>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</si>
  <si>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</si>
  <si>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</si>
  <si>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</si>
  <si>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</si>
  <si>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</si>
  <si>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</si>
  <si>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</si>
  <si>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</si>
  <si>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</si>
  <si>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</si>
  <si>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</si>
  <si>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</si>
  <si>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</si>
  <si>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</si>
  <si>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</si>
  <si>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</si>
  <si>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</si>
  <si>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</si>
  <si>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</si>
  <si>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</si>
  <si>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</si>
  <si>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</si>
  <si>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</si>
  <si>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</si>
  <si>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</si>
  <si>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</si>
  <si>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</si>
  <si>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</si>
  <si>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</si>
  <si>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</si>
  <si>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</si>
  <si>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</si>
  <si>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</si>
  <si>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</si>
  <si>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</si>
  <si>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</si>
  <si>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</si>
  <si>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</si>
  <si>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</si>
  <si>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</si>
  <si>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</si>
  <si>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</si>
  <si>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</si>
  <si>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</si>
  <si>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</si>
  <si>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</si>
  <si>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</si>
  <si>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</si>
  <si>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</si>
  <si>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</si>
  <si>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</si>
  <si>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</si>
  <si>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</si>
  <si>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</si>
  <si>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</si>
  <si>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</si>
  <si>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</si>
  <si>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</si>
  <si>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</si>
  <si>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</si>
  <si>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</si>
  <si>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</si>
  <si>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</si>
  <si>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</si>
  <si>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</si>
  <si>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</si>
  <si>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</si>
  <si>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</si>
  <si>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</si>
  <si>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</si>
  <si>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</si>
  <si>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</si>
  <si>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</si>
  <si>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</si>
  <si>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</si>
  <si>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</si>
  <si>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</si>
  <si>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</si>
  <si>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</si>
  <si>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</si>
  <si>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</si>
  <si>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</si>
  <si>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</si>
  <si>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</si>
  <si>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</si>
  <si>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</si>
  <si>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</si>
  <si>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</si>
  <si>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</si>
  <si>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</si>
  <si>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</si>
  <si>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</si>
  <si>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</si>
  <si>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</si>
  <si>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</si>
  <si>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</si>
  <si>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</si>
  <si>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</si>
  <si>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</si>
  <si>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</si>
  <si>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</si>
  <si>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</si>
  <si>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</si>
  <si>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</si>
  <si>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</si>
  <si>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</si>
  <si>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</si>
  <si>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</si>
  <si>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</si>
  <si>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</si>
  <si>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</si>
  <si>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</si>
  <si>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</si>
  <si>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</si>
  <si>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</si>
  <si>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</si>
  <si>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</si>
  <si>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</si>
  <si>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</si>
  <si>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</si>
  <si>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</si>
  <si>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</si>
  <si>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</si>
  <si>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</si>
  <si>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</si>
  <si>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</si>
  <si>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</si>
  <si>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</si>
  <si>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</si>
  <si>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</si>
  <si>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</si>
  <si>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</si>
  <si>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</si>
  <si>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</si>
  <si>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</si>
  <si>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</si>
  <si>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</si>
  <si>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</si>
  <si>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</si>
  <si>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</si>
  <si>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</si>
  <si>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</si>
  <si>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</si>
  <si>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</si>
  <si>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</si>
  <si>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</si>
  <si>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</si>
  <si>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</si>
  <si>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</si>
  <si>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</si>
  <si>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</si>
  <si>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</si>
  <si>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</si>
  <si>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</si>
  <si>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</si>
  <si>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</si>
  <si>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</si>
  <si>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</si>
  <si>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</si>
  <si>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</si>
  <si>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</si>
  <si>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</si>
  <si>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</si>
  <si>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</si>
  <si>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</si>
  <si>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</si>
  <si>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</si>
  <si>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</si>
  <si>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</si>
  <si>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</si>
  <si>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</si>
  <si>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</si>
  <si>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</si>
  <si>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</si>
  <si>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</si>
  <si>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</si>
  <si>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</si>
  <si>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</si>
  <si>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</si>
  <si>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</si>
  <si>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</si>
  <si>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</si>
  <si>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</si>
  <si>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</si>
  <si>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</si>
  <si>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</si>
  <si>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</si>
  <si>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</si>
  <si>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</si>
  <si>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</si>
  <si>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</si>
  <si>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</si>
  <si>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</si>
  <si>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</si>
  <si>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</si>
  <si>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</si>
  <si>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</si>
  <si>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</si>
  <si>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</si>
  <si>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</si>
  <si>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</si>
  <si>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</si>
  <si>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</si>
  <si>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</si>
  <si>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</si>
  <si>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</si>
  <si>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</si>
  <si>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</si>
  <si>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</si>
  <si>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</si>
  <si>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</si>
  <si>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</si>
  <si>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</si>
  <si>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</si>
  <si>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</si>
  <si>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</si>
  <si>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</si>
  <si>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</si>
  <si>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</si>
  <si>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</si>
  <si>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</si>
  <si>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</si>
  <si>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</si>
  <si>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</si>
  <si>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</si>
  <si>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</si>
  <si>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</si>
  <si>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</si>
  <si>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</si>
  <si>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</si>
  <si>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</si>
  <si>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</si>
  <si>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</si>
  <si>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</si>
  <si>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</si>
  <si>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</si>
  <si>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</si>
  <si>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</si>
  <si>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</si>
  <si>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</si>
  <si>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</si>
  <si>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</si>
  <si>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</si>
  <si>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</si>
  <si>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</si>
  <si>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</si>
  <si>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</si>
  <si>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</si>
  <si>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</si>
  <si>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</si>
  <si>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</si>
  <si>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</si>
  <si>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</si>
  <si>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</si>
  <si>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</si>
  <si>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</si>
  <si>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</si>
  <si>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</si>
  <si>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</si>
  <si>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</si>
  <si>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</si>
  <si>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</si>
  <si>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</si>
  <si>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</si>
  <si>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</si>
  <si>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</si>
  <si>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</si>
  <si>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</si>
  <si>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</si>
  <si>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</si>
  <si>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</si>
  <si>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</si>
  <si>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</si>
  <si>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</si>
  <si>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</si>
  <si>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</si>
  <si>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</si>
  <si>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</si>
  <si>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</si>
  <si>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</si>
  <si>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</si>
  <si>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</si>
  <si>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</si>
  <si>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</si>
  <si>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</si>
  <si>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</si>
  <si>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</si>
  <si>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</si>
  <si>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</si>
  <si>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</si>
  <si>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</si>
  <si>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</si>
  <si>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</si>
  <si>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</si>
  <si>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</si>
  <si>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</si>
  <si>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</si>
  <si>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</si>
  <si>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</si>
  <si>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</si>
  <si>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</si>
  <si>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</si>
  <si>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</si>
  <si>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</si>
  <si>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</si>
  <si>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</si>
  <si>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</si>
  <si>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</si>
  <si>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</si>
  <si>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</si>
  <si>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</si>
  <si>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</si>
  <si>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</si>
  <si>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</si>
  <si>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</si>
  <si>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</si>
  <si>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</si>
  <si>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</si>
  <si>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</si>
  <si>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</si>
  <si>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</si>
  <si>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</si>
  <si>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</si>
  <si>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</si>
  <si>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</si>
  <si>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</si>
  <si>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</si>
  <si>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</si>
  <si>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</si>
  <si>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</si>
  <si>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</si>
  <si>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</si>
  <si>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</si>
  <si>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</si>
  <si>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</si>
  <si>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</si>
  <si>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</si>
  <si>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</si>
  <si>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</si>
  <si>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</si>
  <si>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</si>
  <si>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</si>
  <si>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</si>
  <si>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</si>
  <si>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</si>
  <si>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</si>
  <si>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</si>
  <si>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</si>
  <si>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</si>
  <si>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</si>
  <si>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</si>
  <si>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</si>
  <si>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</si>
  <si>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</si>
  <si>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</si>
  <si>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</si>
  <si>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</si>
  <si>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Size in Pounds</t>
  </si>
  <si>
    <t>Sales Converted</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</si>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</sst>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mmm\-dd\-yyyy"/>
    <numFmt numFmtId="168" formatCode="0.0\ &quot;kg&quot;"/>
    <numFmt numFmtId="169" formatCode="0.0\ &quot;lbm&quot;"/>
    <numFmt numFmtId="172" formatCode="_([$$-409]* #,##0.00_);_([$$-409]* \(#,##0.00\);_([$$-409]* &quot;-&quot;??_);_(@_)"/>
    <numFmt numFmtId="173"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2" fontId="0" fillId="0" borderId="0" xfId="0" applyNumberFormat="1"/>
    <xf numFmtId="172" fontId="0" fillId="0" borderId="0" xfId="0" applyNumberFormat="1"/>
    <xf numFmtId="0" fontId="2" fillId="0" borderId="0" xfId="0" applyFont="1" applyAlignment="1">
      <alignment vertical="center"/>
    </xf>
    <xf numFmtId="2" fontId="3" fillId="0" borderId="0" xfId="0" applyNumberFormat="1" applyFont="1"/>
    <xf numFmtId="0" fontId="3" fillId="0" borderId="0" xfId="0" applyFont="1"/>
    <xf numFmtId="0" fontId="0" fillId="0" borderId="0" xfId="0" pivotButton="1"/>
    <xf numFmtId="166" fontId="0" fillId="0" borderId="0" xfId="0" applyNumberFormat="1"/>
    <xf numFmtId="3" fontId="0" fillId="0" borderId="0" xfId="0" applyNumberFormat="1"/>
    <xf numFmtId="173" fontId="0" fillId="0" borderId="0" xfId="0" applyNumberFormat="1"/>
  </cellXfs>
  <cellStyles count="1">
    <cellStyle name="Normal" xfId="0" builtinId="0"/>
  </cellStyles>
  <dxfs count="14">
    <dxf>
      <numFmt numFmtId="0" formatCode="General"/>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2" formatCode="0.00"/>
    </dxf>
    <dxf>
      <numFmt numFmtId="169" formatCode="0.0\ &quot;lbm&quot;"/>
    </dxf>
    <dxf>
      <numFmt numFmtId="172" formatCode="_([$$-409]* #,##0.00_);_([$$-409]* \(#,##0.00\);_([$$-409]* &quot;-&quot;??_);_(@_)"/>
    </dxf>
    <dxf>
      <numFmt numFmtId="172"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00CB5B"/>
      <color rgb="FF007F39"/>
      <color rgb="FF003216"/>
      <color rgb="FFE5C9FF"/>
      <color rgb="FFD9B2FF"/>
      <color rgb="FF983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6A4-A04D-BECD-281E17C9B695}"/>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6A4-A04D-BECD-281E17C9B69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6A4-A04D-BECD-281E17C9B69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6A4-A04D-BECD-281E17C9B695}"/>
            </c:ext>
          </c:extLst>
        </c:ser>
        <c:dLbls>
          <c:showLegendKey val="0"/>
          <c:showVal val="0"/>
          <c:showCatName val="0"/>
          <c:showSerName val="0"/>
          <c:showPercent val="0"/>
          <c:showBubbleSize val="0"/>
        </c:dLbls>
        <c:smooth val="0"/>
        <c:axId val="1512496816"/>
        <c:axId val="927574719"/>
      </c:lineChart>
      <c:catAx>
        <c:axId val="15124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27574719"/>
        <c:crosses val="autoZero"/>
        <c:auto val="1"/>
        <c:lblAlgn val="ctr"/>
        <c:lblOffset val="100"/>
        <c:noMultiLvlLbl val="0"/>
      </c:catAx>
      <c:valAx>
        <c:axId val="927574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2496816"/>
        <c:crosses val="autoZero"/>
        <c:crossBetween val="between"/>
      </c:valAx>
      <c:spPr>
        <a:noFill/>
        <a:ln>
          <a:noFill/>
        </a:ln>
        <a:effectLst/>
      </c:spPr>
    </c:plotArea>
    <c:legend>
      <c:legendPos val="r"/>
      <c:overlay val="0"/>
      <c:spPr>
        <a:solidFill>
          <a:srgbClr val="E5C9FF"/>
        </a:solidFill>
        <a:ln>
          <a:solidFill>
            <a:srgbClr val="FFFF00"/>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9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6"/>
          </a:solidFill>
          <a:ln w="25400">
            <a:solidFill>
              <a:schemeClr val="bg1"/>
            </a:solidFill>
          </a:ln>
          <a:effectLst/>
        </c:spPr>
      </c:pivotFmt>
      <c:pivotFmt>
        <c:idx val="2"/>
        <c:spPr>
          <a:solidFill>
            <a:srgbClr val="007F39"/>
          </a:solidFill>
          <a:ln w="25400">
            <a:solidFill>
              <a:schemeClr val="bg1"/>
            </a:solidFill>
          </a:ln>
          <a:effectLst/>
        </c:spPr>
      </c:pivotFmt>
      <c:pivotFmt>
        <c:idx val="3"/>
        <c:spPr>
          <a:solidFill>
            <a:srgbClr val="00CB5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B5B"/>
          </a:solidFill>
          <a:ln w="25400">
            <a:solidFill>
              <a:schemeClr val="bg1"/>
            </a:solidFill>
          </a:ln>
          <a:effectLst/>
        </c:spPr>
      </c:pivotFmt>
      <c:pivotFmt>
        <c:idx val="6"/>
        <c:spPr>
          <a:solidFill>
            <a:srgbClr val="007F39"/>
          </a:solidFill>
          <a:ln w="25400">
            <a:solidFill>
              <a:schemeClr val="bg1"/>
            </a:solidFill>
          </a:ln>
          <a:effectLst/>
        </c:spPr>
      </c:pivotFmt>
      <c:pivotFmt>
        <c:idx val="7"/>
        <c:spPr>
          <a:solidFill>
            <a:srgbClr val="00321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B5B"/>
          </a:solidFill>
          <a:ln w="25400">
            <a:solidFill>
              <a:schemeClr val="bg1"/>
            </a:solidFill>
          </a:ln>
          <a:effectLst/>
        </c:spPr>
      </c:pivotFmt>
      <c:pivotFmt>
        <c:idx val="10"/>
        <c:spPr>
          <a:solidFill>
            <a:srgbClr val="007F39"/>
          </a:solidFill>
          <a:ln w="25400">
            <a:solidFill>
              <a:schemeClr val="bg1"/>
            </a:solidFill>
          </a:ln>
          <a:effectLst/>
        </c:spPr>
      </c:pivotFmt>
      <c:pivotFmt>
        <c:idx val="11"/>
        <c:spPr>
          <a:solidFill>
            <a:srgbClr val="00321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CB5B"/>
              </a:solidFill>
              <a:ln w="25400">
                <a:solidFill>
                  <a:schemeClr val="bg1"/>
                </a:solidFill>
              </a:ln>
              <a:effectLst/>
            </c:spPr>
            <c:extLst>
              <c:ext xmlns:c16="http://schemas.microsoft.com/office/drawing/2014/chart" uri="{C3380CC4-5D6E-409C-BE32-E72D297353CC}">
                <c16:uniqueId val="{00000001-16CF-4441-8ACA-AD75943D3CD7}"/>
              </c:ext>
            </c:extLst>
          </c:dPt>
          <c:dPt>
            <c:idx val="1"/>
            <c:invertIfNegative val="0"/>
            <c:bubble3D val="0"/>
            <c:spPr>
              <a:solidFill>
                <a:srgbClr val="007F39"/>
              </a:solidFill>
              <a:ln w="25400">
                <a:solidFill>
                  <a:schemeClr val="bg1"/>
                </a:solidFill>
              </a:ln>
              <a:effectLst/>
            </c:spPr>
            <c:extLst>
              <c:ext xmlns:c16="http://schemas.microsoft.com/office/drawing/2014/chart" uri="{C3380CC4-5D6E-409C-BE32-E72D297353CC}">
                <c16:uniqueId val="{00000003-16CF-4441-8ACA-AD75943D3CD7}"/>
              </c:ext>
            </c:extLst>
          </c:dPt>
          <c:dPt>
            <c:idx val="2"/>
            <c:invertIfNegative val="0"/>
            <c:bubble3D val="0"/>
            <c:spPr>
              <a:solidFill>
                <a:srgbClr val="003216"/>
              </a:solidFill>
              <a:ln w="25400">
                <a:solidFill>
                  <a:schemeClr val="bg1"/>
                </a:solidFill>
              </a:ln>
              <a:effectLst/>
            </c:spPr>
            <c:extLst>
              <c:ext xmlns:c16="http://schemas.microsoft.com/office/drawing/2014/chart" uri="{C3380CC4-5D6E-409C-BE32-E72D297353CC}">
                <c16:uniqueId val="{00000005-16CF-4441-8ACA-AD75943D3C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6CF-4441-8ACA-AD75943D3CD7}"/>
            </c:ext>
          </c:extLst>
        </c:ser>
        <c:dLbls>
          <c:showLegendKey val="0"/>
          <c:showVal val="0"/>
          <c:showCatName val="0"/>
          <c:showSerName val="0"/>
          <c:showPercent val="0"/>
          <c:showBubbleSize val="0"/>
        </c:dLbls>
        <c:gapWidth val="182"/>
        <c:axId val="1767898239"/>
        <c:axId val="1809432271"/>
      </c:barChart>
      <c:catAx>
        <c:axId val="176789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9432271"/>
        <c:crosses val="autoZero"/>
        <c:auto val="1"/>
        <c:lblAlgn val="ctr"/>
        <c:lblOffset val="100"/>
        <c:noMultiLvlLbl val="0"/>
      </c:catAx>
      <c:valAx>
        <c:axId val="180943227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78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9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6"/>
          </a:solidFill>
          <a:ln w="25400">
            <a:solidFill>
              <a:schemeClr val="bg1"/>
            </a:solidFill>
          </a:ln>
          <a:effectLst/>
        </c:spPr>
      </c:pivotFmt>
      <c:pivotFmt>
        <c:idx val="2"/>
        <c:spPr>
          <a:solidFill>
            <a:srgbClr val="007F39"/>
          </a:solidFill>
          <a:ln w="25400">
            <a:solidFill>
              <a:schemeClr val="bg1"/>
            </a:solidFill>
          </a:ln>
          <a:effectLst/>
        </c:spPr>
      </c:pivotFmt>
      <c:pivotFmt>
        <c:idx val="3"/>
        <c:spPr>
          <a:solidFill>
            <a:srgbClr val="00CB5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B5B"/>
          </a:solidFill>
          <a:ln w="25400">
            <a:solidFill>
              <a:schemeClr val="bg1"/>
            </a:solidFill>
          </a:ln>
          <a:effectLst/>
        </c:spPr>
      </c:pivotFmt>
      <c:pivotFmt>
        <c:idx val="6"/>
        <c:spPr>
          <a:solidFill>
            <a:srgbClr val="007F39"/>
          </a:solidFill>
          <a:ln w="25400">
            <a:solidFill>
              <a:schemeClr val="bg1"/>
            </a:solidFill>
          </a:ln>
          <a:effectLst/>
        </c:spPr>
      </c:pivotFmt>
      <c:pivotFmt>
        <c:idx val="7"/>
        <c:spPr>
          <a:solidFill>
            <a:srgbClr val="00321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B5B"/>
          </a:solidFill>
          <a:ln w="25400">
            <a:solidFill>
              <a:schemeClr val="bg1"/>
            </a:solidFill>
          </a:ln>
          <a:effectLst/>
        </c:spPr>
      </c:pivotFmt>
      <c:pivotFmt>
        <c:idx val="10"/>
        <c:spPr>
          <a:solidFill>
            <a:srgbClr val="007F39"/>
          </a:solidFill>
          <a:ln w="25400">
            <a:solidFill>
              <a:schemeClr val="bg1"/>
            </a:solidFill>
          </a:ln>
          <a:effectLst/>
        </c:spPr>
      </c:pivotFmt>
      <c:pivotFmt>
        <c:idx val="11"/>
        <c:spPr>
          <a:solidFill>
            <a:srgbClr val="003216"/>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3C0-BE4F-900E-A7CA43621DB6}"/>
            </c:ext>
          </c:extLst>
        </c:ser>
        <c:dLbls>
          <c:showLegendKey val="0"/>
          <c:showVal val="0"/>
          <c:showCatName val="0"/>
          <c:showSerName val="0"/>
          <c:showPercent val="0"/>
          <c:showBubbleSize val="0"/>
        </c:dLbls>
        <c:gapWidth val="182"/>
        <c:axId val="1767898239"/>
        <c:axId val="1809432271"/>
      </c:barChart>
      <c:catAx>
        <c:axId val="176789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9432271"/>
        <c:crosses val="autoZero"/>
        <c:auto val="1"/>
        <c:lblAlgn val="ctr"/>
        <c:lblOffset val="100"/>
        <c:noMultiLvlLbl val="0"/>
      </c:catAx>
      <c:valAx>
        <c:axId val="180943227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78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C9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38100</xdr:colOff>
      <xdr:row>4</xdr:row>
      <xdr:rowOff>177800</xdr:rowOff>
    </xdr:to>
    <xdr:sp macro="" textlink="">
      <xdr:nvSpPr>
        <xdr:cNvPr id="4" name="Rectangle 3">
          <a:extLst>
            <a:ext uri="{FF2B5EF4-FFF2-40B4-BE49-F238E27FC236}">
              <a16:creationId xmlns:a16="http://schemas.microsoft.com/office/drawing/2014/main" id="{07248548-1491-17C8-CE63-2F59CB2FB934}"/>
            </a:ext>
          </a:extLst>
        </xdr:cNvPr>
        <xdr:cNvSpPr/>
      </xdr:nvSpPr>
      <xdr:spPr>
        <a:xfrm>
          <a:off x="139700" y="63500"/>
          <a:ext cx="20675600" cy="7493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a:t>
          </a:r>
          <a:r>
            <a:rPr lang="en-US" sz="4800" baseline="0">
              <a:solidFill>
                <a:schemeClr val="bg1"/>
              </a:solidFill>
            </a:rPr>
            <a:t>E SALES DASHBOARD</a:t>
          </a:r>
          <a:endParaRPr lang="en-US" sz="4800">
            <a:solidFill>
              <a:schemeClr val="bg1"/>
            </a:solidFill>
          </a:endParaRPr>
        </a:p>
      </xdr:txBody>
    </xdr:sp>
    <xdr:clientData/>
  </xdr:twoCellAnchor>
  <xdr:twoCellAnchor>
    <xdr:from>
      <xdr:col>0</xdr:col>
      <xdr:colOff>0</xdr:colOff>
      <xdr:row>16</xdr:row>
      <xdr:rowOff>79375</xdr:rowOff>
    </xdr:from>
    <xdr:to>
      <xdr:col>17</xdr:col>
      <xdr:colOff>571499</xdr:colOff>
      <xdr:row>40</xdr:row>
      <xdr:rowOff>15875</xdr:rowOff>
    </xdr:to>
    <xdr:graphicFrame macro="">
      <xdr:nvGraphicFramePr>
        <xdr:cNvPr id="5" name="Chart 4">
          <a:extLst>
            <a:ext uri="{FF2B5EF4-FFF2-40B4-BE49-F238E27FC236}">
              <a16:creationId xmlns:a16="http://schemas.microsoft.com/office/drawing/2014/main" id="{CA84A305-2966-CB4C-935C-8AEEE38FC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12699</xdr:colOff>
      <xdr:row>5</xdr:row>
      <xdr:rowOff>50800</xdr:rowOff>
    </xdr:from>
    <xdr:to>
      <xdr:col>17</xdr:col>
      <xdr:colOff>492125</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7CF61ED-157E-8A47-97D1-2A234832D2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3810" y="911578"/>
              <a:ext cx="13800315" cy="21223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641349</xdr:colOff>
      <xdr:row>10</xdr:row>
      <xdr:rowOff>76201</xdr:rowOff>
    </xdr:from>
    <xdr:to>
      <xdr:col>22</xdr:col>
      <xdr:colOff>0</xdr:colOff>
      <xdr:row>16</xdr:row>
      <xdr:rowOff>15875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D91E100-D0B8-7E44-8062-9EB0290171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03349" y="1924757"/>
              <a:ext cx="3521429" cy="1125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69850</xdr:colOff>
      <xdr:row>10</xdr:row>
      <xdr:rowOff>76202</xdr:rowOff>
    </xdr:from>
    <xdr:to>
      <xdr:col>26</xdr:col>
      <xdr:colOff>31750</xdr:colOff>
      <xdr:row>16</xdr:row>
      <xdr:rowOff>28223</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CAC847DB-C493-854F-8C80-8BF65C5951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694628" y="1924758"/>
              <a:ext cx="3292122" cy="1137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634999</xdr:colOff>
      <xdr:row>16</xdr:row>
      <xdr:rowOff>123825</xdr:rowOff>
    </xdr:from>
    <xdr:to>
      <xdr:col>26</xdr:col>
      <xdr:colOff>47624</xdr:colOff>
      <xdr:row>29</xdr:row>
      <xdr:rowOff>142875</xdr:rowOff>
    </xdr:to>
    <xdr:graphicFrame macro="">
      <xdr:nvGraphicFramePr>
        <xdr:cNvPr id="10" name="Chart 9">
          <a:extLst>
            <a:ext uri="{FF2B5EF4-FFF2-40B4-BE49-F238E27FC236}">
              <a16:creationId xmlns:a16="http://schemas.microsoft.com/office/drawing/2014/main" id="{A428C8AD-BD83-1A48-B0FB-70D125272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638174</xdr:colOff>
      <xdr:row>30</xdr:row>
      <xdr:rowOff>22225</xdr:rowOff>
    </xdr:from>
    <xdr:to>
      <xdr:col>26</xdr:col>
      <xdr:colOff>31749</xdr:colOff>
      <xdr:row>40</xdr:row>
      <xdr:rowOff>15875</xdr:rowOff>
    </xdr:to>
    <xdr:graphicFrame macro="">
      <xdr:nvGraphicFramePr>
        <xdr:cNvPr id="12" name="Chart 11">
          <a:extLst>
            <a:ext uri="{FF2B5EF4-FFF2-40B4-BE49-F238E27FC236}">
              <a16:creationId xmlns:a16="http://schemas.microsoft.com/office/drawing/2014/main" id="{6D9FB6CF-E739-1542-A52F-356009FA6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622299</xdr:colOff>
      <xdr:row>5</xdr:row>
      <xdr:rowOff>69849</xdr:rowOff>
    </xdr:from>
    <xdr:to>
      <xdr:col>26</xdr:col>
      <xdr:colOff>79375</xdr:colOff>
      <xdr:row>9</xdr:row>
      <xdr:rowOff>174624</xdr:rowOff>
    </xdr:to>
    <mc:AlternateContent xmlns:mc="http://schemas.openxmlformats.org/markup-compatibility/2006">
      <mc:Choice xmlns:a14="http://schemas.microsoft.com/office/drawing/2010/main" Requires="a14">
        <xdr:graphicFrame macro="">
          <xdr:nvGraphicFramePr>
            <xdr:cNvPr id="17" name="Roast Type Name 1">
              <a:extLst>
                <a:ext uri="{FF2B5EF4-FFF2-40B4-BE49-F238E27FC236}">
                  <a16:creationId xmlns:a16="http://schemas.microsoft.com/office/drawing/2014/main" id="{48CCDD48-1A7F-43FF-9BAC-79371978348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084299" y="930627"/>
              <a:ext cx="6950076" cy="894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6.540261574075" createdVersion="8" refreshedVersion="8" minRefreshableVersion="3" recordCount="1000" xr:uid="{C24A4309-D093-7443-9329-2CDE609BE829}">
  <cacheSource type="worksheet">
    <worksheetSource name="Table2"/>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Size in Pounds" numFmtId="169">
      <sharedItems containsSemiMixedTypes="0" containsString="0" containsNumber="1" minValue="0.44092452436975516" maxValue="5.5115565546219392"/>
    </cacheField>
    <cacheField name="Sales Converted" numFmtId="2">
      <sharedItems containsSemiMixedTypes="0" containsString="0" containsNumber="1" minValue="1.1838823479327925" maxValue="200.92379419874277"/>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92546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n v="2.2046226218487757"/>
    <n v="21.935995087395316"/>
    <x v="0"/>
  </r>
  <r>
    <s v="QEV-37451-860"/>
    <x v="0"/>
    <s v="17670-51384-MA"/>
    <s v="E-M-0.5"/>
    <n v="5"/>
    <x v="0"/>
    <s v="aallner0@lulu.com"/>
    <x v="0"/>
    <s v="Exc"/>
    <s v="M"/>
    <x v="1"/>
    <n v="8.25"/>
    <x v="1"/>
    <x v="1"/>
    <x v="0"/>
    <n v="1.1023113109243878"/>
    <n v="9.094068315126199"/>
    <x v="0"/>
  </r>
  <r>
    <s v="FAA-43335-268"/>
    <x v="1"/>
    <s v="21125-22134-PX"/>
    <s v="A-L-1"/>
    <n v="1"/>
    <x v="1"/>
    <s v="jredholes2@tmall.com"/>
    <x v="0"/>
    <s v="Ara"/>
    <s v="L"/>
    <x v="0"/>
    <n v="12.95"/>
    <x v="2"/>
    <x v="2"/>
    <x v="1"/>
    <n v="2.2046226218487757"/>
    <n v="28.549862952941645"/>
    <x v="0"/>
  </r>
  <r>
    <s v="KAC-83089-793"/>
    <x v="2"/>
    <s v="23806-46781-OU"/>
    <s v="E-M-1"/>
    <n v="2"/>
    <x v="2"/>
    <s v=""/>
    <x v="1"/>
    <s v="Exc"/>
    <s v="M"/>
    <x v="0"/>
    <n v="13.75"/>
    <x v="3"/>
    <x v="1"/>
    <x v="0"/>
    <n v="2.2046226218487757"/>
    <n v="30.313561050420667"/>
    <x v="1"/>
  </r>
  <r>
    <s v="KAC-83089-793"/>
    <x v="2"/>
    <s v="23806-46781-OU"/>
    <s v="R-L-2.5"/>
    <n v="2"/>
    <x v="2"/>
    <s v=""/>
    <x v="1"/>
    <s v="Rob"/>
    <s v="L"/>
    <x v="2"/>
    <n v="27.484999999999996"/>
    <x v="4"/>
    <x v="0"/>
    <x v="1"/>
    <n v="5.5115565546219392"/>
    <n v="151.48513190378398"/>
    <x v="1"/>
  </r>
  <r>
    <s v="CVP-18956-553"/>
    <x v="3"/>
    <s v="86561-91660-RB"/>
    <s v="L-D-1"/>
    <n v="3"/>
    <x v="3"/>
    <s v=""/>
    <x v="0"/>
    <s v="Lib"/>
    <s v="D"/>
    <x v="0"/>
    <n v="12.95"/>
    <x v="5"/>
    <x v="3"/>
    <x v="2"/>
    <n v="2.2046226218487757"/>
    <n v="28.549862952941645"/>
    <x v="1"/>
  </r>
  <r>
    <s v="IPP-31994-879"/>
    <x v="4"/>
    <s v="65223-29612-CB"/>
    <s v="E-D-0.5"/>
    <n v="3"/>
    <x v="4"/>
    <s v="slobe6@nifty.com"/>
    <x v="0"/>
    <s v="Exc"/>
    <s v="D"/>
    <x v="1"/>
    <n v="7.29"/>
    <x v="6"/>
    <x v="1"/>
    <x v="2"/>
    <n v="1.1023113109243878"/>
    <n v="8.0358494566387879"/>
    <x v="0"/>
  </r>
  <r>
    <s v="SNZ-65340-705"/>
    <x v="5"/>
    <s v="21134-81676-FR"/>
    <s v="L-L-0.2"/>
    <n v="1"/>
    <x v="5"/>
    <s v=""/>
    <x v="1"/>
    <s v="Lib"/>
    <s v="L"/>
    <x v="3"/>
    <n v="4.7549999999999999"/>
    <x v="7"/>
    <x v="3"/>
    <x v="1"/>
    <n v="0.44092452436975516"/>
    <n v="2.0965961133781859"/>
    <x v="0"/>
  </r>
  <r>
    <s v="EZT-46571-659"/>
    <x v="6"/>
    <s v="03396-68805-ZC"/>
    <s v="R-M-0.5"/>
    <n v="3"/>
    <x v="6"/>
    <s v="gpetracci8@livejournal.com"/>
    <x v="0"/>
    <s v="Rob"/>
    <s v="M"/>
    <x v="1"/>
    <n v="5.97"/>
    <x v="8"/>
    <x v="0"/>
    <x v="0"/>
    <n v="1.1023113109243878"/>
    <n v="6.5807985262185955"/>
    <x v="1"/>
  </r>
  <r>
    <s v="NWQ-70061-912"/>
    <x v="0"/>
    <s v="61021-27840-ZN"/>
    <s v="R-M-0.5"/>
    <n v="1"/>
    <x v="7"/>
    <s v="rraven9@ed.gov"/>
    <x v="0"/>
    <s v="Rob"/>
    <s v="M"/>
    <x v="1"/>
    <n v="5.97"/>
    <x v="9"/>
    <x v="0"/>
    <x v="0"/>
    <n v="1.1023113109243878"/>
    <n v="6.5807985262185955"/>
    <x v="1"/>
  </r>
  <r>
    <s v="BKK-47233-845"/>
    <x v="7"/>
    <s v="76239-90137-UQ"/>
    <s v="A-D-1"/>
    <n v="4"/>
    <x v="8"/>
    <s v="fferbera@businesswire.com"/>
    <x v="0"/>
    <s v="Ara"/>
    <s v="D"/>
    <x v="0"/>
    <n v="9.9499999999999993"/>
    <x v="10"/>
    <x v="2"/>
    <x v="2"/>
    <n v="2.2046226218487757"/>
    <n v="21.935995087395316"/>
    <x v="1"/>
  </r>
  <r>
    <s v="VQR-01002-970"/>
    <x v="8"/>
    <s v="49315-21985-BB"/>
    <s v="E-L-2.5"/>
    <n v="5"/>
    <x v="9"/>
    <s v="dphizackerlyb@utexas.edu"/>
    <x v="0"/>
    <s v="Exc"/>
    <s v="L"/>
    <x v="2"/>
    <n v="34.154999999999994"/>
    <x v="11"/>
    <x v="1"/>
    <x v="1"/>
    <n v="5.5115565546219392"/>
    <n v="188.24721412311229"/>
    <x v="0"/>
  </r>
  <r>
    <s v="SZW-48378-399"/>
    <x v="9"/>
    <s v="34136-36674-OM"/>
    <s v="R-M-1"/>
    <n v="5"/>
    <x v="10"/>
    <s v="rscholarc@nyu.edu"/>
    <x v="0"/>
    <s v="Rob"/>
    <s v="M"/>
    <x v="0"/>
    <n v="9.9499999999999993"/>
    <x v="12"/>
    <x v="0"/>
    <x v="0"/>
    <n v="2.2046226218487757"/>
    <n v="21.935995087395316"/>
    <x v="1"/>
  </r>
  <r>
    <s v="ITA-87418-783"/>
    <x v="10"/>
    <s v="39396-12890-PE"/>
    <s v="R-D-2.5"/>
    <n v="2"/>
    <x v="11"/>
    <s v="tvanyutind@wix.com"/>
    <x v="0"/>
    <s v="Rob"/>
    <s v="D"/>
    <x v="2"/>
    <n v="20.584999999999997"/>
    <x v="13"/>
    <x v="0"/>
    <x v="2"/>
    <n v="5.5115565546219392"/>
    <n v="113.4553916768926"/>
    <x v="1"/>
  </r>
  <r>
    <s v="GNZ-46006-527"/>
    <x v="11"/>
    <s v="95875-73336-RG"/>
    <s v="L-D-0.2"/>
    <n v="3"/>
    <x v="12"/>
    <s v="ptrobee@wunderground.com"/>
    <x v="0"/>
    <s v="Lib"/>
    <s v="D"/>
    <x v="3"/>
    <n v="3.8849999999999998"/>
    <x v="14"/>
    <x v="3"/>
    <x v="2"/>
    <n v="0.44092452436975516"/>
    <n v="1.7129917771764986"/>
    <x v="0"/>
  </r>
  <r>
    <s v="FYQ-78248-319"/>
    <x v="12"/>
    <s v="25473-43727-BY"/>
    <s v="R-M-2.5"/>
    <n v="5"/>
    <x v="13"/>
    <s v="loscroftf@ebay.co.uk"/>
    <x v="0"/>
    <s v="Rob"/>
    <s v="M"/>
    <x v="2"/>
    <n v="22.884999999999998"/>
    <x v="15"/>
    <x v="0"/>
    <x v="0"/>
    <n v="5.5115565546219392"/>
    <n v="126.13197175252307"/>
    <x v="1"/>
  </r>
  <r>
    <s v="VAU-44387-624"/>
    <x v="13"/>
    <s v="99643-51048-IQ"/>
    <s v="A-M-0.2"/>
    <n v="6"/>
    <x v="14"/>
    <s v="malabasterg@hexun.com"/>
    <x v="0"/>
    <s v="Ara"/>
    <s v="M"/>
    <x v="3"/>
    <n v="3.375"/>
    <x v="16"/>
    <x v="2"/>
    <x v="0"/>
    <n v="0.44092452436975516"/>
    <n v="1.4881202697479237"/>
    <x v="1"/>
  </r>
  <r>
    <s v="RDW-33155-159"/>
    <x v="14"/>
    <s v="62173-15287-CU"/>
    <s v="A-L-1"/>
    <n v="6"/>
    <x v="15"/>
    <s v="rbroxuph@jimdo.com"/>
    <x v="0"/>
    <s v="Ara"/>
    <s v="L"/>
    <x v="0"/>
    <n v="12.95"/>
    <x v="17"/>
    <x v="2"/>
    <x v="1"/>
    <n v="2.2046226218487757"/>
    <n v="28.549862952941645"/>
    <x v="1"/>
  </r>
  <r>
    <s v="TDZ-59011-211"/>
    <x v="15"/>
    <s v="57611-05522-ST"/>
    <s v="R-D-2.5"/>
    <n v="4"/>
    <x v="16"/>
    <s v="predfordi@ow.ly"/>
    <x v="1"/>
    <s v="Rob"/>
    <s v="D"/>
    <x v="2"/>
    <n v="20.584999999999997"/>
    <x v="18"/>
    <x v="0"/>
    <x v="2"/>
    <n v="5.5115565546219392"/>
    <n v="113.4553916768926"/>
    <x v="0"/>
  </r>
  <r>
    <s v="IDU-25793-399"/>
    <x v="16"/>
    <s v="76664-37050-DT"/>
    <s v="A-M-0.2"/>
    <n v="5"/>
    <x v="17"/>
    <s v="acorradinoj@harvard.edu"/>
    <x v="0"/>
    <s v="Ara"/>
    <s v="M"/>
    <x v="3"/>
    <n v="3.375"/>
    <x v="19"/>
    <x v="2"/>
    <x v="0"/>
    <n v="0.44092452436975516"/>
    <n v="1.4881202697479237"/>
    <x v="0"/>
  </r>
  <r>
    <s v="IDU-25793-399"/>
    <x v="16"/>
    <s v="76664-37050-DT"/>
    <s v="E-D-0.2"/>
    <n v="4"/>
    <x v="17"/>
    <s v="acorradinoj@harvard.edu"/>
    <x v="0"/>
    <s v="Exc"/>
    <s v="D"/>
    <x v="3"/>
    <n v="3.645"/>
    <x v="20"/>
    <x v="1"/>
    <x v="2"/>
    <n v="0.44092452436975516"/>
    <n v="1.6071698913277574"/>
    <x v="0"/>
  </r>
  <r>
    <s v="NUO-20013-488"/>
    <x v="16"/>
    <s v="03090-88267-BQ"/>
    <s v="A-D-0.2"/>
    <n v="6"/>
    <x v="18"/>
    <s v="adavidowskyl@netvibes.com"/>
    <x v="0"/>
    <s v="Ara"/>
    <s v="D"/>
    <x v="3"/>
    <n v="2.9849999999999999"/>
    <x v="8"/>
    <x v="2"/>
    <x v="2"/>
    <n v="0.44092452436975516"/>
    <n v="1.3161597052437191"/>
    <x v="1"/>
  </r>
  <r>
    <s v="UQU-65630-479"/>
    <x v="17"/>
    <s v="37651-47492-NC"/>
    <s v="R-M-2.5"/>
    <n v="4"/>
    <x v="19"/>
    <s v="aantukm@kickstarter.com"/>
    <x v="0"/>
    <s v="Rob"/>
    <s v="M"/>
    <x v="2"/>
    <n v="22.884999999999998"/>
    <x v="21"/>
    <x v="0"/>
    <x v="0"/>
    <n v="5.5115565546219392"/>
    <n v="126.13197175252307"/>
    <x v="0"/>
  </r>
  <r>
    <s v="FEO-11834-332"/>
    <x v="18"/>
    <s v="95399-57205-HI"/>
    <s v="A-D-0.2"/>
    <n v="4"/>
    <x v="20"/>
    <s v="ikleinertn@timesonline.co.uk"/>
    <x v="0"/>
    <s v="Ara"/>
    <s v="D"/>
    <x v="3"/>
    <n v="2.9849999999999999"/>
    <x v="22"/>
    <x v="2"/>
    <x v="2"/>
    <n v="0.44092452436975516"/>
    <n v="1.3161597052437191"/>
    <x v="0"/>
  </r>
  <r>
    <s v="TKY-71558-096"/>
    <x v="19"/>
    <s v="24010-66714-HW"/>
    <s v="A-M-1"/>
    <n v="1"/>
    <x v="21"/>
    <s v="cblofeldo@amazon.co.uk"/>
    <x v="0"/>
    <s v="Ara"/>
    <s v="M"/>
    <x v="0"/>
    <n v="11.25"/>
    <x v="23"/>
    <x v="2"/>
    <x v="0"/>
    <n v="2.2046226218487757"/>
    <n v="24.802004495798727"/>
    <x v="1"/>
  </r>
  <r>
    <s v="OXY-65322-253"/>
    <x v="20"/>
    <s v="07591-92789-UA"/>
    <s v="E-M-0.2"/>
    <n v="3"/>
    <x v="22"/>
    <s v=""/>
    <x v="0"/>
    <s v="Exc"/>
    <s v="M"/>
    <x v="3"/>
    <n v="4.125"/>
    <x v="24"/>
    <x v="1"/>
    <x v="0"/>
    <n v="0.44092452436975516"/>
    <n v="1.8188136630252401"/>
    <x v="0"/>
  </r>
  <r>
    <s v="EVP-43500-491"/>
    <x v="21"/>
    <s v="49231-44455-IC"/>
    <s v="A-M-0.5"/>
    <n v="4"/>
    <x v="23"/>
    <s v="sshalesq@umich.edu"/>
    <x v="0"/>
    <s v="Ara"/>
    <s v="M"/>
    <x v="1"/>
    <n v="6.75"/>
    <x v="25"/>
    <x v="2"/>
    <x v="0"/>
    <n v="1.1023113109243878"/>
    <n v="7.4406013487396176"/>
    <x v="0"/>
  </r>
  <r>
    <s v="WAG-26945-689"/>
    <x v="22"/>
    <s v="50124-88608-EO"/>
    <s v="A-M-0.2"/>
    <n v="5"/>
    <x v="24"/>
    <s v="vdanneilr@mtv.com"/>
    <x v="1"/>
    <s v="Ara"/>
    <s v="M"/>
    <x v="3"/>
    <n v="3.375"/>
    <x v="19"/>
    <x v="2"/>
    <x v="0"/>
    <n v="0.44092452436975516"/>
    <n v="1.4881202697479237"/>
    <x v="1"/>
  </r>
  <r>
    <s v="CHE-78995-767"/>
    <x v="23"/>
    <s v="00888-74814-UZ"/>
    <s v="A-D-0.5"/>
    <n v="3"/>
    <x v="25"/>
    <s v="tnewburys@usda.gov"/>
    <x v="1"/>
    <s v="Ara"/>
    <s v="D"/>
    <x v="1"/>
    <n v="5.97"/>
    <x v="8"/>
    <x v="2"/>
    <x v="2"/>
    <n v="1.1023113109243878"/>
    <n v="6.5807985262185955"/>
    <x v="1"/>
  </r>
  <r>
    <s v="RYZ-14633-602"/>
    <x v="21"/>
    <s v="14158-30713-OB"/>
    <s v="A-D-1"/>
    <n v="4"/>
    <x v="26"/>
    <s v="mcalcuttt@baidu.com"/>
    <x v="1"/>
    <s v="Ara"/>
    <s v="D"/>
    <x v="0"/>
    <n v="9.9499999999999993"/>
    <x v="10"/>
    <x v="2"/>
    <x v="2"/>
    <n v="2.2046226218487757"/>
    <n v="21.935995087395316"/>
    <x v="0"/>
  </r>
  <r>
    <s v="WOQ-36015-429"/>
    <x v="24"/>
    <s v="51427-89175-QJ"/>
    <s v="L-M-0.2"/>
    <n v="5"/>
    <x v="27"/>
    <s v=""/>
    <x v="0"/>
    <s v="Lib"/>
    <s v="M"/>
    <x v="3"/>
    <n v="4.3650000000000002"/>
    <x v="26"/>
    <x v="3"/>
    <x v="0"/>
    <n v="0.44092452436975516"/>
    <n v="1.9246355488739813"/>
    <x v="1"/>
  </r>
  <r>
    <s v="WOQ-36015-429"/>
    <x v="24"/>
    <s v="51427-89175-QJ"/>
    <s v="A-D-0.5"/>
    <n v="6"/>
    <x v="27"/>
    <s v=""/>
    <x v="0"/>
    <s v="Ara"/>
    <s v="D"/>
    <x v="1"/>
    <n v="5.97"/>
    <x v="27"/>
    <x v="2"/>
    <x v="2"/>
    <n v="1.1023113109243878"/>
    <n v="6.5807985262185955"/>
    <x v="1"/>
  </r>
  <r>
    <s v="WOQ-36015-429"/>
    <x v="24"/>
    <s v="51427-89175-QJ"/>
    <s v="L-M-0.5"/>
    <n v="6"/>
    <x v="27"/>
    <s v=""/>
    <x v="0"/>
    <s v="Lib"/>
    <s v="M"/>
    <x v="1"/>
    <n v="8.73"/>
    <x v="28"/>
    <x v="3"/>
    <x v="0"/>
    <n v="1.1023113109243878"/>
    <n v="9.6231777443699063"/>
    <x v="1"/>
  </r>
  <r>
    <s v="SCT-60553-454"/>
    <x v="25"/>
    <s v="39123-12846-YJ"/>
    <s v="L-L-0.2"/>
    <n v="5"/>
    <x v="28"/>
    <s v="ggatheralx@123-reg.co.uk"/>
    <x v="0"/>
    <s v="Lib"/>
    <s v="L"/>
    <x v="3"/>
    <n v="4.7549999999999999"/>
    <x v="29"/>
    <x v="3"/>
    <x v="1"/>
    <n v="0.44092452436975516"/>
    <n v="2.0965961133781859"/>
    <x v="1"/>
  </r>
  <r>
    <s v="GFK-52063-244"/>
    <x v="26"/>
    <s v="44981-99666-XB"/>
    <s v="L-L-0.5"/>
    <n v="6"/>
    <x v="29"/>
    <s v="uwelberryy@ebay.co.uk"/>
    <x v="2"/>
    <s v="Lib"/>
    <s v="L"/>
    <x v="1"/>
    <n v="9.51"/>
    <x v="30"/>
    <x v="3"/>
    <x v="1"/>
    <n v="1.1023113109243878"/>
    <n v="10.482980566890928"/>
    <x v="0"/>
  </r>
  <r>
    <s v="AMM-79521-378"/>
    <x v="27"/>
    <s v="24825-51803-CQ"/>
    <s v="A-D-0.5"/>
    <n v="6"/>
    <x v="30"/>
    <s v="feilhartz@who.int"/>
    <x v="0"/>
    <s v="Ara"/>
    <s v="D"/>
    <x v="1"/>
    <n v="5.97"/>
    <x v="27"/>
    <x v="2"/>
    <x v="2"/>
    <n v="1.1023113109243878"/>
    <n v="6.5807985262185955"/>
    <x v="1"/>
  </r>
  <r>
    <s v="QUQ-90580-772"/>
    <x v="28"/>
    <s v="77634-13918-GJ"/>
    <s v="L-M-0.2"/>
    <n v="2"/>
    <x v="31"/>
    <s v="zponting10@altervista.org"/>
    <x v="0"/>
    <s v="Lib"/>
    <s v="M"/>
    <x v="3"/>
    <n v="4.3650000000000002"/>
    <x v="31"/>
    <x v="3"/>
    <x v="0"/>
    <n v="0.44092452436975516"/>
    <n v="1.9246355488739813"/>
    <x v="1"/>
  </r>
  <r>
    <s v="LGD-24408-274"/>
    <x v="29"/>
    <s v="13694-25001-LX"/>
    <s v="L-L-0.5"/>
    <n v="3"/>
    <x v="32"/>
    <s v="sstrase11@booking.com"/>
    <x v="0"/>
    <s v="Lib"/>
    <s v="L"/>
    <x v="1"/>
    <n v="9.51"/>
    <x v="32"/>
    <x v="3"/>
    <x v="1"/>
    <n v="1.1023113109243878"/>
    <n v="10.482980566890928"/>
    <x v="1"/>
  </r>
  <r>
    <s v="HCT-95608-959"/>
    <x v="30"/>
    <s v="08523-01791-TI"/>
    <s v="R-M-2.5"/>
    <n v="5"/>
    <x v="33"/>
    <s v="dde12@unesco.org"/>
    <x v="0"/>
    <s v="Rob"/>
    <s v="M"/>
    <x v="2"/>
    <n v="22.884999999999998"/>
    <x v="15"/>
    <x v="0"/>
    <x v="0"/>
    <n v="5.5115565546219392"/>
    <n v="126.13197175252307"/>
    <x v="1"/>
  </r>
  <r>
    <s v="OFX-99147-470"/>
    <x v="31"/>
    <s v="49860-68865-AB"/>
    <s v="R-M-1"/>
    <n v="6"/>
    <x v="34"/>
    <s v=""/>
    <x v="0"/>
    <s v="Rob"/>
    <s v="M"/>
    <x v="0"/>
    <n v="9.9499999999999993"/>
    <x v="33"/>
    <x v="0"/>
    <x v="0"/>
    <n v="2.2046226218487757"/>
    <n v="21.935995087395316"/>
    <x v="0"/>
  </r>
  <r>
    <s v="LUO-37559-016"/>
    <x v="32"/>
    <s v="21240-83132-SP"/>
    <s v="L-M-1"/>
    <n v="3"/>
    <x v="35"/>
    <s v=""/>
    <x v="0"/>
    <s v="Lib"/>
    <s v="M"/>
    <x v="0"/>
    <n v="14.55"/>
    <x v="34"/>
    <x v="3"/>
    <x v="0"/>
    <n v="2.2046226218487757"/>
    <n v="32.077259147899689"/>
    <x v="1"/>
  </r>
  <r>
    <s v="XWC-20610-167"/>
    <x v="33"/>
    <s v="08350-81623-TF"/>
    <s v="E-D-0.2"/>
    <n v="2"/>
    <x v="36"/>
    <s v="lyeoland15@pbs.org"/>
    <x v="0"/>
    <s v="Exc"/>
    <s v="D"/>
    <x v="3"/>
    <n v="3.645"/>
    <x v="35"/>
    <x v="1"/>
    <x v="2"/>
    <n v="0.44092452436975516"/>
    <n v="1.6071698913277574"/>
    <x v="0"/>
  </r>
  <r>
    <s v="GPU-79113-136"/>
    <x v="34"/>
    <s v="73284-01385-SJ"/>
    <s v="R-D-0.2"/>
    <n v="3"/>
    <x v="37"/>
    <s v="atolworthy16@toplist.cz"/>
    <x v="0"/>
    <s v="Rob"/>
    <s v="D"/>
    <x v="3"/>
    <n v="2.6849999999999996"/>
    <x v="36"/>
    <x v="0"/>
    <x v="2"/>
    <n v="0.44092452436975516"/>
    <n v="1.1838823479327925"/>
    <x v="0"/>
  </r>
  <r>
    <s v="ULR-52653-960"/>
    <x v="35"/>
    <s v="04152-34436-IE"/>
    <s v="L-L-2.5"/>
    <n v="2"/>
    <x v="38"/>
    <s v=""/>
    <x v="0"/>
    <s v="Lib"/>
    <s v="L"/>
    <x v="2"/>
    <n v="36.454999999999998"/>
    <x v="37"/>
    <x v="3"/>
    <x v="1"/>
    <n v="5.5115565546219392"/>
    <n v="200.92379419874277"/>
    <x v="1"/>
  </r>
  <r>
    <s v="HPI-42308-142"/>
    <x v="36"/>
    <s v="06631-86965-XP"/>
    <s v="E-M-0.5"/>
    <n v="2"/>
    <x v="39"/>
    <s v="obaudassi18@seesaa.net"/>
    <x v="0"/>
    <s v="Exc"/>
    <s v="M"/>
    <x v="1"/>
    <n v="8.25"/>
    <x v="38"/>
    <x v="1"/>
    <x v="0"/>
    <n v="1.1023113109243878"/>
    <n v="9.094068315126199"/>
    <x v="0"/>
  </r>
  <r>
    <s v="XHI-30227-581"/>
    <x v="37"/>
    <s v="54619-08558-ZU"/>
    <s v="L-D-2.5"/>
    <n v="6"/>
    <x v="40"/>
    <s v="pkingsbury19@comcast.net"/>
    <x v="0"/>
    <s v="Lib"/>
    <s v="D"/>
    <x v="2"/>
    <n v="29.784999999999997"/>
    <x v="39"/>
    <x v="3"/>
    <x v="2"/>
    <n v="5.5115565546219392"/>
    <n v="164.16171197941443"/>
    <x v="1"/>
  </r>
  <r>
    <s v="DJH-05202-380"/>
    <x v="38"/>
    <s v="85589-17020-CX"/>
    <s v="E-M-2.5"/>
    <n v="2"/>
    <x v="41"/>
    <s v=""/>
    <x v="0"/>
    <s v="Exc"/>
    <s v="M"/>
    <x v="2"/>
    <n v="31.624999999999996"/>
    <x v="40"/>
    <x v="1"/>
    <x v="0"/>
    <n v="5.5115565546219392"/>
    <n v="174.3029760399188"/>
    <x v="0"/>
  </r>
  <r>
    <s v="VMW-26889-781"/>
    <x v="39"/>
    <s v="36078-91009-WU"/>
    <s v="A-L-0.2"/>
    <n v="2"/>
    <x v="42"/>
    <s v="acurley1b@hao123.com"/>
    <x v="0"/>
    <s v="Ara"/>
    <s v="L"/>
    <x v="3"/>
    <n v="3.8849999999999998"/>
    <x v="41"/>
    <x v="2"/>
    <x v="1"/>
    <n v="0.44092452436975516"/>
    <n v="1.7129917771764986"/>
    <x v="0"/>
  </r>
  <r>
    <s v="DBU-81099-586"/>
    <x v="40"/>
    <s v="15770-27099-GX"/>
    <s v="A-D-2.5"/>
    <n v="4"/>
    <x v="43"/>
    <s v="rmcgilvary1c@tamu.edu"/>
    <x v="0"/>
    <s v="Ara"/>
    <s v="D"/>
    <x v="2"/>
    <n v="22.884999999999998"/>
    <x v="21"/>
    <x v="2"/>
    <x v="2"/>
    <n v="5.5115565546219392"/>
    <n v="126.13197175252307"/>
    <x v="1"/>
  </r>
  <r>
    <s v="PQA-54820-810"/>
    <x v="41"/>
    <s v="91460-04823-BX"/>
    <s v="A-L-1"/>
    <n v="3"/>
    <x v="44"/>
    <s v="ipikett1d@xinhuanet.com"/>
    <x v="0"/>
    <s v="Ara"/>
    <s v="L"/>
    <x v="0"/>
    <n v="12.95"/>
    <x v="5"/>
    <x v="2"/>
    <x v="1"/>
    <n v="2.2046226218487757"/>
    <n v="28.549862952941645"/>
    <x v="1"/>
  </r>
  <r>
    <s v="XKB-41924-202"/>
    <x v="42"/>
    <s v="45089-52817-WN"/>
    <s v="L-D-0.5"/>
    <n v="2"/>
    <x v="45"/>
    <s v="ibouldon1e@gizmodo.com"/>
    <x v="0"/>
    <s v="Lib"/>
    <s v="D"/>
    <x v="1"/>
    <n v="7.77"/>
    <x v="42"/>
    <x v="3"/>
    <x v="2"/>
    <n v="1.1023113109243878"/>
    <n v="8.5649588858824934"/>
    <x v="1"/>
  </r>
  <r>
    <s v="DWZ-69106-473"/>
    <x v="43"/>
    <s v="76447-50326-IC"/>
    <s v="L-L-2.5"/>
    <n v="4"/>
    <x v="46"/>
    <s v="kflanders1f@over-blog.com"/>
    <x v="1"/>
    <s v="Lib"/>
    <s v="L"/>
    <x v="2"/>
    <n v="36.454999999999998"/>
    <x v="43"/>
    <x v="3"/>
    <x v="1"/>
    <n v="5.5115565546219392"/>
    <n v="200.92379419874277"/>
    <x v="0"/>
  </r>
  <r>
    <s v="YHV-68700-050"/>
    <x v="44"/>
    <s v="26333-67911-OL"/>
    <s v="R-M-0.5"/>
    <n v="5"/>
    <x v="47"/>
    <s v="hmattioli1g@webmd.com"/>
    <x v="2"/>
    <s v="Rob"/>
    <s v="M"/>
    <x v="1"/>
    <n v="5.97"/>
    <x v="44"/>
    <x v="0"/>
    <x v="0"/>
    <n v="1.1023113109243878"/>
    <n v="6.5807985262185955"/>
    <x v="1"/>
  </r>
  <r>
    <s v="YHV-68700-050"/>
    <x v="44"/>
    <s v="26333-67911-OL"/>
    <s v="L-L-2.5"/>
    <n v="2"/>
    <x v="47"/>
    <s v="hmattioli1g@webmd.com"/>
    <x v="2"/>
    <s v="Lib"/>
    <s v="L"/>
    <x v="2"/>
    <n v="36.454999999999998"/>
    <x v="37"/>
    <x v="3"/>
    <x v="1"/>
    <n v="5.5115565546219392"/>
    <n v="200.92379419874277"/>
    <x v="1"/>
  </r>
  <r>
    <s v="KRB-88066-642"/>
    <x v="45"/>
    <s v="22107-86640-SB"/>
    <s v="L-M-1"/>
    <n v="5"/>
    <x v="48"/>
    <s v="agillard1i@issuu.com"/>
    <x v="0"/>
    <s v="Lib"/>
    <s v="M"/>
    <x v="0"/>
    <n v="14.55"/>
    <x v="45"/>
    <x v="3"/>
    <x v="0"/>
    <n v="2.2046226218487757"/>
    <n v="32.077259147899689"/>
    <x v="1"/>
  </r>
  <r>
    <s v="LQU-08404-173"/>
    <x v="46"/>
    <s v="09960-34242-LZ"/>
    <s v="L-L-1"/>
    <n v="3"/>
    <x v="49"/>
    <s v=""/>
    <x v="0"/>
    <s v="Lib"/>
    <s v="L"/>
    <x v="0"/>
    <n v="15.85"/>
    <x v="46"/>
    <x v="3"/>
    <x v="1"/>
    <n v="2.2046226218487757"/>
    <n v="34.943268556303096"/>
    <x v="1"/>
  </r>
  <r>
    <s v="CWK-60159-881"/>
    <x v="47"/>
    <s v="04671-85591-RT"/>
    <s v="E-D-0.2"/>
    <n v="3"/>
    <x v="50"/>
    <s v="tgrizard1k@odnoklassniki.ru"/>
    <x v="0"/>
    <s v="Exc"/>
    <s v="D"/>
    <x v="3"/>
    <n v="3.645"/>
    <x v="47"/>
    <x v="1"/>
    <x v="2"/>
    <n v="0.44092452436975516"/>
    <n v="1.6071698913277574"/>
    <x v="0"/>
  </r>
  <r>
    <s v="EEG-74197-843"/>
    <x v="48"/>
    <s v="25729-68859-UA"/>
    <s v="E-L-1"/>
    <n v="4"/>
    <x v="51"/>
    <s v="rrelton1l@stanford.edu"/>
    <x v="0"/>
    <s v="Exc"/>
    <s v="L"/>
    <x v="0"/>
    <n v="14.85"/>
    <x v="48"/>
    <x v="1"/>
    <x v="1"/>
    <n v="2.2046226218487757"/>
    <n v="32.738645934454318"/>
    <x v="1"/>
  </r>
  <r>
    <s v="UCZ-59708-525"/>
    <x v="49"/>
    <s v="05501-86351-NX"/>
    <s v="L-D-2.5"/>
    <n v="3"/>
    <x v="52"/>
    <s v=""/>
    <x v="0"/>
    <s v="Lib"/>
    <s v="D"/>
    <x v="2"/>
    <n v="29.784999999999997"/>
    <x v="49"/>
    <x v="3"/>
    <x v="2"/>
    <n v="5.5115565546219392"/>
    <n v="164.16171197941443"/>
    <x v="0"/>
  </r>
  <r>
    <s v="HUB-47311-849"/>
    <x v="50"/>
    <s v="04521-04300-OK"/>
    <s v="L-M-0.5"/>
    <n v="3"/>
    <x v="53"/>
    <s v="sgilroy1n@eepurl.com"/>
    <x v="0"/>
    <s v="Lib"/>
    <s v="M"/>
    <x v="1"/>
    <n v="8.73"/>
    <x v="50"/>
    <x v="3"/>
    <x v="0"/>
    <n v="1.1023113109243878"/>
    <n v="9.6231777443699063"/>
    <x v="0"/>
  </r>
  <r>
    <s v="WYM-17686-694"/>
    <x v="51"/>
    <s v="58689-55264-VK"/>
    <s v="A-D-2.5"/>
    <n v="5"/>
    <x v="54"/>
    <s v="ccottingham1o@wikipedia.org"/>
    <x v="0"/>
    <s v="Ara"/>
    <s v="D"/>
    <x v="2"/>
    <n v="22.884999999999998"/>
    <x v="15"/>
    <x v="2"/>
    <x v="2"/>
    <n v="5.5115565546219392"/>
    <n v="126.13197175252307"/>
    <x v="1"/>
  </r>
  <r>
    <s v="ZYQ-15797-695"/>
    <x v="52"/>
    <s v="79436-73011-MM"/>
    <s v="R-D-0.5"/>
    <n v="5"/>
    <x v="55"/>
    <s v=""/>
    <x v="2"/>
    <s v="Rob"/>
    <s v="D"/>
    <x v="1"/>
    <n v="5.3699999999999992"/>
    <x v="51"/>
    <x v="0"/>
    <x v="2"/>
    <n v="1.1023113109243878"/>
    <n v="5.9194117396639614"/>
    <x v="0"/>
  </r>
  <r>
    <s v="EEJ-16185-108"/>
    <x v="53"/>
    <s v="65552-60476-KY"/>
    <s v="L-L-0.2"/>
    <n v="5"/>
    <x v="56"/>
    <s v=""/>
    <x v="0"/>
    <s v="Lib"/>
    <s v="L"/>
    <x v="3"/>
    <n v="4.7549999999999999"/>
    <x v="29"/>
    <x v="3"/>
    <x v="1"/>
    <n v="0.44092452436975516"/>
    <n v="2.0965961133781859"/>
    <x v="0"/>
  </r>
  <r>
    <s v="RWR-77888-800"/>
    <x v="54"/>
    <s v="69904-02729-YS"/>
    <s v="A-M-0.5"/>
    <n v="1"/>
    <x v="57"/>
    <s v="adykes1r@eventbrite.com"/>
    <x v="0"/>
    <s v="Ara"/>
    <s v="M"/>
    <x v="1"/>
    <n v="6.75"/>
    <x v="52"/>
    <x v="2"/>
    <x v="0"/>
    <n v="1.1023113109243878"/>
    <n v="7.4406013487396176"/>
    <x v="1"/>
  </r>
  <r>
    <s v="LHN-75209-742"/>
    <x v="55"/>
    <s v="01433-04270-AX"/>
    <s v="R-M-0.5"/>
    <n v="6"/>
    <x v="58"/>
    <s v=""/>
    <x v="0"/>
    <s v="Rob"/>
    <s v="M"/>
    <x v="1"/>
    <n v="5.97"/>
    <x v="27"/>
    <x v="0"/>
    <x v="0"/>
    <n v="1.1023113109243878"/>
    <n v="6.5807985262185955"/>
    <x v="0"/>
  </r>
  <r>
    <s v="TIR-71396-998"/>
    <x v="56"/>
    <s v="14204-14186-LA"/>
    <s v="R-D-2.5"/>
    <n v="4"/>
    <x v="59"/>
    <s v="acockrem1t@engadget.com"/>
    <x v="0"/>
    <s v="Rob"/>
    <s v="D"/>
    <x v="2"/>
    <n v="20.584999999999997"/>
    <x v="18"/>
    <x v="0"/>
    <x v="2"/>
    <n v="5.5115565546219392"/>
    <n v="113.4553916768926"/>
    <x v="0"/>
  </r>
  <r>
    <s v="RXF-37618-213"/>
    <x v="57"/>
    <s v="32948-34398-HC"/>
    <s v="R-L-0.5"/>
    <n v="1"/>
    <x v="60"/>
    <s v="bumpleby1u@soundcloud.com"/>
    <x v="0"/>
    <s v="Rob"/>
    <s v="L"/>
    <x v="1"/>
    <n v="7.169999999999999"/>
    <x v="53"/>
    <x v="0"/>
    <x v="1"/>
    <n v="1.1023113109243878"/>
    <n v="7.9035720993278593"/>
    <x v="0"/>
  </r>
  <r>
    <s v="ANM-16388-634"/>
    <x v="58"/>
    <s v="77343-52608-FF"/>
    <s v="L-L-0.2"/>
    <n v="2"/>
    <x v="61"/>
    <s v="nsaleway1v@dedecms.com"/>
    <x v="0"/>
    <s v="Lib"/>
    <s v="L"/>
    <x v="3"/>
    <n v="4.7549999999999999"/>
    <x v="54"/>
    <x v="3"/>
    <x v="1"/>
    <n v="0.44092452436975516"/>
    <n v="2.0965961133781859"/>
    <x v="1"/>
  </r>
  <r>
    <s v="WYL-29300-070"/>
    <x v="59"/>
    <s v="42770-36274-QA"/>
    <s v="R-M-0.2"/>
    <n v="1"/>
    <x v="62"/>
    <s v="hgoulter1w@abc.net.au"/>
    <x v="0"/>
    <s v="Rob"/>
    <s v="M"/>
    <x v="3"/>
    <n v="2.9849999999999999"/>
    <x v="55"/>
    <x v="0"/>
    <x v="0"/>
    <n v="0.44092452436975516"/>
    <n v="1.3161597052437191"/>
    <x v="1"/>
  </r>
  <r>
    <s v="JHW-74554-805"/>
    <x v="60"/>
    <s v="14103-58987-ZU"/>
    <s v="R-M-1"/>
    <n v="6"/>
    <x v="63"/>
    <s v="grizzello1x@symantec.com"/>
    <x v="2"/>
    <s v="Rob"/>
    <s v="M"/>
    <x v="0"/>
    <n v="9.9499999999999993"/>
    <x v="33"/>
    <x v="0"/>
    <x v="0"/>
    <n v="2.2046226218487757"/>
    <n v="21.935995087395316"/>
    <x v="0"/>
  </r>
  <r>
    <s v="KYS-27063-603"/>
    <x v="61"/>
    <s v="69958-32065-SW"/>
    <s v="E-L-2.5"/>
    <n v="4"/>
    <x v="64"/>
    <s v="slist1y@mapquest.com"/>
    <x v="0"/>
    <s v="Exc"/>
    <s v="L"/>
    <x v="2"/>
    <n v="34.154999999999994"/>
    <x v="56"/>
    <x v="1"/>
    <x v="1"/>
    <n v="5.5115565546219392"/>
    <n v="188.24721412311229"/>
    <x v="1"/>
  </r>
  <r>
    <s v="GAZ-58626-277"/>
    <x v="62"/>
    <s v="69533-84907-FA"/>
    <s v="L-L-0.2"/>
    <n v="2"/>
    <x v="65"/>
    <s v="sedmondson1z@theguardian.com"/>
    <x v="1"/>
    <s v="Lib"/>
    <s v="L"/>
    <x v="3"/>
    <n v="4.7549999999999999"/>
    <x v="54"/>
    <x v="3"/>
    <x v="1"/>
    <n v="0.44092452436975516"/>
    <n v="2.0965961133781859"/>
    <x v="1"/>
  </r>
  <r>
    <s v="RPJ-37787-335"/>
    <x v="63"/>
    <s v="76005-95461-CI"/>
    <s v="A-M-2.5"/>
    <n v="3"/>
    <x v="66"/>
    <s v=""/>
    <x v="0"/>
    <s v="Ara"/>
    <s v="M"/>
    <x v="2"/>
    <n v="25.874999999999996"/>
    <x v="57"/>
    <x v="2"/>
    <x v="0"/>
    <n v="5.5115565546219392"/>
    <n v="142.61152585084267"/>
    <x v="1"/>
  </r>
  <r>
    <s v="LEF-83057-763"/>
    <x v="64"/>
    <s v="15395-90855-VB"/>
    <s v="L-M-0.2"/>
    <n v="5"/>
    <x v="67"/>
    <s v=""/>
    <x v="0"/>
    <s v="Lib"/>
    <s v="M"/>
    <x v="3"/>
    <n v="4.3650000000000002"/>
    <x v="26"/>
    <x v="3"/>
    <x v="0"/>
    <n v="0.44092452436975516"/>
    <n v="1.9246355488739813"/>
    <x v="0"/>
  </r>
  <r>
    <s v="RPW-36123-215"/>
    <x v="65"/>
    <s v="80640-45811-LB"/>
    <s v="E-L-0.5"/>
    <n v="2"/>
    <x v="68"/>
    <s v="jrangall22@newsvine.com"/>
    <x v="0"/>
    <s v="Exc"/>
    <s v="L"/>
    <x v="1"/>
    <n v="8.91"/>
    <x v="58"/>
    <x v="1"/>
    <x v="1"/>
    <n v="1.1023113109243878"/>
    <n v="9.8215937803362952"/>
    <x v="0"/>
  </r>
  <r>
    <s v="WLL-59044-117"/>
    <x v="66"/>
    <s v="28476-04082-GR"/>
    <s v="R-D-1"/>
    <n v="6"/>
    <x v="69"/>
    <s v="kboorn23@ezinearticles.com"/>
    <x v="1"/>
    <s v="Rob"/>
    <s v="D"/>
    <x v="0"/>
    <n v="8.9499999999999993"/>
    <x v="59"/>
    <x v="0"/>
    <x v="2"/>
    <n v="2.2046226218487757"/>
    <n v="19.731372465546542"/>
    <x v="0"/>
  </r>
  <r>
    <s v="AWT-22827-563"/>
    <x v="67"/>
    <s v="12018-75670-EU"/>
    <s v="R-L-0.2"/>
    <n v="1"/>
    <x v="70"/>
    <s v=""/>
    <x v="1"/>
    <s v="Rob"/>
    <s v="L"/>
    <x v="3"/>
    <n v="3.5849999999999995"/>
    <x v="60"/>
    <x v="0"/>
    <x v="1"/>
    <n v="0.44092452436975516"/>
    <n v="1.580714419865572"/>
    <x v="0"/>
  </r>
  <r>
    <s v="QLM-07145-668"/>
    <x v="68"/>
    <s v="86437-17399-FK"/>
    <s v="E-D-0.2"/>
    <n v="2"/>
    <x v="71"/>
    <s v="celgey25@webs.com"/>
    <x v="0"/>
    <s v="Exc"/>
    <s v="D"/>
    <x v="3"/>
    <n v="3.645"/>
    <x v="35"/>
    <x v="1"/>
    <x v="2"/>
    <n v="0.44092452436975516"/>
    <n v="1.6071698913277574"/>
    <x v="1"/>
  </r>
  <r>
    <s v="HVQ-64398-930"/>
    <x v="69"/>
    <s v="62979-53167-ML"/>
    <s v="A-M-0.5"/>
    <n v="6"/>
    <x v="72"/>
    <s v="lmizzi26@rakuten.co.jp"/>
    <x v="0"/>
    <s v="Ara"/>
    <s v="M"/>
    <x v="1"/>
    <n v="6.75"/>
    <x v="61"/>
    <x v="2"/>
    <x v="0"/>
    <n v="1.1023113109243878"/>
    <n v="7.4406013487396176"/>
    <x v="0"/>
  </r>
  <r>
    <s v="WRT-40778-247"/>
    <x v="70"/>
    <s v="54810-81899-HL"/>
    <s v="R-L-1"/>
    <n v="4"/>
    <x v="73"/>
    <s v="cgiacomazzo27@jigsy.com"/>
    <x v="0"/>
    <s v="Rob"/>
    <s v="L"/>
    <x v="0"/>
    <n v="11.95"/>
    <x v="62"/>
    <x v="0"/>
    <x v="1"/>
    <n v="2.2046226218487757"/>
    <n v="26.345240331092867"/>
    <x v="1"/>
  </r>
  <r>
    <s v="SUB-13006-125"/>
    <x v="71"/>
    <s v="26103-41504-IB"/>
    <s v="A-L-0.5"/>
    <n v="5"/>
    <x v="74"/>
    <s v="aarnow28@arizona.edu"/>
    <x v="0"/>
    <s v="Ara"/>
    <s v="L"/>
    <x v="1"/>
    <n v="7.77"/>
    <x v="5"/>
    <x v="2"/>
    <x v="1"/>
    <n v="1.1023113109243878"/>
    <n v="8.5649588858824934"/>
    <x v="0"/>
  </r>
  <r>
    <s v="CQM-49696-263"/>
    <x v="72"/>
    <s v="76534-45229-SG"/>
    <s v="L-L-2.5"/>
    <n v="3"/>
    <x v="75"/>
    <s v="syann29@senate.gov"/>
    <x v="0"/>
    <s v="Lib"/>
    <s v="L"/>
    <x v="2"/>
    <n v="36.454999999999998"/>
    <x v="63"/>
    <x v="3"/>
    <x v="1"/>
    <n v="5.5115565546219392"/>
    <n v="200.92379419874277"/>
    <x v="0"/>
  </r>
  <r>
    <s v="KXN-85094-246"/>
    <x v="73"/>
    <s v="81744-27332-RR"/>
    <s v="L-M-2.5"/>
    <n v="3"/>
    <x v="76"/>
    <s v="bnaulls2a@tiny.cc"/>
    <x v="1"/>
    <s v="Lib"/>
    <s v="M"/>
    <x v="2"/>
    <n v="33.464999999999996"/>
    <x v="64"/>
    <x v="3"/>
    <x v="0"/>
    <n v="5.5115565546219392"/>
    <n v="184.44424010042317"/>
    <x v="0"/>
  </r>
  <r>
    <s v="XOQ-12405-419"/>
    <x v="74"/>
    <s v="91513-75657-PH"/>
    <s v="R-D-2.5"/>
    <n v="4"/>
    <x v="77"/>
    <s v=""/>
    <x v="0"/>
    <s v="Rob"/>
    <s v="D"/>
    <x v="2"/>
    <n v="20.584999999999997"/>
    <x v="18"/>
    <x v="0"/>
    <x v="2"/>
    <n v="5.5115565546219392"/>
    <n v="113.4553916768926"/>
    <x v="0"/>
  </r>
  <r>
    <s v="HYF-10254-369"/>
    <x v="75"/>
    <s v="30373-66619-CB"/>
    <s v="L-L-0.5"/>
    <n v="1"/>
    <x v="78"/>
    <s v="zsherewood2c@apache.org"/>
    <x v="0"/>
    <s v="Lib"/>
    <s v="L"/>
    <x v="1"/>
    <n v="9.51"/>
    <x v="54"/>
    <x v="3"/>
    <x v="1"/>
    <n v="1.1023113109243878"/>
    <n v="10.482980566890928"/>
    <x v="1"/>
  </r>
  <r>
    <s v="XXJ-47000-307"/>
    <x v="76"/>
    <s v="31582-23562-FM"/>
    <s v="A-L-2.5"/>
    <n v="3"/>
    <x v="79"/>
    <s v="jdufaire2d@fc2.com"/>
    <x v="0"/>
    <s v="Ara"/>
    <s v="L"/>
    <x v="2"/>
    <n v="29.784999999999997"/>
    <x v="49"/>
    <x v="2"/>
    <x v="1"/>
    <n v="5.5115565546219392"/>
    <n v="164.16171197941443"/>
    <x v="1"/>
  </r>
  <r>
    <s v="XXJ-47000-307"/>
    <x v="76"/>
    <s v="31582-23562-FM"/>
    <s v="A-D-0.2"/>
    <n v="4"/>
    <x v="79"/>
    <s v="jdufaire2d@fc2.com"/>
    <x v="0"/>
    <s v="Ara"/>
    <s v="D"/>
    <x v="3"/>
    <n v="2.9849999999999999"/>
    <x v="22"/>
    <x v="2"/>
    <x v="2"/>
    <n v="0.44092452436975516"/>
    <n v="1.3161597052437191"/>
    <x v="1"/>
  </r>
  <r>
    <s v="ZDK-82166-357"/>
    <x v="77"/>
    <s v="81431-12577-VD"/>
    <s v="A-M-1"/>
    <n v="3"/>
    <x v="80"/>
    <s v="bkeaveney2f@netlog.com"/>
    <x v="0"/>
    <s v="Ara"/>
    <s v="M"/>
    <x v="0"/>
    <n v="11.25"/>
    <x v="65"/>
    <x v="2"/>
    <x v="0"/>
    <n v="2.2046226218487757"/>
    <n v="24.802004495798727"/>
    <x v="1"/>
  </r>
  <r>
    <s v="IHN-19982-362"/>
    <x v="78"/>
    <s v="68894-91205-MP"/>
    <s v="R-L-1"/>
    <n v="3"/>
    <x v="81"/>
    <s v="egrise2g@cargocollective.com"/>
    <x v="0"/>
    <s v="Rob"/>
    <s v="L"/>
    <x v="0"/>
    <n v="11.95"/>
    <x v="66"/>
    <x v="0"/>
    <x v="1"/>
    <n v="2.2046226218487757"/>
    <n v="26.345240331092867"/>
    <x v="1"/>
  </r>
  <r>
    <s v="VMT-10030-889"/>
    <x v="79"/>
    <s v="87602-55754-VN"/>
    <s v="A-L-1"/>
    <n v="6"/>
    <x v="82"/>
    <s v="tgottelier2h@vistaprint.com"/>
    <x v="0"/>
    <s v="Ara"/>
    <s v="L"/>
    <x v="0"/>
    <n v="12.95"/>
    <x v="17"/>
    <x v="2"/>
    <x v="1"/>
    <n v="2.2046226218487757"/>
    <n v="28.549862952941645"/>
    <x v="1"/>
  </r>
  <r>
    <s v="NHL-11063-100"/>
    <x v="80"/>
    <s v="39181-35745-WH"/>
    <s v="A-L-1"/>
    <n v="4"/>
    <x v="83"/>
    <s v=""/>
    <x v="1"/>
    <s v="Ara"/>
    <s v="L"/>
    <x v="0"/>
    <n v="12.95"/>
    <x v="67"/>
    <x v="2"/>
    <x v="1"/>
    <n v="2.2046226218487757"/>
    <n v="28.549862952941645"/>
    <x v="0"/>
  </r>
  <r>
    <s v="ROV-87448-086"/>
    <x v="81"/>
    <s v="30381-64762-NG"/>
    <s v="A-M-2.5"/>
    <n v="4"/>
    <x v="84"/>
    <s v="agreenhead2j@dailymail.co.uk"/>
    <x v="0"/>
    <s v="Ara"/>
    <s v="M"/>
    <x v="2"/>
    <n v="25.874999999999996"/>
    <x v="68"/>
    <x v="2"/>
    <x v="0"/>
    <n v="5.5115565546219392"/>
    <n v="142.61152585084267"/>
    <x v="1"/>
  </r>
  <r>
    <s v="DGY-35773-612"/>
    <x v="82"/>
    <s v="17503-27693-ZH"/>
    <s v="E-L-1"/>
    <n v="3"/>
    <x v="85"/>
    <s v=""/>
    <x v="0"/>
    <s v="Exc"/>
    <s v="L"/>
    <x v="0"/>
    <n v="14.85"/>
    <x v="69"/>
    <x v="1"/>
    <x v="1"/>
    <n v="2.2046226218487757"/>
    <n v="32.738645934454318"/>
    <x v="0"/>
  </r>
  <r>
    <s v="YWH-50638-556"/>
    <x v="83"/>
    <s v="89442-35633-HJ"/>
    <s v="E-L-0.5"/>
    <n v="4"/>
    <x v="86"/>
    <s v="elangcaster2l@spotify.com"/>
    <x v="2"/>
    <s v="Exc"/>
    <s v="L"/>
    <x v="1"/>
    <n v="8.91"/>
    <x v="70"/>
    <x v="1"/>
    <x v="1"/>
    <n v="1.1023113109243878"/>
    <n v="9.8215937803362952"/>
    <x v="0"/>
  </r>
  <r>
    <s v="ISL-11200-600"/>
    <x v="84"/>
    <s v="13654-85265-IL"/>
    <s v="A-D-0.2"/>
    <n v="6"/>
    <x v="87"/>
    <s v=""/>
    <x v="1"/>
    <s v="Ara"/>
    <s v="D"/>
    <x v="3"/>
    <n v="2.9849999999999999"/>
    <x v="8"/>
    <x v="2"/>
    <x v="2"/>
    <n v="0.44092452436975516"/>
    <n v="1.3161597052437191"/>
    <x v="0"/>
  </r>
  <r>
    <s v="LBZ-75997-047"/>
    <x v="85"/>
    <s v="40946-22090-FP"/>
    <s v="A-M-2.5"/>
    <n v="6"/>
    <x v="88"/>
    <s v="nmagauran2n@51.la"/>
    <x v="0"/>
    <s v="Ara"/>
    <s v="M"/>
    <x v="2"/>
    <n v="25.874999999999996"/>
    <x v="71"/>
    <x v="2"/>
    <x v="0"/>
    <n v="5.5115565546219392"/>
    <n v="142.61152585084267"/>
    <x v="1"/>
  </r>
  <r>
    <s v="EUH-08089-954"/>
    <x v="86"/>
    <s v="29050-93691-TS"/>
    <s v="A-D-0.2"/>
    <n v="2"/>
    <x v="89"/>
    <s v="vkirdsch2o@google.fr"/>
    <x v="0"/>
    <s v="Ara"/>
    <s v="D"/>
    <x v="3"/>
    <n v="2.9849999999999999"/>
    <x v="9"/>
    <x v="2"/>
    <x v="2"/>
    <n v="0.44092452436975516"/>
    <n v="1.3161597052437191"/>
    <x v="1"/>
  </r>
  <r>
    <s v="BLD-12227-251"/>
    <x v="87"/>
    <s v="64395-74865-WF"/>
    <s v="A-M-0.5"/>
    <n v="2"/>
    <x v="90"/>
    <s v="iwhapple2p@com.com"/>
    <x v="0"/>
    <s v="Ara"/>
    <s v="M"/>
    <x v="1"/>
    <n v="6.75"/>
    <x v="72"/>
    <x v="2"/>
    <x v="0"/>
    <n v="1.1023113109243878"/>
    <n v="7.4406013487396176"/>
    <x v="1"/>
  </r>
  <r>
    <s v="OPY-30711-853"/>
    <x v="25"/>
    <s v="81861-66046-SU"/>
    <s v="A-D-0.2"/>
    <n v="1"/>
    <x v="91"/>
    <s v=""/>
    <x v="1"/>
    <s v="Ara"/>
    <s v="D"/>
    <x v="3"/>
    <n v="2.9849999999999999"/>
    <x v="55"/>
    <x v="2"/>
    <x v="2"/>
    <n v="0.44092452436975516"/>
    <n v="1.3161597052437191"/>
    <x v="1"/>
  </r>
  <r>
    <s v="DBC-44122-300"/>
    <x v="88"/>
    <s v="13366-78506-KP"/>
    <s v="L-M-0.2"/>
    <n v="3"/>
    <x v="92"/>
    <s v=""/>
    <x v="0"/>
    <s v="Lib"/>
    <s v="M"/>
    <x v="3"/>
    <n v="4.3650000000000002"/>
    <x v="73"/>
    <x v="3"/>
    <x v="0"/>
    <n v="0.44092452436975516"/>
    <n v="1.9246355488739813"/>
    <x v="0"/>
  </r>
  <r>
    <s v="FJQ-60035-234"/>
    <x v="89"/>
    <s v="08847-29858-HN"/>
    <s v="A-L-0.2"/>
    <n v="2"/>
    <x v="93"/>
    <s v=""/>
    <x v="0"/>
    <s v="Ara"/>
    <s v="L"/>
    <x v="3"/>
    <n v="3.8849999999999998"/>
    <x v="41"/>
    <x v="2"/>
    <x v="1"/>
    <n v="0.44092452436975516"/>
    <n v="1.7129917771764986"/>
    <x v="0"/>
  </r>
  <r>
    <s v="HSF-66926-425"/>
    <x v="90"/>
    <s v="00539-42510-RY"/>
    <s v="L-D-2.5"/>
    <n v="5"/>
    <x v="94"/>
    <s v="nyoules2t@reference.com"/>
    <x v="1"/>
    <s v="Lib"/>
    <s v="D"/>
    <x v="2"/>
    <n v="29.784999999999997"/>
    <x v="74"/>
    <x v="3"/>
    <x v="2"/>
    <n v="5.5115565546219392"/>
    <n v="164.16171197941443"/>
    <x v="0"/>
  </r>
  <r>
    <s v="LQG-41416-375"/>
    <x v="91"/>
    <s v="45190-08727-NV"/>
    <s v="L-D-1"/>
    <n v="3"/>
    <x v="95"/>
    <s v="daizikovitz2u@answers.com"/>
    <x v="1"/>
    <s v="Lib"/>
    <s v="D"/>
    <x v="0"/>
    <n v="12.95"/>
    <x v="5"/>
    <x v="3"/>
    <x v="2"/>
    <n v="2.2046226218487757"/>
    <n v="28.549862952941645"/>
    <x v="0"/>
  </r>
  <r>
    <s v="VZO-97265-841"/>
    <x v="92"/>
    <s v="87049-37901-FU"/>
    <s v="R-M-0.2"/>
    <n v="4"/>
    <x v="96"/>
    <s v="brevel2v@fastcompany.com"/>
    <x v="0"/>
    <s v="Rob"/>
    <s v="M"/>
    <x v="3"/>
    <n v="2.9849999999999999"/>
    <x v="22"/>
    <x v="0"/>
    <x v="0"/>
    <n v="0.44092452436975516"/>
    <n v="1.3161597052437191"/>
    <x v="1"/>
  </r>
  <r>
    <s v="MOR-12987-399"/>
    <x v="93"/>
    <s v="34015-31593-JC"/>
    <s v="L-M-1"/>
    <n v="6"/>
    <x v="97"/>
    <s v="epriddis2w@nationalgeographic.com"/>
    <x v="0"/>
    <s v="Lib"/>
    <s v="M"/>
    <x v="0"/>
    <n v="14.55"/>
    <x v="75"/>
    <x v="3"/>
    <x v="0"/>
    <n v="2.2046226218487757"/>
    <n v="32.077259147899689"/>
    <x v="1"/>
  </r>
  <r>
    <s v="UOA-23786-489"/>
    <x v="94"/>
    <s v="90305-50099-SV"/>
    <s v="A-M-0.5"/>
    <n v="6"/>
    <x v="98"/>
    <s v="qveel2x@jugem.jp"/>
    <x v="0"/>
    <s v="Ara"/>
    <s v="M"/>
    <x v="1"/>
    <n v="6.75"/>
    <x v="61"/>
    <x v="2"/>
    <x v="0"/>
    <n v="1.1023113109243878"/>
    <n v="7.4406013487396176"/>
    <x v="0"/>
  </r>
  <r>
    <s v="AJL-52941-018"/>
    <x v="95"/>
    <s v="55871-61935-MF"/>
    <s v="E-D-1"/>
    <n v="2"/>
    <x v="99"/>
    <s v="lconyers2y@twitter.com"/>
    <x v="0"/>
    <s v="Exc"/>
    <s v="D"/>
    <x v="0"/>
    <n v="12.15"/>
    <x v="76"/>
    <x v="1"/>
    <x v="2"/>
    <n v="2.2046226218487757"/>
    <n v="26.786164855462626"/>
    <x v="1"/>
  </r>
  <r>
    <s v="XSZ-84273-421"/>
    <x v="96"/>
    <s v="15405-60469-TM"/>
    <s v="R-M-0.5"/>
    <n v="3"/>
    <x v="100"/>
    <s v="pwye2z@dagondesign.com"/>
    <x v="0"/>
    <s v="Rob"/>
    <s v="M"/>
    <x v="1"/>
    <n v="5.97"/>
    <x v="8"/>
    <x v="0"/>
    <x v="0"/>
    <n v="1.1023113109243878"/>
    <n v="6.5807985262185955"/>
    <x v="0"/>
  </r>
  <r>
    <s v="NUN-48214-216"/>
    <x v="97"/>
    <s v="06953-94794-FB"/>
    <s v="A-M-0.5"/>
    <n v="4"/>
    <x v="101"/>
    <s v=""/>
    <x v="0"/>
    <s v="Ara"/>
    <s v="M"/>
    <x v="1"/>
    <n v="6.75"/>
    <x v="25"/>
    <x v="2"/>
    <x v="0"/>
    <n v="1.1023113109243878"/>
    <n v="7.4406013487396176"/>
    <x v="1"/>
  </r>
  <r>
    <s v="AKV-93064-769"/>
    <x v="98"/>
    <s v="22305-40299-CY"/>
    <s v="L-D-0.5"/>
    <n v="1"/>
    <x v="102"/>
    <s v="tsheryn31@mtv.com"/>
    <x v="0"/>
    <s v="Lib"/>
    <s v="D"/>
    <x v="1"/>
    <n v="7.77"/>
    <x v="41"/>
    <x v="3"/>
    <x v="2"/>
    <n v="1.1023113109243878"/>
    <n v="8.5649588858824934"/>
    <x v="0"/>
  </r>
  <r>
    <s v="BRB-40903-533"/>
    <x v="99"/>
    <s v="09020-56774-GU"/>
    <s v="E-L-0.2"/>
    <n v="3"/>
    <x v="103"/>
    <s v="mredgrave32@cargocollective.com"/>
    <x v="0"/>
    <s v="Exc"/>
    <s v="L"/>
    <x v="3"/>
    <n v="4.4550000000000001"/>
    <x v="77"/>
    <x v="1"/>
    <x v="1"/>
    <n v="0.44092452436975516"/>
    <n v="1.9643187560672593"/>
    <x v="0"/>
  </r>
  <r>
    <s v="GPR-19973-483"/>
    <x v="100"/>
    <s v="92926-08470-YS"/>
    <s v="R-D-0.5"/>
    <n v="5"/>
    <x v="104"/>
    <s v="bfominov33@yale.edu"/>
    <x v="0"/>
    <s v="Rob"/>
    <s v="D"/>
    <x v="1"/>
    <n v="5.3699999999999992"/>
    <x v="51"/>
    <x v="0"/>
    <x v="2"/>
    <n v="1.1023113109243878"/>
    <n v="5.9194117396639614"/>
    <x v="1"/>
  </r>
  <r>
    <s v="XIY-43041-882"/>
    <x v="101"/>
    <s v="07250-63194-JO"/>
    <s v="A-M-1"/>
    <n v="1"/>
    <x v="105"/>
    <s v="scritchlow34@un.org"/>
    <x v="0"/>
    <s v="Ara"/>
    <s v="M"/>
    <x v="0"/>
    <n v="11.25"/>
    <x v="23"/>
    <x v="2"/>
    <x v="0"/>
    <n v="2.2046226218487757"/>
    <n v="24.802004495798727"/>
    <x v="1"/>
  </r>
  <r>
    <s v="YGY-98425-969"/>
    <x v="102"/>
    <s v="63787-96257-TQ"/>
    <s v="L-M-1"/>
    <n v="1"/>
    <x v="106"/>
    <s v="msteptow35@earthlink.net"/>
    <x v="1"/>
    <s v="Lib"/>
    <s v="M"/>
    <x v="0"/>
    <n v="14.55"/>
    <x v="78"/>
    <x v="3"/>
    <x v="0"/>
    <n v="2.2046226218487757"/>
    <n v="32.077259147899689"/>
    <x v="1"/>
  </r>
  <r>
    <s v="MSB-08397-648"/>
    <x v="103"/>
    <s v="49530-25460-RW"/>
    <s v="R-L-0.2"/>
    <n v="4"/>
    <x v="107"/>
    <s v=""/>
    <x v="0"/>
    <s v="Rob"/>
    <s v="L"/>
    <x v="3"/>
    <n v="3.5849999999999995"/>
    <x v="79"/>
    <x v="0"/>
    <x v="1"/>
    <n v="0.44092452436975516"/>
    <n v="1.580714419865572"/>
    <x v="1"/>
  </r>
  <r>
    <s v="WDR-06028-345"/>
    <x v="104"/>
    <s v="66508-21373-OQ"/>
    <s v="L-L-1"/>
    <n v="1"/>
    <x v="108"/>
    <s v="imulliner37@pinterest.com"/>
    <x v="2"/>
    <s v="Lib"/>
    <s v="L"/>
    <x v="0"/>
    <n v="15.85"/>
    <x v="80"/>
    <x v="3"/>
    <x v="1"/>
    <n v="2.2046226218487757"/>
    <n v="34.943268556303096"/>
    <x v="1"/>
  </r>
  <r>
    <s v="MXM-42948-061"/>
    <x v="105"/>
    <s v="20203-03950-FY"/>
    <s v="L-L-0.2"/>
    <n v="4"/>
    <x v="109"/>
    <s v="gstandley38@dion.ne.jp"/>
    <x v="1"/>
    <s v="Lib"/>
    <s v="L"/>
    <x v="3"/>
    <n v="4.7549999999999999"/>
    <x v="81"/>
    <x v="3"/>
    <x v="1"/>
    <n v="0.44092452436975516"/>
    <n v="2.0965961133781859"/>
    <x v="0"/>
  </r>
  <r>
    <s v="MGQ-98961-173"/>
    <x v="11"/>
    <s v="83895-90735-XH"/>
    <s v="L-L-0.5"/>
    <n v="4"/>
    <x v="110"/>
    <s v="bdrage39@youku.com"/>
    <x v="0"/>
    <s v="Lib"/>
    <s v="L"/>
    <x v="1"/>
    <n v="9.51"/>
    <x v="82"/>
    <x v="3"/>
    <x v="1"/>
    <n v="1.1023113109243878"/>
    <n v="10.482980566890928"/>
    <x v="1"/>
  </r>
  <r>
    <s v="RFH-64349-897"/>
    <x v="106"/>
    <s v="61954-61462-RJ"/>
    <s v="E-D-0.5"/>
    <n v="3"/>
    <x v="111"/>
    <s v="myallop3a@fema.gov"/>
    <x v="0"/>
    <s v="Exc"/>
    <s v="D"/>
    <x v="1"/>
    <n v="7.29"/>
    <x v="6"/>
    <x v="1"/>
    <x v="2"/>
    <n v="1.1023113109243878"/>
    <n v="8.0358494566387879"/>
    <x v="0"/>
  </r>
  <r>
    <s v="TKL-20738-660"/>
    <x v="107"/>
    <s v="47939-53158-LS"/>
    <s v="E-M-0.2"/>
    <n v="1"/>
    <x v="112"/>
    <s v="cswitsur3b@chronoengine.com"/>
    <x v="0"/>
    <s v="Exc"/>
    <s v="M"/>
    <x v="3"/>
    <n v="4.125"/>
    <x v="83"/>
    <x v="1"/>
    <x v="0"/>
    <n v="0.44092452436975516"/>
    <n v="1.8188136630252401"/>
    <x v="1"/>
  </r>
  <r>
    <s v="TKL-20738-660"/>
    <x v="107"/>
    <s v="47939-53158-LS"/>
    <s v="A-L-0.2"/>
    <n v="1"/>
    <x v="112"/>
    <s v="cswitsur3b@chronoengine.com"/>
    <x v="0"/>
    <s v="Ara"/>
    <s v="L"/>
    <x v="3"/>
    <n v="3.8849999999999998"/>
    <x v="84"/>
    <x v="2"/>
    <x v="1"/>
    <n v="0.44092452436975516"/>
    <n v="1.7129917771764986"/>
    <x v="1"/>
  </r>
  <r>
    <s v="TKL-20738-660"/>
    <x v="107"/>
    <s v="47939-53158-LS"/>
    <s v="E-M-1"/>
    <n v="5"/>
    <x v="112"/>
    <s v="cswitsur3b@chronoengine.com"/>
    <x v="0"/>
    <s v="Exc"/>
    <s v="M"/>
    <x v="0"/>
    <n v="13.75"/>
    <x v="85"/>
    <x v="1"/>
    <x v="0"/>
    <n v="2.2046226218487757"/>
    <n v="30.313561050420667"/>
    <x v="1"/>
  </r>
  <r>
    <s v="GOW-03198-575"/>
    <x v="108"/>
    <s v="61513-27752-FA"/>
    <s v="A-D-0.5"/>
    <n v="4"/>
    <x v="113"/>
    <s v="mludwell3e@blogger.com"/>
    <x v="0"/>
    <s v="Ara"/>
    <s v="D"/>
    <x v="1"/>
    <n v="5.97"/>
    <x v="86"/>
    <x v="2"/>
    <x v="2"/>
    <n v="1.1023113109243878"/>
    <n v="6.5807985262185955"/>
    <x v="0"/>
  </r>
  <r>
    <s v="QJB-90477-635"/>
    <x v="109"/>
    <s v="89714-19856-WX"/>
    <s v="L-L-2.5"/>
    <n v="4"/>
    <x v="114"/>
    <s v="dbeauchamp3f@usda.gov"/>
    <x v="0"/>
    <s v="Lib"/>
    <s v="L"/>
    <x v="2"/>
    <n v="36.454999999999998"/>
    <x v="43"/>
    <x v="3"/>
    <x v="1"/>
    <n v="5.5115565546219392"/>
    <n v="200.92379419874277"/>
    <x v="1"/>
  </r>
  <r>
    <s v="MWP-46239-785"/>
    <x v="110"/>
    <s v="87979-56781-YV"/>
    <s v="L-M-0.2"/>
    <n v="5"/>
    <x v="115"/>
    <s v="srodliff3g@ted.com"/>
    <x v="0"/>
    <s v="Lib"/>
    <s v="M"/>
    <x v="3"/>
    <n v="4.3650000000000002"/>
    <x v="26"/>
    <x v="3"/>
    <x v="0"/>
    <n v="0.44092452436975516"/>
    <n v="1.9246355488739813"/>
    <x v="0"/>
  </r>
  <r>
    <s v="QDV-03406-248"/>
    <x v="111"/>
    <s v="74126-88836-KA"/>
    <s v="L-M-0.5"/>
    <n v="3"/>
    <x v="116"/>
    <s v="swoodham3h@businesswire.com"/>
    <x v="1"/>
    <s v="Lib"/>
    <s v="M"/>
    <x v="1"/>
    <n v="8.73"/>
    <x v="50"/>
    <x v="3"/>
    <x v="0"/>
    <n v="1.1023113109243878"/>
    <n v="9.6231777443699063"/>
    <x v="0"/>
  </r>
  <r>
    <s v="GPH-40635-105"/>
    <x v="112"/>
    <s v="37397-05992-VO"/>
    <s v="A-M-1"/>
    <n v="1"/>
    <x v="117"/>
    <s v="hsynnot3i@about.com"/>
    <x v="0"/>
    <s v="Ara"/>
    <s v="M"/>
    <x v="0"/>
    <n v="11.25"/>
    <x v="23"/>
    <x v="2"/>
    <x v="0"/>
    <n v="2.2046226218487757"/>
    <n v="24.802004495798727"/>
    <x v="1"/>
  </r>
  <r>
    <s v="JOM-80930-071"/>
    <x v="113"/>
    <s v="54904-18397-UD"/>
    <s v="L-D-1"/>
    <n v="6"/>
    <x v="118"/>
    <s v="rlepere3j@shop-pro.jp"/>
    <x v="1"/>
    <s v="Lib"/>
    <s v="D"/>
    <x v="0"/>
    <n v="12.95"/>
    <x v="17"/>
    <x v="3"/>
    <x v="2"/>
    <n v="2.2046226218487757"/>
    <n v="28.549862952941645"/>
    <x v="1"/>
  </r>
  <r>
    <s v="OIL-26493-755"/>
    <x v="114"/>
    <s v="19017-95853-EK"/>
    <s v="A-M-0.5"/>
    <n v="1"/>
    <x v="119"/>
    <s v="twoofinden3k@businesswire.com"/>
    <x v="0"/>
    <s v="Ara"/>
    <s v="M"/>
    <x v="1"/>
    <n v="6.75"/>
    <x v="52"/>
    <x v="2"/>
    <x v="0"/>
    <n v="1.1023113109243878"/>
    <n v="7.4406013487396176"/>
    <x v="1"/>
  </r>
  <r>
    <s v="CYV-13426-645"/>
    <x v="115"/>
    <s v="88593-59934-VU"/>
    <s v="E-D-1"/>
    <n v="1"/>
    <x v="120"/>
    <s v="edacca3l@google.pl"/>
    <x v="0"/>
    <s v="Exc"/>
    <s v="D"/>
    <x v="0"/>
    <n v="12.15"/>
    <x v="87"/>
    <x v="1"/>
    <x v="2"/>
    <n v="2.2046226218487757"/>
    <n v="26.786164855462626"/>
    <x v="0"/>
  </r>
  <r>
    <s v="WRP-39846-614"/>
    <x v="49"/>
    <s v="47493-68564-YM"/>
    <s v="A-L-2.5"/>
    <n v="5"/>
    <x v="121"/>
    <s v=""/>
    <x v="1"/>
    <s v="Ara"/>
    <s v="L"/>
    <x v="2"/>
    <n v="29.784999999999997"/>
    <x v="74"/>
    <x v="2"/>
    <x v="1"/>
    <n v="5.5115565546219392"/>
    <n v="164.16171197941443"/>
    <x v="0"/>
  </r>
  <r>
    <s v="VDZ-76673-968"/>
    <x v="116"/>
    <s v="82246-82543-DW"/>
    <s v="E-D-0.5"/>
    <n v="2"/>
    <x v="122"/>
    <s v="bhindsberg3n@blogs.com"/>
    <x v="0"/>
    <s v="Exc"/>
    <s v="D"/>
    <x v="1"/>
    <n v="7.29"/>
    <x v="20"/>
    <x v="1"/>
    <x v="2"/>
    <n v="1.1023113109243878"/>
    <n v="8.0358494566387879"/>
    <x v="0"/>
  </r>
  <r>
    <s v="VTV-03546-175"/>
    <x v="117"/>
    <s v="03384-62101-IY"/>
    <s v="A-L-2.5"/>
    <n v="5"/>
    <x v="123"/>
    <s v="orobins3o@salon.com"/>
    <x v="0"/>
    <s v="Ara"/>
    <s v="L"/>
    <x v="2"/>
    <n v="29.784999999999997"/>
    <x v="74"/>
    <x v="2"/>
    <x v="1"/>
    <n v="5.5115565546219392"/>
    <n v="164.16171197941443"/>
    <x v="0"/>
  </r>
  <r>
    <s v="GHR-72274-715"/>
    <x v="118"/>
    <s v="86881-41559-OR"/>
    <s v="L-D-1"/>
    <n v="1"/>
    <x v="124"/>
    <s v="osyseland3p@independent.co.uk"/>
    <x v="0"/>
    <s v="Lib"/>
    <s v="D"/>
    <x v="0"/>
    <n v="12.95"/>
    <x v="2"/>
    <x v="3"/>
    <x v="2"/>
    <n v="2.2046226218487757"/>
    <n v="28.549862952941645"/>
    <x v="1"/>
  </r>
  <r>
    <s v="ZGK-97262-313"/>
    <x v="119"/>
    <s v="02536-18494-AQ"/>
    <s v="E-M-2.5"/>
    <n v="3"/>
    <x v="125"/>
    <s v=""/>
    <x v="0"/>
    <s v="Exc"/>
    <s v="M"/>
    <x v="2"/>
    <n v="31.624999999999996"/>
    <x v="88"/>
    <x v="1"/>
    <x v="0"/>
    <n v="5.5115565546219392"/>
    <n v="174.3029760399188"/>
    <x v="0"/>
  </r>
  <r>
    <s v="ZFS-30776-804"/>
    <x v="120"/>
    <s v="58638-01029-CB"/>
    <s v="A-L-0.5"/>
    <n v="5"/>
    <x v="126"/>
    <s v="bmcamish2e@tripadvisor.com"/>
    <x v="0"/>
    <s v="Ara"/>
    <s v="L"/>
    <x v="1"/>
    <n v="7.77"/>
    <x v="5"/>
    <x v="2"/>
    <x v="1"/>
    <n v="1.1023113109243878"/>
    <n v="8.5649588858824934"/>
    <x v="0"/>
  </r>
  <r>
    <s v="QUU-91729-492"/>
    <x v="121"/>
    <s v="90312-11148-LA"/>
    <s v="A-D-0.2"/>
    <n v="4"/>
    <x v="127"/>
    <s v="lkeenleyside3s@topsy.com"/>
    <x v="0"/>
    <s v="Ara"/>
    <s v="D"/>
    <x v="3"/>
    <n v="2.9849999999999999"/>
    <x v="22"/>
    <x v="2"/>
    <x v="2"/>
    <n v="0.44092452436975516"/>
    <n v="1.3161597052437191"/>
    <x v="1"/>
  </r>
  <r>
    <s v="PVI-72795-960"/>
    <x v="122"/>
    <s v="68239-74809-TF"/>
    <s v="E-L-2.5"/>
    <n v="3"/>
    <x v="128"/>
    <s v=""/>
    <x v="1"/>
    <s v="Exc"/>
    <s v="L"/>
    <x v="2"/>
    <n v="34.154999999999994"/>
    <x v="89"/>
    <x v="1"/>
    <x v="1"/>
    <n v="5.5115565546219392"/>
    <n v="188.24721412311229"/>
    <x v="1"/>
  </r>
  <r>
    <s v="PPP-78935-365"/>
    <x v="123"/>
    <s v="91074-60023-IP"/>
    <s v="E-D-1"/>
    <n v="4"/>
    <x v="129"/>
    <s v=""/>
    <x v="0"/>
    <s v="Exc"/>
    <s v="D"/>
    <x v="0"/>
    <n v="12.15"/>
    <x v="90"/>
    <x v="1"/>
    <x v="2"/>
    <n v="2.2046226218487757"/>
    <n v="26.786164855462626"/>
    <x v="1"/>
  </r>
  <r>
    <s v="JUO-34131-517"/>
    <x v="124"/>
    <s v="07972-83748-JI"/>
    <s v="L-D-1"/>
    <n v="6"/>
    <x v="130"/>
    <s v=""/>
    <x v="0"/>
    <s v="Lib"/>
    <s v="D"/>
    <x v="0"/>
    <n v="12.95"/>
    <x v="17"/>
    <x v="3"/>
    <x v="2"/>
    <n v="2.2046226218487757"/>
    <n v="28.549862952941645"/>
    <x v="0"/>
  </r>
  <r>
    <s v="ZJE-89333-489"/>
    <x v="125"/>
    <s v="08694-57330-XR"/>
    <s v="L-D-2.5"/>
    <n v="1"/>
    <x v="131"/>
    <s v="vkundt3w@bigcartel.com"/>
    <x v="1"/>
    <s v="Lib"/>
    <s v="D"/>
    <x v="2"/>
    <n v="29.784999999999997"/>
    <x v="91"/>
    <x v="3"/>
    <x v="2"/>
    <n v="5.5115565546219392"/>
    <n v="164.16171197941443"/>
    <x v="0"/>
  </r>
  <r>
    <s v="LOO-35324-159"/>
    <x v="126"/>
    <s v="68412-11126-YJ"/>
    <s v="A-L-0.2"/>
    <n v="4"/>
    <x v="132"/>
    <s v="bbett3x@google.de"/>
    <x v="0"/>
    <s v="Ara"/>
    <s v="L"/>
    <x v="3"/>
    <n v="3.8849999999999998"/>
    <x v="42"/>
    <x v="2"/>
    <x v="1"/>
    <n v="0.44092452436975516"/>
    <n v="1.7129917771764986"/>
    <x v="0"/>
  </r>
  <r>
    <s v="JBQ-93412-846"/>
    <x v="127"/>
    <s v="69037-66822-DW"/>
    <s v="E-L-2.5"/>
    <n v="4"/>
    <x v="133"/>
    <s v=""/>
    <x v="1"/>
    <s v="Exc"/>
    <s v="L"/>
    <x v="2"/>
    <n v="34.154999999999994"/>
    <x v="56"/>
    <x v="1"/>
    <x v="1"/>
    <n v="5.5115565546219392"/>
    <n v="188.24721412311229"/>
    <x v="0"/>
  </r>
  <r>
    <s v="EHX-66333-637"/>
    <x v="128"/>
    <s v="01297-94364-XH"/>
    <s v="L-M-0.5"/>
    <n v="2"/>
    <x v="134"/>
    <s v="dstaite3z@scientificamerican.com"/>
    <x v="0"/>
    <s v="Lib"/>
    <s v="M"/>
    <x v="1"/>
    <n v="8.73"/>
    <x v="92"/>
    <x v="3"/>
    <x v="0"/>
    <n v="1.1023113109243878"/>
    <n v="9.6231777443699063"/>
    <x v="1"/>
  </r>
  <r>
    <s v="WXG-25759-236"/>
    <x v="103"/>
    <s v="39919-06540-ZI"/>
    <s v="E-L-2.5"/>
    <n v="2"/>
    <x v="135"/>
    <s v="wkeyse40@apple.com"/>
    <x v="0"/>
    <s v="Exc"/>
    <s v="L"/>
    <x v="2"/>
    <n v="34.154999999999994"/>
    <x v="93"/>
    <x v="1"/>
    <x v="1"/>
    <n v="5.5115565546219392"/>
    <n v="188.24721412311229"/>
    <x v="0"/>
  </r>
  <r>
    <s v="QNA-31113-984"/>
    <x v="129"/>
    <s v="60512-78550-WS"/>
    <s v="L-M-0.2"/>
    <n v="4"/>
    <x v="136"/>
    <s v="oclausenthue41@marriott.com"/>
    <x v="0"/>
    <s v="Lib"/>
    <s v="M"/>
    <x v="3"/>
    <n v="4.3650000000000002"/>
    <x v="92"/>
    <x v="3"/>
    <x v="0"/>
    <n v="0.44092452436975516"/>
    <n v="1.9246355488739813"/>
    <x v="1"/>
  </r>
  <r>
    <s v="ZWI-52029-159"/>
    <x v="130"/>
    <s v="40172-12000-AU"/>
    <s v="L-M-1"/>
    <n v="3"/>
    <x v="137"/>
    <s v="lfrancisco42@fema.gov"/>
    <x v="0"/>
    <s v="Lib"/>
    <s v="M"/>
    <x v="0"/>
    <n v="14.55"/>
    <x v="34"/>
    <x v="3"/>
    <x v="0"/>
    <n v="2.2046226218487757"/>
    <n v="32.077259147899689"/>
    <x v="1"/>
  </r>
  <r>
    <s v="ZWI-52029-159"/>
    <x v="130"/>
    <s v="40172-12000-AU"/>
    <s v="E-M-1"/>
    <n v="2"/>
    <x v="137"/>
    <s v="lfrancisco42@fema.gov"/>
    <x v="0"/>
    <s v="Exc"/>
    <s v="M"/>
    <x v="0"/>
    <n v="13.75"/>
    <x v="3"/>
    <x v="1"/>
    <x v="0"/>
    <n v="2.2046226218487757"/>
    <n v="30.313561050420667"/>
    <x v="1"/>
  </r>
  <r>
    <s v="DFS-49954-707"/>
    <x v="131"/>
    <s v="39019-13649-CL"/>
    <s v="E-D-0.2"/>
    <n v="5"/>
    <x v="138"/>
    <s v="gskingle44@clickbank.net"/>
    <x v="0"/>
    <s v="Exc"/>
    <s v="D"/>
    <x v="3"/>
    <n v="3.645"/>
    <x v="94"/>
    <x v="1"/>
    <x v="2"/>
    <n v="0.44092452436975516"/>
    <n v="1.6071698913277574"/>
    <x v="0"/>
  </r>
  <r>
    <s v="VYP-89830-878"/>
    <x v="132"/>
    <s v="12715-05198-QU"/>
    <s v="A-M-2.5"/>
    <n v="2"/>
    <x v="139"/>
    <s v=""/>
    <x v="0"/>
    <s v="Ara"/>
    <s v="M"/>
    <x v="2"/>
    <n v="25.874999999999996"/>
    <x v="95"/>
    <x v="2"/>
    <x v="0"/>
    <n v="5.5115565546219392"/>
    <n v="142.61152585084267"/>
    <x v="0"/>
  </r>
  <r>
    <s v="AMT-40418-362"/>
    <x v="133"/>
    <s v="04513-76520-QO"/>
    <s v="L-D-1"/>
    <n v="1"/>
    <x v="140"/>
    <s v="jbalsillie46@princeton.edu"/>
    <x v="0"/>
    <s v="Lib"/>
    <s v="D"/>
    <x v="0"/>
    <n v="12.95"/>
    <x v="2"/>
    <x v="3"/>
    <x v="2"/>
    <n v="2.2046226218487757"/>
    <n v="28.549862952941645"/>
    <x v="0"/>
  </r>
  <r>
    <s v="NFQ-23241-793"/>
    <x v="134"/>
    <s v="88446-59251-SQ"/>
    <s v="A-M-1"/>
    <n v="3"/>
    <x v="141"/>
    <s v=""/>
    <x v="0"/>
    <s v="Ara"/>
    <s v="M"/>
    <x v="0"/>
    <n v="11.25"/>
    <x v="65"/>
    <x v="2"/>
    <x v="0"/>
    <n v="2.2046226218487757"/>
    <n v="24.802004495798727"/>
    <x v="0"/>
  </r>
  <r>
    <s v="JQK-64922-985"/>
    <x v="113"/>
    <s v="23779-10274-KN"/>
    <s v="R-M-2.5"/>
    <n v="3"/>
    <x v="142"/>
    <s v="bleffek48@ning.com"/>
    <x v="0"/>
    <s v="Rob"/>
    <s v="M"/>
    <x v="2"/>
    <n v="22.884999999999998"/>
    <x v="96"/>
    <x v="0"/>
    <x v="0"/>
    <n v="5.5115565546219392"/>
    <n v="126.13197175252307"/>
    <x v="0"/>
  </r>
  <r>
    <s v="YET-17732-678"/>
    <x v="135"/>
    <s v="57235-92842-DK"/>
    <s v="R-D-0.2"/>
    <n v="1"/>
    <x v="143"/>
    <s v=""/>
    <x v="0"/>
    <s v="Rob"/>
    <s v="D"/>
    <x v="3"/>
    <n v="2.6849999999999996"/>
    <x v="97"/>
    <x v="0"/>
    <x v="2"/>
    <n v="0.44092452436975516"/>
    <n v="1.1838823479327925"/>
    <x v="1"/>
  </r>
  <r>
    <s v="NKW-24945-846"/>
    <x v="35"/>
    <s v="75977-30364-AY"/>
    <s v="A-D-2.5"/>
    <n v="5"/>
    <x v="144"/>
    <s v="jpray4a@youtube.com"/>
    <x v="0"/>
    <s v="Ara"/>
    <s v="D"/>
    <x v="2"/>
    <n v="22.884999999999998"/>
    <x v="15"/>
    <x v="2"/>
    <x v="2"/>
    <n v="5.5115565546219392"/>
    <n v="126.13197175252307"/>
    <x v="1"/>
  </r>
  <r>
    <s v="VKA-82720-513"/>
    <x v="136"/>
    <s v="12299-30914-NG"/>
    <s v="A-M-2.5"/>
    <n v="6"/>
    <x v="145"/>
    <s v="gholborn4b@ow.ly"/>
    <x v="0"/>
    <s v="Ara"/>
    <s v="M"/>
    <x v="2"/>
    <n v="25.874999999999996"/>
    <x v="71"/>
    <x v="2"/>
    <x v="0"/>
    <n v="5.5115565546219392"/>
    <n v="142.61152585084267"/>
    <x v="0"/>
  </r>
  <r>
    <s v="THA-60599-417"/>
    <x v="137"/>
    <s v="59971-35626-YJ"/>
    <s v="A-M-2.5"/>
    <n v="3"/>
    <x v="146"/>
    <s v="fkeinrat4c@dailymail.co.uk"/>
    <x v="0"/>
    <s v="Ara"/>
    <s v="M"/>
    <x v="2"/>
    <n v="25.874999999999996"/>
    <x v="57"/>
    <x v="2"/>
    <x v="0"/>
    <n v="5.5115565546219392"/>
    <n v="142.61152585084267"/>
    <x v="0"/>
  </r>
  <r>
    <s v="MEK-39769-035"/>
    <x v="138"/>
    <s v="15380-76513-PS"/>
    <s v="R-D-2.5"/>
    <n v="3"/>
    <x v="147"/>
    <s v="pyea4d@aol.com"/>
    <x v="1"/>
    <s v="Rob"/>
    <s v="D"/>
    <x v="2"/>
    <n v="20.584999999999997"/>
    <x v="98"/>
    <x v="0"/>
    <x v="2"/>
    <n v="5.5115565546219392"/>
    <n v="113.4553916768926"/>
    <x v="1"/>
  </r>
  <r>
    <s v="JAF-18294-750"/>
    <x v="139"/>
    <s v="73564-98204-EY"/>
    <s v="R-D-2.5"/>
    <n v="6"/>
    <x v="148"/>
    <s v=""/>
    <x v="0"/>
    <s v="Rob"/>
    <s v="D"/>
    <x v="2"/>
    <n v="20.584999999999997"/>
    <x v="99"/>
    <x v="0"/>
    <x v="2"/>
    <n v="5.5115565546219392"/>
    <n v="113.4553916768926"/>
    <x v="0"/>
  </r>
  <r>
    <s v="TME-59627-221"/>
    <x v="140"/>
    <s v="72282-40594-RX"/>
    <s v="L-L-2.5"/>
    <n v="6"/>
    <x v="149"/>
    <s v=""/>
    <x v="0"/>
    <s v="Lib"/>
    <s v="L"/>
    <x v="2"/>
    <n v="36.454999999999998"/>
    <x v="100"/>
    <x v="3"/>
    <x v="1"/>
    <n v="5.5115565546219392"/>
    <n v="200.92379419874277"/>
    <x v="1"/>
  </r>
  <r>
    <s v="UDG-65353-824"/>
    <x v="141"/>
    <s v="17514-94165-RJ"/>
    <s v="E-M-0.5"/>
    <n v="4"/>
    <x v="150"/>
    <s v="kswede4g@addthis.com"/>
    <x v="0"/>
    <s v="Exc"/>
    <s v="M"/>
    <x v="1"/>
    <n v="8.25"/>
    <x v="101"/>
    <x v="1"/>
    <x v="0"/>
    <n v="1.1023113109243878"/>
    <n v="9.094068315126199"/>
    <x v="1"/>
  </r>
  <r>
    <s v="ENQ-42923-176"/>
    <x v="142"/>
    <s v="56248-75861-JX"/>
    <s v="A-L-0.5"/>
    <n v="3"/>
    <x v="151"/>
    <s v="lrubrow4h@microsoft.com"/>
    <x v="0"/>
    <s v="Ara"/>
    <s v="L"/>
    <x v="1"/>
    <n v="7.77"/>
    <x v="102"/>
    <x v="2"/>
    <x v="1"/>
    <n v="1.1023113109243878"/>
    <n v="8.5649588858824934"/>
    <x v="1"/>
  </r>
  <r>
    <s v="CBT-55781-720"/>
    <x v="143"/>
    <s v="97855-54761-IS"/>
    <s v="E-D-0.5"/>
    <n v="3"/>
    <x v="152"/>
    <s v="dtift4i@netvibes.com"/>
    <x v="0"/>
    <s v="Exc"/>
    <s v="D"/>
    <x v="1"/>
    <n v="7.29"/>
    <x v="6"/>
    <x v="1"/>
    <x v="2"/>
    <n v="1.1023113109243878"/>
    <n v="8.0358494566387879"/>
    <x v="0"/>
  </r>
  <r>
    <s v="NEU-86533-016"/>
    <x v="144"/>
    <s v="96544-91644-IT"/>
    <s v="R-D-0.2"/>
    <n v="6"/>
    <x v="153"/>
    <s v="gschonfeld4j@oracle.com"/>
    <x v="0"/>
    <s v="Rob"/>
    <s v="D"/>
    <x v="3"/>
    <n v="2.6849999999999996"/>
    <x v="103"/>
    <x v="0"/>
    <x v="2"/>
    <n v="0.44092452436975516"/>
    <n v="1.1838823479327925"/>
    <x v="1"/>
  </r>
  <r>
    <s v="BYU-58154-603"/>
    <x v="145"/>
    <s v="51971-70393-QM"/>
    <s v="E-D-0.5"/>
    <n v="4"/>
    <x v="154"/>
    <s v="cfeye4k@google.co.jp"/>
    <x v="1"/>
    <s v="Exc"/>
    <s v="D"/>
    <x v="1"/>
    <n v="7.29"/>
    <x v="104"/>
    <x v="1"/>
    <x v="2"/>
    <n v="1.1023113109243878"/>
    <n v="8.0358494566387879"/>
    <x v="1"/>
  </r>
  <r>
    <s v="EHJ-05910-257"/>
    <x v="146"/>
    <s v="06812-11924-IK"/>
    <s v="R-D-1"/>
    <n v="6"/>
    <x v="155"/>
    <s v=""/>
    <x v="0"/>
    <s v="Rob"/>
    <s v="D"/>
    <x v="0"/>
    <n v="8.9499999999999993"/>
    <x v="59"/>
    <x v="0"/>
    <x v="2"/>
    <n v="2.2046226218487757"/>
    <n v="19.731372465546542"/>
    <x v="0"/>
  </r>
  <r>
    <s v="EIL-44855-309"/>
    <x v="147"/>
    <s v="59741-90220-OW"/>
    <s v="R-D-0.5"/>
    <n v="5"/>
    <x v="156"/>
    <s v=""/>
    <x v="0"/>
    <s v="Rob"/>
    <s v="D"/>
    <x v="1"/>
    <n v="5.3699999999999992"/>
    <x v="51"/>
    <x v="0"/>
    <x v="2"/>
    <n v="1.1023113109243878"/>
    <n v="5.9194117396639614"/>
    <x v="0"/>
  </r>
  <r>
    <s v="HCA-87224-420"/>
    <x v="148"/>
    <s v="62682-27930-PD"/>
    <s v="E-M-0.5"/>
    <n v="5"/>
    <x v="157"/>
    <s v="tfero4n@comsenz.com"/>
    <x v="0"/>
    <s v="Exc"/>
    <s v="M"/>
    <x v="1"/>
    <n v="8.25"/>
    <x v="1"/>
    <x v="1"/>
    <x v="0"/>
    <n v="1.1023113109243878"/>
    <n v="9.094068315126199"/>
    <x v="0"/>
  </r>
  <r>
    <s v="ABO-29054-365"/>
    <x v="149"/>
    <s v="00256-19905-YG"/>
    <s v="A-M-0.5"/>
    <n v="6"/>
    <x v="158"/>
    <s v=""/>
    <x v="1"/>
    <s v="Ara"/>
    <s v="M"/>
    <x v="1"/>
    <n v="6.75"/>
    <x v="61"/>
    <x v="2"/>
    <x v="0"/>
    <n v="1.1023113109243878"/>
    <n v="7.4406013487396176"/>
    <x v="1"/>
  </r>
  <r>
    <s v="TKN-58485-031"/>
    <x v="150"/>
    <s v="38890-22576-UI"/>
    <s v="R-D-1"/>
    <n v="2"/>
    <x v="159"/>
    <s v="fdauney4p@sphinn.com"/>
    <x v="1"/>
    <s v="Rob"/>
    <s v="D"/>
    <x v="0"/>
    <n v="8.9499999999999993"/>
    <x v="105"/>
    <x v="0"/>
    <x v="2"/>
    <n v="2.2046226218487757"/>
    <n v="19.731372465546542"/>
    <x v="1"/>
  </r>
  <r>
    <s v="RCK-04069-371"/>
    <x v="151"/>
    <s v="94573-61802-PH"/>
    <s v="E-L-2.5"/>
    <n v="2"/>
    <x v="160"/>
    <s v="searley4q@youku.com"/>
    <x v="2"/>
    <s v="Exc"/>
    <s v="L"/>
    <x v="2"/>
    <n v="34.154999999999994"/>
    <x v="93"/>
    <x v="1"/>
    <x v="1"/>
    <n v="5.5115565546219392"/>
    <n v="188.24721412311229"/>
    <x v="1"/>
  </r>
  <r>
    <s v="IRJ-67095-738"/>
    <x v="13"/>
    <s v="86447-02699-UT"/>
    <s v="E-M-2.5"/>
    <n v="2"/>
    <x v="161"/>
    <s v="mchamberlayne4r@bigcartel.com"/>
    <x v="0"/>
    <s v="Exc"/>
    <s v="M"/>
    <x v="2"/>
    <n v="31.624999999999996"/>
    <x v="40"/>
    <x v="1"/>
    <x v="0"/>
    <n v="5.5115565546219392"/>
    <n v="174.3029760399188"/>
    <x v="0"/>
  </r>
  <r>
    <s v="VEA-31961-977"/>
    <x v="79"/>
    <s v="51432-27169-KN"/>
    <s v="E-D-0.5"/>
    <n v="3"/>
    <x v="162"/>
    <s v="bflaherty4s@moonfruit.com"/>
    <x v="1"/>
    <s v="Exc"/>
    <s v="D"/>
    <x v="1"/>
    <n v="7.29"/>
    <x v="6"/>
    <x v="1"/>
    <x v="2"/>
    <n v="1.1023113109243878"/>
    <n v="8.0358494566387879"/>
    <x v="1"/>
  </r>
  <r>
    <s v="BAF-42286-205"/>
    <x v="152"/>
    <s v="43074-00987-PB"/>
    <s v="R-M-2.5"/>
    <n v="4"/>
    <x v="163"/>
    <s v="ocolbeck4t@sina.com.cn"/>
    <x v="0"/>
    <s v="Rob"/>
    <s v="M"/>
    <x v="2"/>
    <n v="22.884999999999998"/>
    <x v="21"/>
    <x v="0"/>
    <x v="0"/>
    <n v="5.5115565546219392"/>
    <n v="126.13197175252307"/>
    <x v="1"/>
  </r>
  <r>
    <s v="WOR-52762-511"/>
    <x v="153"/>
    <s v="04739-85772-QT"/>
    <s v="E-L-2.5"/>
    <n v="6"/>
    <x v="164"/>
    <s v=""/>
    <x v="0"/>
    <s v="Exc"/>
    <s v="L"/>
    <x v="2"/>
    <n v="34.154999999999994"/>
    <x v="106"/>
    <x v="1"/>
    <x v="1"/>
    <n v="5.5115565546219392"/>
    <n v="188.24721412311229"/>
    <x v="0"/>
  </r>
  <r>
    <s v="ZWK-03995-815"/>
    <x v="154"/>
    <s v="28279-78469-YW"/>
    <s v="E-M-2.5"/>
    <n v="2"/>
    <x v="165"/>
    <s v="ehobbing4v@nsw.gov.au"/>
    <x v="0"/>
    <s v="Exc"/>
    <s v="M"/>
    <x v="2"/>
    <n v="31.624999999999996"/>
    <x v="40"/>
    <x v="1"/>
    <x v="0"/>
    <n v="5.5115565546219392"/>
    <n v="174.3029760399188"/>
    <x v="0"/>
  </r>
  <r>
    <s v="CKF-43291-846"/>
    <x v="155"/>
    <s v="91829-99544-DS"/>
    <s v="E-L-2.5"/>
    <n v="1"/>
    <x v="166"/>
    <s v="othynne4w@auda.org.au"/>
    <x v="0"/>
    <s v="Exc"/>
    <s v="L"/>
    <x v="2"/>
    <n v="34.154999999999994"/>
    <x v="107"/>
    <x v="1"/>
    <x v="1"/>
    <n v="5.5115565546219392"/>
    <n v="188.24721412311229"/>
    <x v="0"/>
  </r>
  <r>
    <s v="RMW-74160-339"/>
    <x v="156"/>
    <s v="38978-59582-JP"/>
    <s v="R-L-2.5"/>
    <n v="4"/>
    <x v="167"/>
    <s v="eheining4x@flickr.com"/>
    <x v="0"/>
    <s v="Rob"/>
    <s v="L"/>
    <x v="2"/>
    <n v="27.484999999999996"/>
    <x v="108"/>
    <x v="0"/>
    <x v="1"/>
    <n v="5.5115565546219392"/>
    <n v="151.48513190378398"/>
    <x v="0"/>
  </r>
  <r>
    <s v="FMT-94584-786"/>
    <x v="22"/>
    <s v="86504-96610-BH"/>
    <s v="A-L-1"/>
    <n v="2"/>
    <x v="168"/>
    <s v="kmelloi4y@imdb.com"/>
    <x v="0"/>
    <s v="Ara"/>
    <s v="L"/>
    <x v="0"/>
    <n v="12.95"/>
    <x v="109"/>
    <x v="2"/>
    <x v="1"/>
    <n v="2.2046226218487757"/>
    <n v="28.549862952941645"/>
    <x v="1"/>
  </r>
  <r>
    <s v="NWT-78222-575"/>
    <x v="157"/>
    <s v="75986-98864-EZ"/>
    <s v="A-D-0.2"/>
    <n v="1"/>
    <x v="169"/>
    <s v=""/>
    <x v="1"/>
    <s v="Ara"/>
    <s v="D"/>
    <x v="3"/>
    <n v="2.9849999999999999"/>
    <x v="55"/>
    <x v="2"/>
    <x v="2"/>
    <n v="0.44092452436975516"/>
    <n v="1.3161597052437191"/>
    <x v="1"/>
  </r>
  <r>
    <s v="EOI-02511-919"/>
    <x v="158"/>
    <s v="66776-88682-RG"/>
    <s v="E-L-0.2"/>
    <n v="5"/>
    <x v="170"/>
    <s v="amussen50@51.la"/>
    <x v="0"/>
    <s v="Exc"/>
    <s v="L"/>
    <x v="3"/>
    <n v="4.4550000000000001"/>
    <x v="110"/>
    <x v="1"/>
    <x v="1"/>
    <n v="0.44092452436975516"/>
    <n v="1.9643187560672593"/>
    <x v="1"/>
  </r>
  <r>
    <s v="EOI-02511-919"/>
    <x v="158"/>
    <s v="66776-88682-RG"/>
    <s v="A-D-0.5"/>
    <n v="5"/>
    <x v="170"/>
    <s v="amussen50@51.la"/>
    <x v="0"/>
    <s v="Ara"/>
    <s v="D"/>
    <x v="1"/>
    <n v="5.97"/>
    <x v="44"/>
    <x v="2"/>
    <x v="2"/>
    <n v="1.1023113109243878"/>
    <n v="6.5807985262185955"/>
    <x v="1"/>
  </r>
  <r>
    <s v="UCT-03935-589"/>
    <x v="78"/>
    <s v="85851-78384-DM"/>
    <s v="R-D-0.5"/>
    <n v="6"/>
    <x v="171"/>
    <s v="amundford52@nbcnews.com"/>
    <x v="0"/>
    <s v="Rob"/>
    <s v="D"/>
    <x v="1"/>
    <n v="5.3699999999999992"/>
    <x v="111"/>
    <x v="0"/>
    <x v="2"/>
    <n v="1.1023113109243878"/>
    <n v="5.9194117396639614"/>
    <x v="1"/>
  </r>
  <r>
    <s v="SBI-60013-494"/>
    <x v="159"/>
    <s v="55232-81621-BX"/>
    <s v="E-M-0.2"/>
    <n v="2"/>
    <x v="172"/>
    <s v="twalas53@google.ca"/>
    <x v="0"/>
    <s v="Exc"/>
    <s v="M"/>
    <x v="3"/>
    <n v="4.125"/>
    <x v="112"/>
    <x v="1"/>
    <x v="0"/>
    <n v="0.44092452436975516"/>
    <n v="1.8188136630252401"/>
    <x v="1"/>
  </r>
  <r>
    <s v="QRA-73277-814"/>
    <x v="160"/>
    <s v="80310-92912-JA"/>
    <s v="A-L-0.5"/>
    <n v="4"/>
    <x v="173"/>
    <s v="iblazewicz54@thetimes.co.uk"/>
    <x v="0"/>
    <s v="Ara"/>
    <s v="L"/>
    <x v="1"/>
    <n v="7.77"/>
    <x v="113"/>
    <x v="2"/>
    <x v="1"/>
    <n v="1.1023113109243878"/>
    <n v="8.5649588858824934"/>
    <x v="1"/>
  </r>
  <r>
    <s v="EQE-31648-909"/>
    <x v="161"/>
    <s v="19821-05175-WZ"/>
    <s v="E-D-0.5"/>
    <n v="5"/>
    <x v="174"/>
    <s v="arizzetti55@naver.com"/>
    <x v="0"/>
    <s v="Exc"/>
    <s v="D"/>
    <x v="1"/>
    <n v="7.29"/>
    <x v="114"/>
    <x v="1"/>
    <x v="2"/>
    <n v="1.1023113109243878"/>
    <n v="8.0358494566387879"/>
    <x v="0"/>
  </r>
  <r>
    <s v="QOO-24615-950"/>
    <x v="162"/>
    <s v="01338-83217-GV"/>
    <s v="R-M-2.5"/>
    <n v="3"/>
    <x v="175"/>
    <s v="mmeriet56@noaa.gov"/>
    <x v="0"/>
    <s v="Rob"/>
    <s v="M"/>
    <x v="2"/>
    <n v="22.884999999999998"/>
    <x v="96"/>
    <x v="0"/>
    <x v="0"/>
    <n v="5.5115565546219392"/>
    <n v="126.13197175252307"/>
    <x v="1"/>
  </r>
  <r>
    <s v="WDV-73864-037"/>
    <x v="70"/>
    <s v="66044-25298-TA"/>
    <s v="L-M-0.5"/>
    <n v="5"/>
    <x v="176"/>
    <s v="lpratt57@netvibes.com"/>
    <x v="0"/>
    <s v="Lib"/>
    <s v="M"/>
    <x v="1"/>
    <n v="8.73"/>
    <x v="34"/>
    <x v="3"/>
    <x v="0"/>
    <n v="1.1023113109243878"/>
    <n v="9.6231777443699063"/>
    <x v="0"/>
  </r>
  <r>
    <s v="PKR-88575-066"/>
    <x v="163"/>
    <s v="28728-47861-TZ"/>
    <s v="E-L-0.2"/>
    <n v="1"/>
    <x v="177"/>
    <s v="akitchingham58@com.com"/>
    <x v="0"/>
    <s v="Exc"/>
    <s v="L"/>
    <x v="3"/>
    <n v="4.4550000000000001"/>
    <x v="115"/>
    <x v="1"/>
    <x v="1"/>
    <n v="0.44092452436975516"/>
    <n v="1.9643187560672593"/>
    <x v="0"/>
  </r>
  <r>
    <s v="BWR-85735-955"/>
    <x v="153"/>
    <s v="32638-38620-AX"/>
    <s v="L-M-1"/>
    <n v="3"/>
    <x v="178"/>
    <s v="bbartholin59@xinhuanet.com"/>
    <x v="0"/>
    <s v="Lib"/>
    <s v="M"/>
    <x v="0"/>
    <n v="14.55"/>
    <x v="34"/>
    <x v="3"/>
    <x v="0"/>
    <n v="2.2046226218487757"/>
    <n v="32.077259147899689"/>
    <x v="0"/>
  </r>
  <r>
    <s v="YFX-64795-136"/>
    <x v="164"/>
    <s v="83163-65741-IH"/>
    <s v="L-M-2.5"/>
    <n v="1"/>
    <x v="179"/>
    <s v="mprinn5a@usa.gov"/>
    <x v="0"/>
    <s v="Lib"/>
    <s v="M"/>
    <x v="2"/>
    <n v="33.464999999999996"/>
    <x v="116"/>
    <x v="3"/>
    <x v="0"/>
    <n v="5.5115565546219392"/>
    <n v="184.44424010042317"/>
    <x v="0"/>
  </r>
  <r>
    <s v="DDO-71442-967"/>
    <x v="165"/>
    <s v="89422-58281-FD"/>
    <s v="L-D-0.2"/>
    <n v="5"/>
    <x v="180"/>
    <s v="abaudino5b@netvibes.com"/>
    <x v="0"/>
    <s v="Lib"/>
    <s v="D"/>
    <x v="3"/>
    <n v="3.8849999999999998"/>
    <x v="117"/>
    <x v="3"/>
    <x v="2"/>
    <n v="0.44092452436975516"/>
    <n v="1.7129917771764986"/>
    <x v="0"/>
  </r>
  <r>
    <s v="ILQ-11027-588"/>
    <x v="166"/>
    <s v="76293-30918-DQ"/>
    <s v="E-D-1"/>
    <n v="6"/>
    <x v="181"/>
    <s v="ppetrushanko5c@blinklist.com"/>
    <x v="1"/>
    <s v="Exc"/>
    <s v="D"/>
    <x v="0"/>
    <n v="12.15"/>
    <x v="118"/>
    <x v="1"/>
    <x v="2"/>
    <n v="2.2046226218487757"/>
    <n v="26.786164855462626"/>
    <x v="0"/>
  </r>
  <r>
    <s v="KRZ-13868-122"/>
    <x v="167"/>
    <s v="86779-84838-EJ"/>
    <s v="E-L-1"/>
    <n v="3"/>
    <x v="182"/>
    <s v=""/>
    <x v="0"/>
    <s v="Exc"/>
    <s v="L"/>
    <x v="0"/>
    <n v="14.85"/>
    <x v="69"/>
    <x v="1"/>
    <x v="1"/>
    <n v="2.2046226218487757"/>
    <n v="32.738645934454318"/>
    <x v="1"/>
  </r>
  <r>
    <s v="VRM-93594-914"/>
    <x v="168"/>
    <s v="66806-41795-MX"/>
    <s v="E-D-0.5"/>
    <n v="5"/>
    <x v="183"/>
    <s v="elaird5e@bing.com"/>
    <x v="0"/>
    <s v="Exc"/>
    <s v="D"/>
    <x v="1"/>
    <n v="7.29"/>
    <x v="114"/>
    <x v="1"/>
    <x v="2"/>
    <n v="1.1023113109243878"/>
    <n v="8.0358494566387879"/>
    <x v="1"/>
  </r>
  <r>
    <s v="HXL-22497-359"/>
    <x v="169"/>
    <s v="64875-71224-UI"/>
    <s v="A-L-1"/>
    <n v="3"/>
    <x v="184"/>
    <s v="mhowsden5f@infoseek.co.jp"/>
    <x v="0"/>
    <s v="Ara"/>
    <s v="L"/>
    <x v="0"/>
    <n v="12.95"/>
    <x v="5"/>
    <x v="2"/>
    <x v="1"/>
    <n v="2.2046226218487757"/>
    <n v="28.549862952941645"/>
    <x v="1"/>
  </r>
  <r>
    <s v="NOP-21394-646"/>
    <x v="170"/>
    <s v="16982-35708-BZ"/>
    <s v="E-L-0.5"/>
    <n v="6"/>
    <x v="185"/>
    <s v="ncuttler5g@parallels.com"/>
    <x v="0"/>
    <s v="Exc"/>
    <s v="L"/>
    <x v="1"/>
    <n v="8.91"/>
    <x v="119"/>
    <x v="1"/>
    <x v="1"/>
    <n v="1.1023113109243878"/>
    <n v="9.8215937803362952"/>
    <x v="1"/>
  </r>
  <r>
    <s v="NOP-21394-646"/>
    <x v="170"/>
    <s v="16982-35708-BZ"/>
    <s v="L-D-2.5"/>
    <n v="2"/>
    <x v="185"/>
    <s v="ncuttler5g@parallels.com"/>
    <x v="0"/>
    <s v="Lib"/>
    <s v="D"/>
    <x v="2"/>
    <n v="29.784999999999997"/>
    <x v="120"/>
    <x v="3"/>
    <x v="2"/>
    <n v="5.5115565546219392"/>
    <n v="164.16171197941443"/>
    <x v="1"/>
  </r>
  <r>
    <s v="NOP-21394-646"/>
    <x v="170"/>
    <s v="16982-35708-BZ"/>
    <s v="L-D-2.5"/>
    <n v="3"/>
    <x v="185"/>
    <s v="ncuttler5g@parallels.com"/>
    <x v="0"/>
    <s v="Lib"/>
    <s v="D"/>
    <x v="2"/>
    <n v="29.784999999999997"/>
    <x v="49"/>
    <x v="3"/>
    <x v="2"/>
    <n v="5.5115565546219392"/>
    <n v="164.16171197941443"/>
    <x v="1"/>
  </r>
  <r>
    <s v="NOP-21394-646"/>
    <x v="170"/>
    <s v="16982-35708-BZ"/>
    <s v="L-L-0.5"/>
    <n v="4"/>
    <x v="185"/>
    <s v="ncuttler5g@parallels.com"/>
    <x v="0"/>
    <s v="Lib"/>
    <s v="L"/>
    <x v="1"/>
    <n v="9.51"/>
    <x v="82"/>
    <x v="3"/>
    <x v="1"/>
    <n v="1.1023113109243878"/>
    <n v="10.482980566890928"/>
    <x v="1"/>
  </r>
  <r>
    <s v="NOP-21394-646"/>
    <x v="170"/>
    <s v="16982-35708-BZ"/>
    <s v="E-M-1"/>
    <n v="3"/>
    <x v="185"/>
    <s v="ncuttler5g@parallels.com"/>
    <x v="0"/>
    <s v="Exc"/>
    <s v="M"/>
    <x v="0"/>
    <n v="13.75"/>
    <x v="1"/>
    <x v="1"/>
    <x v="0"/>
    <n v="2.2046226218487757"/>
    <n v="30.313561050420667"/>
    <x v="1"/>
  </r>
  <r>
    <s v="FTV-77095-168"/>
    <x v="171"/>
    <s v="66708-26678-QK"/>
    <s v="L-L-0.5"/>
    <n v="6"/>
    <x v="186"/>
    <s v=""/>
    <x v="0"/>
    <s v="Lib"/>
    <s v="L"/>
    <x v="1"/>
    <n v="9.51"/>
    <x v="30"/>
    <x v="3"/>
    <x v="1"/>
    <n v="1.1023113109243878"/>
    <n v="10.482980566890928"/>
    <x v="1"/>
  </r>
  <r>
    <s v="BOR-02906-411"/>
    <x v="172"/>
    <s v="08743-09057-OO"/>
    <s v="L-D-2.5"/>
    <n v="6"/>
    <x v="187"/>
    <s v="tfelip5m@typepad.com"/>
    <x v="0"/>
    <s v="Lib"/>
    <s v="D"/>
    <x v="2"/>
    <n v="29.784999999999997"/>
    <x v="39"/>
    <x v="3"/>
    <x v="2"/>
    <n v="5.5115565546219392"/>
    <n v="164.16171197941443"/>
    <x v="0"/>
  </r>
  <r>
    <s v="WMP-68847-770"/>
    <x v="173"/>
    <s v="37490-01572-JW"/>
    <s v="L-L-0.2"/>
    <n v="1"/>
    <x v="188"/>
    <s v="vle5n@disqus.com"/>
    <x v="0"/>
    <s v="Lib"/>
    <s v="L"/>
    <x v="3"/>
    <n v="4.7549999999999999"/>
    <x v="7"/>
    <x v="3"/>
    <x v="1"/>
    <n v="0.44092452436975516"/>
    <n v="2.0965961133781859"/>
    <x v="1"/>
  </r>
  <r>
    <s v="TMO-22785-872"/>
    <x v="174"/>
    <s v="01811-60350-CU"/>
    <s v="E-M-1"/>
    <n v="6"/>
    <x v="189"/>
    <s v=""/>
    <x v="0"/>
    <s v="Exc"/>
    <s v="M"/>
    <x v="0"/>
    <n v="13.75"/>
    <x v="121"/>
    <x v="1"/>
    <x v="0"/>
    <n v="2.2046226218487757"/>
    <n v="30.313561050420667"/>
    <x v="1"/>
  </r>
  <r>
    <s v="TJG-73587-353"/>
    <x v="175"/>
    <s v="24766-58139-GT"/>
    <s v="R-D-0.2"/>
    <n v="3"/>
    <x v="190"/>
    <s v=""/>
    <x v="0"/>
    <s v="Rob"/>
    <s v="D"/>
    <x v="3"/>
    <n v="2.6849999999999996"/>
    <x v="36"/>
    <x v="0"/>
    <x v="2"/>
    <n v="0.44092452436975516"/>
    <n v="1.1838823479327925"/>
    <x v="0"/>
  </r>
  <r>
    <s v="OOU-61343-455"/>
    <x v="176"/>
    <s v="90123-70970-NY"/>
    <s v="A-M-1"/>
    <n v="2"/>
    <x v="191"/>
    <s v="npoolman5q@howstuffworks.com"/>
    <x v="0"/>
    <s v="Ara"/>
    <s v="M"/>
    <x v="0"/>
    <n v="11.25"/>
    <x v="122"/>
    <x v="2"/>
    <x v="0"/>
    <n v="2.2046226218487757"/>
    <n v="24.802004495798727"/>
    <x v="1"/>
  </r>
  <r>
    <s v="RMA-08327-369"/>
    <x v="142"/>
    <s v="93809-05424-MG"/>
    <s v="A-M-0.5"/>
    <n v="6"/>
    <x v="192"/>
    <s v="oduny5r@constantcontact.com"/>
    <x v="0"/>
    <s v="Ara"/>
    <s v="M"/>
    <x v="1"/>
    <n v="6.75"/>
    <x v="61"/>
    <x v="2"/>
    <x v="0"/>
    <n v="1.1023113109243878"/>
    <n v="7.4406013487396176"/>
    <x v="0"/>
  </r>
  <r>
    <s v="SFB-97929-779"/>
    <x v="177"/>
    <s v="85425-33494-HQ"/>
    <s v="E-D-0.5"/>
    <n v="4"/>
    <x v="193"/>
    <s v="chalfhide5s@google.ru"/>
    <x v="1"/>
    <s v="Exc"/>
    <s v="D"/>
    <x v="1"/>
    <n v="7.29"/>
    <x v="104"/>
    <x v="1"/>
    <x v="2"/>
    <n v="1.1023113109243878"/>
    <n v="8.0358494566387879"/>
    <x v="0"/>
  </r>
  <r>
    <s v="AUP-10128-606"/>
    <x v="178"/>
    <s v="54387-64897-XC"/>
    <s v="A-M-0.5"/>
    <n v="1"/>
    <x v="194"/>
    <s v="fmalecky5t@list-manage.com"/>
    <x v="2"/>
    <s v="Ara"/>
    <s v="M"/>
    <x v="1"/>
    <n v="6.75"/>
    <x v="52"/>
    <x v="2"/>
    <x v="0"/>
    <n v="1.1023113109243878"/>
    <n v="7.4406013487396176"/>
    <x v="1"/>
  </r>
  <r>
    <s v="YTW-40242-005"/>
    <x v="179"/>
    <s v="01035-70465-UO"/>
    <s v="L-D-1"/>
    <n v="4"/>
    <x v="195"/>
    <s v="aattwater5u@wikia.com"/>
    <x v="0"/>
    <s v="Lib"/>
    <s v="D"/>
    <x v="0"/>
    <n v="12.95"/>
    <x v="67"/>
    <x v="3"/>
    <x v="2"/>
    <n v="2.2046226218487757"/>
    <n v="28.549862952941645"/>
    <x v="0"/>
  </r>
  <r>
    <s v="PRP-53390-819"/>
    <x v="180"/>
    <s v="84260-39432-ML"/>
    <s v="E-L-0.5"/>
    <n v="6"/>
    <x v="196"/>
    <s v="mwhellans5v@mapquest.com"/>
    <x v="0"/>
    <s v="Exc"/>
    <s v="L"/>
    <x v="1"/>
    <n v="8.91"/>
    <x v="119"/>
    <x v="1"/>
    <x v="1"/>
    <n v="1.1023113109243878"/>
    <n v="9.8215937803362952"/>
    <x v="1"/>
  </r>
  <r>
    <s v="GSJ-01065-125"/>
    <x v="181"/>
    <s v="69779-40609-RS"/>
    <s v="E-D-0.2"/>
    <n v="4"/>
    <x v="197"/>
    <s v="dcamilletti5w@businesswire.com"/>
    <x v="0"/>
    <s v="Exc"/>
    <s v="D"/>
    <x v="3"/>
    <n v="3.645"/>
    <x v="20"/>
    <x v="1"/>
    <x v="2"/>
    <n v="0.44092452436975516"/>
    <n v="1.6071698913277574"/>
    <x v="0"/>
  </r>
  <r>
    <s v="YQU-65147-580"/>
    <x v="182"/>
    <s v="80247-70000-HT"/>
    <s v="R-D-2.5"/>
    <n v="1"/>
    <x v="198"/>
    <s v="egalgey5x@wufoo.com"/>
    <x v="0"/>
    <s v="Rob"/>
    <s v="D"/>
    <x v="2"/>
    <n v="20.584999999999997"/>
    <x v="123"/>
    <x v="0"/>
    <x v="2"/>
    <n v="5.5115565546219392"/>
    <n v="113.4553916768926"/>
    <x v="1"/>
  </r>
  <r>
    <s v="QPM-95832-683"/>
    <x v="183"/>
    <s v="35058-04550-VC"/>
    <s v="L-L-1"/>
    <n v="2"/>
    <x v="199"/>
    <s v="mhame5y@newsvine.com"/>
    <x v="1"/>
    <s v="Lib"/>
    <s v="L"/>
    <x v="0"/>
    <n v="15.85"/>
    <x v="124"/>
    <x v="3"/>
    <x v="1"/>
    <n v="2.2046226218487757"/>
    <n v="34.943268556303096"/>
    <x v="1"/>
  </r>
  <r>
    <s v="BNQ-88920-567"/>
    <x v="184"/>
    <s v="27226-53717-SY"/>
    <s v="L-D-0.2"/>
    <n v="6"/>
    <x v="200"/>
    <s v="igurnee5z@usnews.com"/>
    <x v="0"/>
    <s v="Lib"/>
    <s v="D"/>
    <x v="3"/>
    <n v="3.8849999999999998"/>
    <x v="102"/>
    <x v="3"/>
    <x v="2"/>
    <n v="0.44092452436975516"/>
    <n v="1.7129917771764986"/>
    <x v="1"/>
  </r>
  <r>
    <s v="PUX-47906-110"/>
    <x v="185"/>
    <s v="02002-98725-CH"/>
    <s v="L-M-1"/>
    <n v="4"/>
    <x v="201"/>
    <s v="asnowding60@comsenz.com"/>
    <x v="0"/>
    <s v="Lib"/>
    <s v="M"/>
    <x v="0"/>
    <n v="14.55"/>
    <x v="125"/>
    <x v="3"/>
    <x v="0"/>
    <n v="2.2046226218487757"/>
    <n v="32.077259147899689"/>
    <x v="0"/>
  </r>
  <r>
    <s v="COL-72079-610"/>
    <x v="186"/>
    <s v="38487-01549-MV"/>
    <s v="E-L-0.5"/>
    <n v="4"/>
    <x v="202"/>
    <s v="gpoinsett61@berkeley.edu"/>
    <x v="0"/>
    <s v="Exc"/>
    <s v="L"/>
    <x v="1"/>
    <n v="8.91"/>
    <x v="70"/>
    <x v="1"/>
    <x v="1"/>
    <n v="1.1023113109243878"/>
    <n v="9.8215937803362952"/>
    <x v="1"/>
  </r>
  <r>
    <s v="LBC-45686-819"/>
    <x v="187"/>
    <s v="98573-41811-EQ"/>
    <s v="A-M-1"/>
    <n v="5"/>
    <x v="203"/>
    <s v="rfurman62@t.co"/>
    <x v="1"/>
    <s v="Ara"/>
    <s v="M"/>
    <x v="0"/>
    <n v="11.25"/>
    <x v="126"/>
    <x v="2"/>
    <x v="0"/>
    <n v="2.2046226218487757"/>
    <n v="24.802004495798727"/>
    <x v="0"/>
  </r>
  <r>
    <s v="BLQ-03709-265"/>
    <x v="148"/>
    <s v="72463-75685-MV"/>
    <s v="R-L-0.2"/>
    <n v="3"/>
    <x v="204"/>
    <s v="ccrosier63@xrea.com"/>
    <x v="0"/>
    <s v="Rob"/>
    <s v="L"/>
    <x v="3"/>
    <n v="3.5849999999999995"/>
    <x v="127"/>
    <x v="0"/>
    <x v="1"/>
    <n v="0.44092452436975516"/>
    <n v="1.580714419865572"/>
    <x v="1"/>
  </r>
  <r>
    <s v="BLQ-03709-265"/>
    <x v="148"/>
    <s v="72463-75685-MV"/>
    <s v="R-M-0.2"/>
    <n v="5"/>
    <x v="204"/>
    <s v="ccrosier63@xrea.com"/>
    <x v="0"/>
    <s v="Rob"/>
    <s v="M"/>
    <x v="3"/>
    <n v="2.9849999999999999"/>
    <x v="128"/>
    <x v="0"/>
    <x v="0"/>
    <n v="0.44092452436975516"/>
    <n v="1.3161597052437191"/>
    <x v="1"/>
  </r>
  <r>
    <s v="VFZ-91673-181"/>
    <x v="188"/>
    <s v="10225-91535-AI"/>
    <s v="A-L-1"/>
    <n v="6"/>
    <x v="205"/>
    <s v="lrushmer65@europa.eu"/>
    <x v="0"/>
    <s v="Ara"/>
    <s v="L"/>
    <x v="0"/>
    <n v="12.95"/>
    <x v="17"/>
    <x v="2"/>
    <x v="1"/>
    <n v="2.2046226218487757"/>
    <n v="28.549862952941645"/>
    <x v="0"/>
  </r>
  <r>
    <s v="WKD-81956-870"/>
    <x v="189"/>
    <s v="48090-06534-HI"/>
    <s v="L-D-0.5"/>
    <n v="3"/>
    <x v="206"/>
    <s v="wedinborough66@github.io"/>
    <x v="0"/>
    <s v="Lib"/>
    <s v="D"/>
    <x v="1"/>
    <n v="7.77"/>
    <x v="102"/>
    <x v="3"/>
    <x v="2"/>
    <n v="1.1023113109243878"/>
    <n v="8.5649588858824934"/>
    <x v="1"/>
  </r>
  <r>
    <s v="TNI-91067-006"/>
    <x v="190"/>
    <s v="80444-58185-FX"/>
    <s v="E-L-1"/>
    <n v="4"/>
    <x v="207"/>
    <s v=""/>
    <x v="0"/>
    <s v="Exc"/>
    <s v="L"/>
    <x v="0"/>
    <n v="14.85"/>
    <x v="48"/>
    <x v="1"/>
    <x v="1"/>
    <n v="2.2046226218487757"/>
    <n v="32.738645934454318"/>
    <x v="0"/>
  </r>
  <r>
    <s v="IZA-61469-812"/>
    <x v="191"/>
    <s v="13561-92774-WP"/>
    <s v="L-D-2.5"/>
    <n v="4"/>
    <x v="208"/>
    <s v="kbromehead68@un.org"/>
    <x v="0"/>
    <s v="Lib"/>
    <s v="D"/>
    <x v="2"/>
    <n v="29.784999999999997"/>
    <x v="129"/>
    <x v="3"/>
    <x v="2"/>
    <n v="5.5115565546219392"/>
    <n v="164.16171197941443"/>
    <x v="0"/>
  </r>
  <r>
    <s v="PSS-22466-862"/>
    <x v="192"/>
    <s v="11550-78378-GE"/>
    <s v="R-L-0.2"/>
    <n v="4"/>
    <x v="209"/>
    <s v="ewesterman69@si.edu"/>
    <x v="1"/>
    <s v="Rob"/>
    <s v="L"/>
    <x v="3"/>
    <n v="3.5849999999999995"/>
    <x v="79"/>
    <x v="0"/>
    <x v="1"/>
    <n v="0.44092452436975516"/>
    <n v="1.580714419865572"/>
    <x v="1"/>
  </r>
  <r>
    <s v="REH-56504-397"/>
    <x v="193"/>
    <s v="90961-35603-RP"/>
    <s v="A-M-2.5"/>
    <n v="5"/>
    <x v="210"/>
    <s v="ahutchens6a@amazonaws.com"/>
    <x v="0"/>
    <s v="Ara"/>
    <s v="M"/>
    <x v="2"/>
    <n v="25.874999999999996"/>
    <x v="130"/>
    <x v="2"/>
    <x v="0"/>
    <n v="5.5115565546219392"/>
    <n v="142.61152585084267"/>
    <x v="1"/>
  </r>
  <r>
    <s v="ALA-62598-016"/>
    <x v="194"/>
    <s v="57145-03803-ZL"/>
    <s v="R-D-0.2"/>
    <n v="6"/>
    <x v="211"/>
    <s v="nwyvill6b@naver.com"/>
    <x v="2"/>
    <s v="Rob"/>
    <s v="D"/>
    <x v="3"/>
    <n v="2.6849999999999996"/>
    <x v="103"/>
    <x v="0"/>
    <x v="2"/>
    <n v="0.44092452436975516"/>
    <n v="1.1838823479327925"/>
    <x v="0"/>
  </r>
  <r>
    <s v="EYE-70374-835"/>
    <x v="195"/>
    <s v="89115-11966-VF"/>
    <s v="R-L-0.2"/>
    <n v="5"/>
    <x v="212"/>
    <s v="bmathon6c@barnesandnoble.com"/>
    <x v="0"/>
    <s v="Rob"/>
    <s v="L"/>
    <x v="3"/>
    <n v="3.5849999999999995"/>
    <x v="131"/>
    <x v="0"/>
    <x v="1"/>
    <n v="0.44092452436975516"/>
    <n v="1.580714419865572"/>
    <x v="1"/>
  </r>
  <r>
    <s v="CCZ-19589-212"/>
    <x v="196"/>
    <s v="05754-41702-FG"/>
    <s v="L-M-0.2"/>
    <n v="2"/>
    <x v="213"/>
    <s v="kstreight6d@about.com"/>
    <x v="0"/>
    <s v="Lib"/>
    <s v="M"/>
    <x v="3"/>
    <n v="4.3650000000000002"/>
    <x v="31"/>
    <x v="3"/>
    <x v="0"/>
    <n v="0.44092452436975516"/>
    <n v="1.9246355488739813"/>
    <x v="1"/>
  </r>
  <r>
    <s v="BPT-83989-157"/>
    <x v="197"/>
    <s v="84269-49816-ML"/>
    <s v="A-M-2.5"/>
    <n v="2"/>
    <x v="214"/>
    <s v="pcutchie6e@globo.com"/>
    <x v="0"/>
    <s v="Ara"/>
    <s v="M"/>
    <x v="2"/>
    <n v="25.874999999999996"/>
    <x v="95"/>
    <x v="2"/>
    <x v="0"/>
    <n v="5.5115565546219392"/>
    <n v="142.61152585084267"/>
    <x v="1"/>
  </r>
  <r>
    <s v="YFH-87456-208"/>
    <x v="198"/>
    <s v="23600-98432-ME"/>
    <s v="L-M-0.2"/>
    <n v="2"/>
    <x v="215"/>
    <s v=""/>
    <x v="0"/>
    <s v="Lib"/>
    <s v="M"/>
    <x v="3"/>
    <n v="4.3650000000000002"/>
    <x v="31"/>
    <x v="3"/>
    <x v="0"/>
    <n v="0.44092452436975516"/>
    <n v="1.9246355488739813"/>
    <x v="0"/>
  </r>
  <r>
    <s v="JLN-14700-924"/>
    <x v="199"/>
    <s v="79058-02767-CP"/>
    <s v="L-L-0.2"/>
    <n v="5"/>
    <x v="216"/>
    <s v="cgheraldi6g@opera.com"/>
    <x v="2"/>
    <s v="Lib"/>
    <s v="L"/>
    <x v="3"/>
    <n v="4.7549999999999999"/>
    <x v="29"/>
    <x v="3"/>
    <x v="1"/>
    <n v="0.44092452436975516"/>
    <n v="2.0965961133781859"/>
    <x v="1"/>
  </r>
  <r>
    <s v="JVW-22582-137"/>
    <x v="200"/>
    <s v="89208-74646-UK"/>
    <s v="E-M-0.2"/>
    <n v="5"/>
    <x v="217"/>
    <s v="bkenwell6h@over-blog.com"/>
    <x v="0"/>
    <s v="Exc"/>
    <s v="M"/>
    <x v="3"/>
    <n v="4.125"/>
    <x v="132"/>
    <x v="1"/>
    <x v="0"/>
    <n v="0.44092452436975516"/>
    <n v="1.8188136630252401"/>
    <x v="1"/>
  </r>
  <r>
    <s v="LAA-41879-001"/>
    <x v="201"/>
    <s v="11408-81032-UR"/>
    <s v="L-L-2.5"/>
    <n v="1"/>
    <x v="218"/>
    <s v="tsutty6i@google.es"/>
    <x v="0"/>
    <s v="Lib"/>
    <s v="L"/>
    <x v="2"/>
    <n v="36.454999999999998"/>
    <x v="133"/>
    <x v="3"/>
    <x v="1"/>
    <n v="5.5115565546219392"/>
    <n v="200.92379419874277"/>
    <x v="1"/>
  </r>
  <r>
    <s v="BRV-64870-915"/>
    <x v="202"/>
    <s v="32070-55528-UG"/>
    <s v="L-L-2.5"/>
    <n v="5"/>
    <x v="219"/>
    <s v=""/>
    <x v="1"/>
    <s v="Lib"/>
    <s v="L"/>
    <x v="2"/>
    <n v="36.454999999999998"/>
    <x v="134"/>
    <x v="3"/>
    <x v="1"/>
    <n v="5.5115565546219392"/>
    <n v="200.92379419874277"/>
    <x v="1"/>
  </r>
  <r>
    <s v="RGJ-12544-083"/>
    <x v="203"/>
    <s v="48873-84433-PN"/>
    <s v="L-D-2.5"/>
    <n v="3"/>
    <x v="220"/>
    <s v="charce6k@cafepress.com"/>
    <x v="1"/>
    <s v="Lib"/>
    <s v="D"/>
    <x v="2"/>
    <n v="29.784999999999997"/>
    <x v="49"/>
    <x v="3"/>
    <x v="2"/>
    <n v="5.5115565546219392"/>
    <n v="164.16171197941443"/>
    <x v="1"/>
  </r>
  <r>
    <s v="JJX-83339-346"/>
    <x v="204"/>
    <s v="32928-18158-OW"/>
    <s v="R-L-0.2"/>
    <n v="1"/>
    <x v="221"/>
    <s v=""/>
    <x v="0"/>
    <s v="Rob"/>
    <s v="L"/>
    <x v="3"/>
    <n v="3.5849999999999995"/>
    <x v="60"/>
    <x v="0"/>
    <x v="1"/>
    <n v="0.44092452436975516"/>
    <n v="1.580714419865572"/>
    <x v="0"/>
  </r>
  <r>
    <s v="BIU-21970-705"/>
    <x v="205"/>
    <s v="89711-56688-GG"/>
    <s v="R-M-2.5"/>
    <n v="2"/>
    <x v="222"/>
    <s v="fdrysdale6m@symantec.com"/>
    <x v="0"/>
    <s v="Rob"/>
    <s v="M"/>
    <x v="2"/>
    <n v="22.884999999999998"/>
    <x v="135"/>
    <x v="0"/>
    <x v="0"/>
    <n v="5.5115565546219392"/>
    <n v="126.13197175252307"/>
    <x v="0"/>
  </r>
  <r>
    <s v="ELJ-87741-745"/>
    <x v="206"/>
    <s v="48389-71976-JB"/>
    <s v="E-L-1"/>
    <n v="4"/>
    <x v="223"/>
    <s v="dmagowan6n@fc2.com"/>
    <x v="0"/>
    <s v="Exc"/>
    <s v="L"/>
    <x v="0"/>
    <n v="14.85"/>
    <x v="48"/>
    <x v="1"/>
    <x v="1"/>
    <n v="2.2046226218487757"/>
    <n v="32.738645934454318"/>
    <x v="1"/>
  </r>
  <r>
    <s v="SGI-48226-857"/>
    <x v="207"/>
    <s v="84033-80762-EQ"/>
    <s v="A-M-2.5"/>
    <n v="6"/>
    <x v="224"/>
    <s v=""/>
    <x v="0"/>
    <s v="Ara"/>
    <s v="M"/>
    <x v="2"/>
    <n v="25.874999999999996"/>
    <x v="71"/>
    <x v="2"/>
    <x v="0"/>
    <n v="5.5115565546219392"/>
    <n v="142.61152585084267"/>
    <x v="0"/>
  </r>
  <r>
    <s v="AHV-66988-037"/>
    <x v="208"/>
    <s v="12743-00952-KO"/>
    <s v="R-M-2.5"/>
    <n v="2"/>
    <x v="225"/>
    <s v=""/>
    <x v="0"/>
    <s v="Rob"/>
    <s v="M"/>
    <x v="2"/>
    <n v="22.884999999999998"/>
    <x v="135"/>
    <x v="0"/>
    <x v="0"/>
    <n v="5.5115565546219392"/>
    <n v="126.13197175252307"/>
    <x v="1"/>
  </r>
  <r>
    <s v="ISK-42066-094"/>
    <x v="209"/>
    <s v="41505-42181-EF"/>
    <s v="E-D-1"/>
    <n v="3"/>
    <x v="226"/>
    <s v="srushbrooke6q@youku.com"/>
    <x v="0"/>
    <s v="Exc"/>
    <s v="D"/>
    <x v="0"/>
    <n v="12.15"/>
    <x v="114"/>
    <x v="1"/>
    <x v="2"/>
    <n v="2.2046226218487757"/>
    <n v="26.786164855462626"/>
    <x v="0"/>
  </r>
  <r>
    <s v="FTC-35822-530"/>
    <x v="210"/>
    <s v="14307-87663-KB"/>
    <s v="E-D-0.5"/>
    <n v="4"/>
    <x v="227"/>
    <s v="tdrynan6r@deviantart.com"/>
    <x v="0"/>
    <s v="Exc"/>
    <s v="D"/>
    <x v="1"/>
    <n v="7.29"/>
    <x v="104"/>
    <x v="1"/>
    <x v="2"/>
    <n v="1.1023113109243878"/>
    <n v="8.0358494566387879"/>
    <x v="0"/>
  </r>
  <r>
    <s v="VSS-56247-688"/>
    <x v="211"/>
    <s v="08360-19442-GB"/>
    <s v="L-M-2.5"/>
    <n v="4"/>
    <x v="228"/>
    <s v="eyurkov6s@hud.gov"/>
    <x v="0"/>
    <s v="Lib"/>
    <s v="M"/>
    <x v="2"/>
    <n v="33.464999999999996"/>
    <x v="136"/>
    <x v="3"/>
    <x v="0"/>
    <n v="5.5115565546219392"/>
    <n v="184.44424010042317"/>
    <x v="1"/>
  </r>
  <r>
    <s v="HVW-25584-144"/>
    <x v="212"/>
    <s v="93405-51204-UW"/>
    <s v="L-L-0.2"/>
    <n v="5"/>
    <x v="229"/>
    <s v="lmallan6t@state.gov"/>
    <x v="0"/>
    <s v="Lib"/>
    <s v="L"/>
    <x v="3"/>
    <n v="4.7549999999999999"/>
    <x v="29"/>
    <x v="3"/>
    <x v="1"/>
    <n v="0.44092452436975516"/>
    <n v="2.0965961133781859"/>
    <x v="0"/>
  </r>
  <r>
    <s v="MUY-15309-209"/>
    <x v="213"/>
    <s v="97152-03355-IW"/>
    <s v="L-D-1"/>
    <n v="3"/>
    <x v="230"/>
    <s v="gbentjens6u@netlog.com"/>
    <x v="2"/>
    <s v="Lib"/>
    <s v="D"/>
    <x v="0"/>
    <n v="12.95"/>
    <x v="5"/>
    <x v="3"/>
    <x v="2"/>
    <n v="2.2046226218487757"/>
    <n v="28.549862952941645"/>
    <x v="1"/>
  </r>
  <r>
    <s v="VAJ-44572-469"/>
    <x v="63"/>
    <s v="79216-73157-TE"/>
    <s v="R-L-0.2"/>
    <n v="6"/>
    <x v="231"/>
    <s v=""/>
    <x v="1"/>
    <s v="Rob"/>
    <s v="L"/>
    <x v="3"/>
    <n v="3.5849999999999995"/>
    <x v="137"/>
    <x v="0"/>
    <x v="1"/>
    <n v="0.44092452436975516"/>
    <n v="1.580714419865572"/>
    <x v="0"/>
  </r>
  <r>
    <s v="YJU-84377-606"/>
    <x v="214"/>
    <s v="20259-47723-AC"/>
    <s v="A-D-1"/>
    <n v="1"/>
    <x v="232"/>
    <s v="lentwistle6w@omniture.com"/>
    <x v="0"/>
    <s v="Ara"/>
    <s v="D"/>
    <x v="0"/>
    <n v="9.9499999999999993"/>
    <x v="138"/>
    <x v="2"/>
    <x v="2"/>
    <n v="2.2046226218487757"/>
    <n v="21.935995087395316"/>
    <x v="0"/>
  </r>
  <r>
    <s v="VNC-93921-469"/>
    <x v="215"/>
    <s v="04666-71569-RI"/>
    <s v="L-L-1"/>
    <n v="1"/>
    <x v="233"/>
    <s v="zkiffe74@cyberchimps.com"/>
    <x v="0"/>
    <s v="Lib"/>
    <s v="L"/>
    <x v="0"/>
    <n v="15.85"/>
    <x v="80"/>
    <x v="3"/>
    <x v="1"/>
    <n v="2.2046226218487757"/>
    <n v="34.943268556303096"/>
    <x v="0"/>
  </r>
  <r>
    <s v="OGB-91614-810"/>
    <x v="216"/>
    <s v="08909-77713-CG"/>
    <s v="R-M-0.2"/>
    <n v="1"/>
    <x v="234"/>
    <s v="macott6y@pagesperso-orange.fr"/>
    <x v="0"/>
    <s v="Rob"/>
    <s v="M"/>
    <x v="3"/>
    <n v="2.9849999999999999"/>
    <x v="55"/>
    <x v="0"/>
    <x v="0"/>
    <n v="0.44092452436975516"/>
    <n v="1.3161597052437191"/>
    <x v="0"/>
  </r>
  <r>
    <s v="BQI-61647-496"/>
    <x v="217"/>
    <s v="84340-73931-VV"/>
    <s v="E-M-1"/>
    <n v="5"/>
    <x v="235"/>
    <s v="cheaviside6z@rediff.com"/>
    <x v="0"/>
    <s v="Exc"/>
    <s v="M"/>
    <x v="0"/>
    <n v="13.75"/>
    <x v="85"/>
    <x v="1"/>
    <x v="0"/>
    <n v="2.2046226218487757"/>
    <n v="30.313561050420667"/>
    <x v="0"/>
  </r>
  <r>
    <s v="IOM-51636-823"/>
    <x v="218"/>
    <s v="04609-95151-XH"/>
    <s v="A-D-1"/>
    <n v="3"/>
    <x v="236"/>
    <s v=""/>
    <x v="0"/>
    <s v="Ara"/>
    <s v="D"/>
    <x v="0"/>
    <n v="9.9499999999999993"/>
    <x v="44"/>
    <x v="2"/>
    <x v="2"/>
    <n v="2.2046226218487757"/>
    <n v="21.935995087395316"/>
    <x v="1"/>
  </r>
  <r>
    <s v="GGD-38107-641"/>
    <x v="219"/>
    <s v="99562-88650-YF"/>
    <s v="L-M-1"/>
    <n v="4"/>
    <x v="237"/>
    <s v="lkernan71@wsj.com"/>
    <x v="0"/>
    <s v="Lib"/>
    <s v="M"/>
    <x v="0"/>
    <n v="14.55"/>
    <x v="125"/>
    <x v="3"/>
    <x v="0"/>
    <n v="2.2046226218487757"/>
    <n v="32.077259147899689"/>
    <x v="1"/>
  </r>
  <r>
    <s v="LTO-95975-728"/>
    <x v="220"/>
    <s v="46560-73885-PJ"/>
    <s v="R-L-0.5"/>
    <n v="4"/>
    <x v="238"/>
    <s v="rmclae72@dailymotion.com"/>
    <x v="2"/>
    <s v="Rob"/>
    <s v="L"/>
    <x v="1"/>
    <n v="7.169999999999999"/>
    <x v="139"/>
    <x v="0"/>
    <x v="1"/>
    <n v="1.1023113109243878"/>
    <n v="7.9035720993278593"/>
    <x v="1"/>
  </r>
  <r>
    <s v="IGM-84664-265"/>
    <x v="114"/>
    <s v="80179-44620-WN"/>
    <s v="R-L-0.5"/>
    <n v="3"/>
    <x v="239"/>
    <s v="cblowfelde73@ustream.tv"/>
    <x v="0"/>
    <s v="Rob"/>
    <s v="L"/>
    <x v="1"/>
    <n v="7.169999999999999"/>
    <x v="137"/>
    <x v="0"/>
    <x v="1"/>
    <n v="1.1023113109243878"/>
    <n v="7.9035720993278593"/>
    <x v="1"/>
  </r>
  <r>
    <s v="SKO-45740-621"/>
    <x v="221"/>
    <s v="04666-71569-RI"/>
    <s v="L-M-0.5"/>
    <n v="2"/>
    <x v="233"/>
    <s v="zkiffe74@cyberchimps.com"/>
    <x v="0"/>
    <s v="Lib"/>
    <s v="M"/>
    <x v="1"/>
    <n v="8.73"/>
    <x v="92"/>
    <x v="3"/>
    <x v="0"/>
    <n v="1.1023113109243878"/>
    <n v="9.6231777443699063"/>
    <x v="0"/>
  </r>
  <r>
    <s v="FOJ-02234-063"/>
    <x v="222"/>
    <s v="59081-87231-VP"/>
    <s v="E-D-2.5"/>
    <n v="1"/>
    <x v="240"/>
    <s v="docalleran75@ucla.edu"/>
    <x v="0"/>
    <s v="Exc"/>
    <s v="D"/>
    <x v="2"/>
    <n v="27.945"/>
    <x v="140"/>
    <x v="1"/>
    <x v="2"/>
    <n v="5.5115565546219392"/>
    <n v="154.02044791891009"/>
    <x v="0"/>
  </r>
  <r>
    <s v="MSJ-11909-468"/>
    <x v="188"/>
    <s v="07878-45872-CC"/>
    <s v="E-D-2.5"/>
    <n v="5"/>
    <x v="241"/>
    <s v="ccromwell76@desdev.cn"/>
    <x v="0"/>
    <s v="Exc"/>
    <s v="D"/>
    <x v="2"/>
    <n v="27.945"/>
    <x v="141"/>
    <x v="1"/>
    <x v="2"/>
    <n v="5.5115565546219392"/>
    <n v="154.02044791891009"/>
    <x v="1"/>
  </r>
  <r>
    <s v="DKB-78053-329"/>
    <x v="223"/>
    <s v="12444-05174-OO"/>
    <s v="R-M-0.2"/>
    <n v="2"/>
    <x v="242"/>
    <s v="ihay77@lulu.com"/>
    <x v="2"/>
    <s v="Rob"/>
    <s v="M"/>
    <x v="3"/>
    <n v="2.9849999999999999"/>
    <x v="9"/>
    <x v="0"/>
    <x v="0"/>
    <n v="0.44092452436975516"/>
    <n v="1.3161597052437191"/>
    <x v="1"/>
  </r>
  <r>
    <s v="DFZ-45083-941"/>
    <x v="224"/>
    <s v="34665-62561-AU"/>
    <s v="R-L-2.5"/>
    <n v="1"/>
    <x v="243"/>
    <s v="ttaffarello78@sciencedaily.com"/>
    <x v="0"/>
    <s v="Rob"/>
    <s v="L"/>
    <x v="2"/>
    <n v="27.484999999999996"/>
    <x v="142"/>
    <x v="0"/>
    <x v="1"/>
    <n v="5.5115565546219392"/>
    <n v="151.48513190378398"/>
    <x v="0"/>
  </r>
  <r>
    <s v="OTA-40969-710"/>
    <x v="83"/>
    <s v="77877-11993-QH"/>
    <s v="R-L-1"/>
    <n v="5"/>
    <x v="244"/>
    <s v="mcanty79@jigsy.com"/>
    <x v="0"/>
    <s v="Rob"/>
    <s v="L"/>
    <x v="0"/>
    <n v="11.95"/>
    <x v="143"/>
    <x v="0"/>
    <x v="1"/>
    <n v="2.2046226218487757"/>
    <n v="26.345240331092867"/>
    <x v="0"/>
  </r>
  <r>
    <s v="GRH-45571-667"/>
    <x v="104"/>
    <s v="32291-18308-YZ"/>
    <s v="E-M-1"/>
    <n v="3"/>
    <x v="245"/>
    <s v="jkopke7a@auda.org.au"/>
    <x v="0"/>
    <s v="Exc"/>
    <s v="M"/>
    <x v="0"/>
    <n v="13.75"/>
    <x v="1"/>
    <x v="1"/>
    <x v="0"/>
    <n v="2.2046226218487757"/>
    <n v="30.313561050420667"/>
    <x v="1"/>
  </r>
  <r>
    <s v="NXV-05302-067"/>
    <x v="225"/>
    <s v="25754-33191-ZI"/>
    <s v="L-M-2.5"/>
    <n v="4"/>
    <x v="246"/>
    <s v=""/>
    <x v="0"/>
    <s v="Lib"/>
    <s v="M"/>
    <x v="2"/>
    <n v="33.464999999999996"/>
    <x v="136"/>
    <x v="3"/>
    <x v="0"/>
    <n v="5.5115565546219392"/>
    <n v="184.44424010042317"/>
    <x v="1"/>
  </r>
  <r>
    <s v="VZH-86274-142"/>
    <x v="226"/>
    <s v="53120-45532-KL"/>
    <s v="R-L-1"/>
    <n v="5"/>
    <x v="247"/>
    <s v=""/>
    <x v="1"/>
    <s v="Rob"/>
    <s v="L"/>
    <x v="0"/>
    <n v="11.95"/>
    <x v="143"/>
    <x v="0"/>
    <x v="1"/>
    <n v="2.2046226218487757"/>
    <n v="26.345240331092867"/>
    <x v="0"/>
  </r>
  <r>
    <s v="KIX-93248-135"/>
    <x v="227"/>
    <s v="36605-83052-WB"/>
    <s v="A-D-0.5"/>
    <n v="1"/>
    <x v="248"/>
    <s v="vhellmore7d@bbc.co.uk"/>
    <x v="0"/>
    <s v="Ara"/>
    <s v="D"/>
    <x v="1"/>
    <n v="5.97"/>
    <x v="9"/>
    <x v="2"/>
    <x v="2"/>
    <n v="1.1023113109243878"/>
    <n v="6.5807985262185955"/>
    <x v="0"/>
  </r>
  <r>
    <s v="AXR-10962-010"/>
    <x v="180"/>
    <s v="53683-35977-KI"/>
    <s v="E-D-1"/>
    <n v="2"/>
    <x v="249"/>
    <s v="mseawright7e@nbcnews.com"/>
    <x v="2"/>
    <s v="Exc"/>
    <s v="D"/>
    <x v="0"/>
    <n v="12.15"/>
    <x v="76"/>
    <x v="1"/>
    <x v="2"/>
    <n v="2.2046226218487757"/>
    <n v="26.786164855462626"/>
    <x v="1"/>
  </r>
  <r>
    <s v="IHS-71573-008"/>
    <x v="228"/>
    <s v="07972-83134-NM"/>
    <s v="E-D-0.2"/>
    <n v="6"/>
    <x v="250"/>
    <s v="snortheast7f@mashable.com"/>
    <x v="0"/>
    <s v="Exc"/>
    <s v="D"/>
    <x v="3"/>
    <n v="3.645"/>
    <x v="6"/>
    <x v="1"/>
    <x v="2"/>
    <n v="0.44092452436975516"/>
    <n v="1.6071698913277574"/>
    <x v="0"/>
  </r>
  <r>
    <s v="QTR-19001-114"/>
    <x v="229"/>
    <s v="01035-70465-UO"/>
    <s v="A-D-1"/>
    <n v="2"/>
    <x v="195"/>
    <s v="aattwater5u@wikia.com"/>
    <x v="0"/>
    <s v="Ara"/>
    <s v="D"/>
    <x v="0"/>
    <n v="9.9499999999999993"/>
    <x v="0"/>
    <x v="2"/>
    <x v="2"/>
    <n v="2.2046226218487757"/>
    <n v="21.935995087395316"/>
    <x v="0"/>
  </r>
  <r>
    <s v="WBK-62297-910"/>
    <x v="230"/>
    <s v="25514-23938-IQ"/>
    <s v="A-D-0.2"/>
    <n v="2"/>
    <x v="251"/>
    <s v="mfearon7h@reverbnation.com"/>
    <x v="0"/>
    <s v="Ara"/>
    <s v="D"/>
    <x v="3"/>
    <n v="2.9849999999999999"/>
    <x v="9"/>
    <x v="2"/>
    <x v="2"/>
    <n v="0.44092452436975516"/>
    <n v="1.3161597052437191"/>
    <x v="1"/>
  </r>
  <r>
    <s v="OGY-19377-175"/>
    <x v="231"/>
    <s v="49084-44492-OJ"/>
    <s v="E-D-0.5"/>
    <n v="1"/>
    <x v="252"/>
    <s v=""/>
    <x v="1"/>
    <s v="Exc"/>
    <s v="D"/>
    <x v="1"/>
    <n v="7.29"/>
    <x v="35"/>
    <x v="1"/>
    <x v="2"/>
    <n v="1.1023113109243878"/>
    <n v="8.0358494566387879"/>
    <x v="0"/>
  </r>
  <r>
    <s v="ESR-66651-814"/>
    <x v="80"/>
    <s v="76624-72205-CK"/>
    <s v="A-D-0.2"/>
    <n v="4"/>
    <x v="253"/>
    <s v="jsisneros7j@a8.net"/>
    <x v="0"/>
    <s v="Ara"/>
    <s v="D"/>
    <x v="3"/>
    <n v="2.9849999999999999"/>
    <x v="22"/>
    <x v="2"/>
    <x v="2"/>
    <n v="0.44092452436975516"/>
    <n v="1.3161597052437191"/>
    <x v="0"/>
  </r>
  <r>
    <s v="CPX-46916-770"/>
    <x v="232"/>
    <s v="12729-50170-JE"/>
    <s v="R-L-1"/>
    <n v="6"/>
    <x v="254"/>
    <s v="zcarlson7k@bigcartel.com"/>
    <x v="1"/>
    <s v="Rob"/>
    <s v="L"/>
    <x v="0"/>
    <n v="11.95"/>
    <x v="144"/>
    <x v="0"/>
    <x v="1"/>
    <n v="2.2046226218487757"/>
    <n v="26.345240331092867"/>
    <x v="0"/>
  </r>
  <r>
    <s v="MDC-03318-645"/>
    <x v="233"/>
    <s v="43974-44760-QI"/>
    <s v="A-L-0.2"/>
    <n v="2"/>
    <x v="255"/>
    <s v="wmaddox7l@timesonline.co.uk"/>
    <x v="0"/>
    <s v="Ara"/>
    <s v="L"/>
    <x v="3"/>
    <n v="3.8849999999999998"/>
    <x v="41"/>
    <x v="2"/>
    <x v="1"/>
    <n v="0.44092452436975516"/>
    <n v="1.7129917771764986"/>
    <x v="1"/>
  </r>
  <r>
    <s v="SFF-86059-407"/>
    <x v="234"/>
    <s v="30585-48726-BK"/>
    <s v="A-M-2.5"/>
    <n v="1"/>
    <x v="256"/>
    <s v="dhedlestone7m@craigslist.org"/>
    <x v="0"/>
    <s v="Ara"/>
    <s v="M"/>
    <x v="2"/>
    <n v="25.874999999999996"/>
    <x v="145"/>
    <x v="2"/>
    <x v="0"/>
    <n v="5.5115565546219392"/>
    <n v="142.61152585084267"/>
    <x v="1"/>
  </r>
  <r>
    <s v="SCL-94540-788"/>
    <x v="235"/>
    <s v="16123-07017-TY"/>
    <s v="E-L-2.5"/>
    <n v="6"/>
    <x v="257"/>
    <s v="tcrowthe7n@europa.eu"/>
    <x v="0"/>
    <s v="Exc"/>
    <s v="L"/>
    <x v="2"/>
    <n v="34.154999999999994"/>
    <x v="106"/>
    <x v="1"/>
    <x v="1"/>
    <n v="5.5115565546219392"/>
    <n v="188.24721412311229"/>
    <x v="1"/>
  </r>
  <r>
    <s v="HVU-21634-076"/>
    <x v="236"/>
    <s v="27723-45097-MH"/>
    <s v="R-L-2.5"/>
    <n v="4"/>
    <x v="258"/>
    <s v="dbury7o@tinyurl.com"/>
    <x v="1"/>
    <s v="Rob"/>
    <s v="L"/>
    <x v="2"/>
    <n v="27.484999999999996"/>
    <x v="108"/>
    <x v="0"/>
    <x v="1"/>
    <n v="5.5115565546219392"/>
    <n v="151.48513190378398"/>
    <x v="0"/>
  </r>
  <r>
    <s v="XUS-73326-418"/>
    <x v="237"/>
    <s v="37078-56703-AF"/>
    <s v="E-L-1"/>
    <n v="6"/>
    <x v="259"/>
    <s v="gbroadbear7p@omniture.com"/>
    <x v="0"/>
    <s v="Exc"/>
    <s v="L"/>
    <x v="0"/>
    <n v="14.85"/>
    <x v="146"/>
    <x v="1"/>
    <x v="1"/>
    <n v="2.2046226218487757"/>
    <n v="32.738645934454318"/>
    <x v="1"/>
  </r>
  <r>
    <s v="XWD-18933-006"/>
    <x v="238"/>
    <s v="79420-11075-MY"/>
    <s v="A-L-0.2"/>
    <n v="2"/>
    <x v="260"/>
    <s v="epalfrey7q@devhub.com"/>
    <x v="0"/>
    <s v="Ara"/>
    <s v="L"/>
    <x v="3"/>
    <n v="3.8849999999999998"/>
    <x v="41"/>
    <x v="2"/>
    <x v="1"/>
    <n v="0.44092452436975516"/>
    <n v="1.7129917771764986"/>
    <x v="0"/>
  </r>
  <r>
    <s v="HPD-65272-772"/>
    <x v="52"/>
    <s v="57504-13456-UO"/>
    <s v="L-M-2.5"/>
    <n v="1"/>
    <x v="261"/>
    <s v="pmetrick7r@rakuten.co.jp"/>
    <x v="0"/>
    <s v="Lib"/>
    <s v="M"/>
    <x v="2"/>
    <n v="33.464999999999996"/>
    <x v="116"/>
    <x v="3"/>
    <x v="0"/>
    <n v="5.5115565546219392"/>
    <n v="184.44424010042317"/>
    <x v="0"/>
  </r>
  <r>
    <s v="JEG-93140-224"/>
    <x v="146"/>
    <s v="53751-57560-CN"/>
    <s v="E-M-0.5"/>
    <n v="5"/>
    <x v="262"/>
    <s v=""/>
    <x v="0"/>
    <s v="Exc"/>
    <s v="M"/>
    <x v="1"/>
    <n v="8.25"/>
    <x v="1"/>
    <x v="1"/>
    <x v="0"/>
    <n v="1.1023113109243878"/>
    <n v="9.094068315126199"/>
    <x v="0"/>
  </r>
  <r>
    <s v="NNH-62058-950"/>
    <x v="239"/>
    <s v="96112-42558-EA"/>
    <s v="E-L-1"/>
    <n v="4"/>
    <x v="263"/>
    <s v="kkarby7t@sbwire.com"/>
    <x v="0"/>
    <s v="Exc"/>
    <s v="L"/>
    <x v="0"/>
    <n v="14.85"/>
    <x v="48"/>
    <x v="1"/>
    <x v="1"/>
    <n v="2.2046226218487757"/>
    <n v="32.738645934454318"/>
    <x v="0"/>
  </r>
  <r>
    <s v="LTD-71429-845"/>
    <x v="240"/>
    <s v="03157-23165-UB"/>
    <s v="A-L-0.5"/>
    <n v="1"/>
    <x v="264"/>
    <s v="fcrumpe7u@ftc.gov"/>
    <x v="2"/>
    <s v="Ara"/>
    <s v="L"/>
    <x v="1"/>
    <n v="7.77"/>
    <x v="41"/>
    <x v="2"/>
    <x v="1"/>
    <n v="1.1023113109243878"/>
    <n v="8.5649588858824934"/>
    <x v="1"/>
  </r>
  <r>
    <s v="MPV-26985-215"/>
    <x v="241"/>
    <s v="51466-52850-AG"/>
    <s v="R-D-0.5"/>
    <n v="1"/>
    <x v="265"/>
    <s v="achatto7v@sakura.ne.jp"/>
    <x v="2"/>
    <s v="Rob"/>
    <s v="D"/>
    <x v="1"/>
    <n v="5.3699999999999992"/>
    <x v="147"/>
    <x v="0"/>
    <x v="2"/>
    <n v="1.1023113109243878"/>
    <n v="5.9194117396639614"/>
    <x v="0"/>
  </r>
  <r>
    <s v="IYO-10245-081"/>
    <x v="242"/>
    <s v="57145-31023-FK"/>
    <s v="E-M-2.5"/>
    <n v="3"/>
    <x v="266"/>
    <s v=""/>
    <x v="0"/>
    <s v="Exc"/>
    <s v="M"/>
    <x v="2"/>
    <n v="31.624999999999996"/>
    <x v="88"/>
    <x v="1"/>
    <x v="0"/>
    <n v="5.5115565546219392"/>
    <n v="174.3029760399188"/>
    <x v="1"/>
  </r>
  <r>
    <s v="BYZ-39669-954"/>
    <x v="243"/>
    <s v="66408-53777-VE"/>
    <s v="L-L-2.5"/>
    <n v="1"/>
    <x v="267"/>
    <s v=""/>
    <x v="0"/>
    <s v="Lib"/>
    <s v="L"/>
    <x v="2"/>
    <n v="36.454999999999998"/>
    <x v="133"/>
    <x v="3"/>
    <x v="1"/>
    <n v="5.5115565546219392"/>
    <n v="200.92379419874277"/>
    <x v="1"/>
  </r>
  <r>
    <s v="EFB-72860-209"/>
    <x v="244"/>
    <s v="53035-99701-WG"/>
    <s v="A-M-0.2"/>
    <n v="4"/>
    <x v="268"/>
    <s v="bmergue7y@umn.edu"/>
    <x v="0"/>
    <s v="Ara"/>
    <s v="M"/>
    <x v="3"/>
    <n v="3.375"/>
    <x v="72"/>
    <x v="2"/>
    <x v="0"/>
    <n v="0.44092452436975516"/>
    <n v="1.4881202697479237"/>
    <x v="0"/>
  </r>
  <r>
    <s v="GMM-72397-378"/>
    <x v="245"/>
    <s v="45899-92796-EI"/>
    <s v="R-L-0.2"/>
    <n v="4"/>
    <x v="269"/>
    <s v="kpatise7z@jigsy.com"/>
    <x v="0"/>
    <s v="Rob"/>
    <s v="L"/>
    <x v="3"/>
    <n v="3.5849999999999995"/>
    <x v="79"/>
    <x v="0"/>
    <x v="1"/>
    <n v="0.44092452436975516"/>
    <n v="1.580714419865572"/>
    <x v="1"/>
  </r>
  <r>
    <s v="LYP-52345-883"/>
    <x v="246"/>
    <s v="17649-28133-PY"/>
    <s v="E-M-0.5"/>
    <n v="1"/>
    <x v="270"/>
    <s v=""/>
    <x v="1"/>
    <s v="Exc"/>
    <s v="M"/>
    <x v="1"/>
    <n v="8.25"/>
    <x v="112"/>
    <x v="1"/>
    <x v="0"/>
    <n v="1.1023113109243878"/>
    <n v="9.094068315126199"/>
    <x v="0"/>
  </r>
  <r>
    <s v="DFK-35846-692"/>
    <x v="247"/>
    <s v="49612-33852-CN"/>
    <s v="R-D-0.2"/>
    <n v="5"/>
    <x v="271"/>
    <s v=""/>
    <x v="0"/>
    <s v="Rob"/>
    <s v="D"/>
    <x v="3"/>
    <n v="2.6849999999999996"/>
    <x v="148"/>
    <x v="0"/>
    <x v="2"/>
    <n v="0.44092452436975516"/>
    <n v="1.1838823479327925"/>
    <x v="0"/>
  </r>
  <r>
    <s v="XAH-93337-609"/>
    <x v="248"/>
    <s v="66976-43829-YG"/>
    <s v="A-D-1"/>
    <n v="5"/>
    <x v="272"/>
    <s v="dduke82@vkontakte.ru"/>
    <x v="0"/>
    <s v="Ara"/>
    <s v="D"/>
    <x v="0"/>
    <n v="9.9499999999999993"/>
    <x v="12"/>
    <x v="2"/>
    <x v="2"/>
    <n v="2.2046226218487757"/>
    <n v="21.935995087395316"/>
    <x v="1"/>
  </r>
  <r>
    <s v="QKA-72582-644"/>
    <x v="249"/>
    <s v="64852-04619-XZ"/>
    <s v="E-M-0.5"/>
    <n v="2"/>
    <x v="273"/>
    <s v=""/>
    <x v="1"/>
    <s v="Exc"/>
    <s v="M"/>
    <x v="1"/>
    <n v="8.25"/>
    <x v="38"/>
    <x v="1"/>
    <x v="0"/>
    <n v="1.1023113109243878"/>
    <n v="9.094068315126199"/>
    <x v="1"/>
  </r>
  <r>
    <s v="ZDK-84567-102"/>
    <x v="250"/>
    <s v="58690-31815-VY"/>
    <s v="A-D-0.5"/>
    <n v="3"/>
    <x v="274"/>
    <s v="ihussey84@mapy.cz"/>
    <x v="0"/>
    <s v="Ara"/>
    <s v="D"/>
    <x v="1"/>
    <n v="5.97"/>
    <x v="8"/>
    <x v="2"/>
    <x v="2"/>
    <n v="1.1023113109243878"/>
    <n v="6.5807985262185955"/>
    <x v="1"/>
  </r>
  <r>
    <s v="WAV-38301-984"/>
    <x v="251"/>
    <s v="62863-81239-DT"/>
    <s v="A-D-0.5"/>
    <n v="5"/>
    <x v="275"/>
    <s v="cpinkerton85@upenn.edu"/>
    <x v="0"/>
    <s v="Ara"/>
    <s v="D"/>
    <x v="1"/>
    <n v="5.97"/>
    <x v="44"/>
    <x v="2"/>
    <x v="2"/>
    <n v="1.1023113109243878"/>
    <n v="6.5807985262185955"/>
    <x v="1"/>
  </r>
  <r>
    <s v="KZR-33023-209"/>
    <x v="177"/>
    <s v="21177-40725-CF"/>
    <s v="E-L-1"/>
    <n v="3"/>
    <x v="276"/>
    <s v=""/>
    <x v="0"/>
    <s v="Exc"/>
    <s v="L"/>
    <x v="0"/>
    <n v="14.85"/>
    <x v="69"/>
    <x v="1"/>
    <x v="1"/>
    <n v="2.2046226218487757"/>
    <n v="32.738645934454318"/>
    <x v="1"/>
  </r>
  <r>
    <s v="ULM-49433-003"/>
    <x v="252"/>
    <s v="99421-80253-UI"/>
    <s v="E-M-1"/>
    <n v="2"/>
    <x v="277"/>
    <s v=""/>
    <x v="0"/>
    <s v="Exc"/>
    <s v="M"/>
    <x v="0"/>
    <n v="13.75"/>
    <x v="3"/>
    <x v="1"/>
    <x v="0"/>
    <n v="2.2046226218487757"/>
    <n v="30.313561050420667"/>
    <x v="1"/>
  </r>
  <r>
    <s v="SIB-83254-136"/>
    <x v="253"/>
    <s v="45315-50206-DK"/>
    <s v="R-M-0.5"/>
    <n v="6"/>
    <x v="278"/>
    <s v="dvizor88@furl.net"/>
    <x v="0"/>
    <s v="Rob"/>
    <s v="M"/>
    <x v="1"/>
    <n v="5.97"/>
    <x v="27"/>
    <x v="0"/>
    <x v="0"/>
    <n v="1.1023113109243878"/>
    <n v="6.5807985262185955"/>
    <x v="0"/>
  </r>
  <r>
    <s v="NOK-50349-551"/>
    <x v="254"/>
    <s v="09595-95726-OV"/>
    <s v="R-D-0.5"/>
    <n v="3"/>
    <x v="279"/>
    <s v="esedgebeer89@oaic.gov.au"/>
    <x v="0"/>
    <s v="Rob"/>
    <s v="D"/>
    <x v="1"/>
    <n v="5.3699999999999992"/>
    <x v="103"/>
    <x v="0"/>
    <x v="2"/>
    <n v="1.1023113109243878"/>
    <n v="5.9194117396639614"/>
    <x v="0"/>
  </r>
  <r>
    <s v="YIS-96268-844"/>
    <x v="227"/>
    <s v="60221-67036-TD"/>
    <s v="E-L-0.2"/>
    <n v="6"/>
    <x v="280"/>
    <s v="klestrange8a@lulu.com"/>
    <x v="0"/>
    <s v="Exc"/>
    <s v="L"/>
    <x v="3"/>
    <n v="4.4550000000000001"/>
    <x v="149"/>
    <x v="1"/>
    <x v="1"/>
    <n v="0.44092452436975516"/>
    <n v="1.9643187560672593"/>
    <x v="0"/>
  </r>
  <r>
    <s v="CXI-04933-855"/>
    <x v="110"/>
    <s v="62923-29397-KX"/>
    <s v="E-L-2.5"/>
    <n v="6"/>
    <x v="281"/>
    <s v="ltanti8b@techcrunch.com"/>
    <x v="0"/>
    <s v="Exc"/>
    <s v="L"/>
    <x v="2"/>
    <n v="34.154999999999994"/>
    <x v="106"/>
    <x v="1"/>
    <x v="1"/>
    <n v="5.5115565546219392"/>
    <n v="188.24721412311229"/>
    <x v="0"/>
  </r>
  <r>
    <s v="IZU-90429-382"/>
    <x v="182"/>
    <s v="33011-52383-BA"/>
    <s v="A-L-1"/>
    <n v="3"/>
    <x v="282"/>
    <s v="ade8c@1und1.de"/>
    <x v="0"/>
    <s v="Ara"/>
    <s v="L"/>
    <x v="0"/>
    <n v="12.95"/>
    <x v="5"/>
    <x v="2"/>
    <x v="1"/>
    <n v="2.2046226218487757"/>
    <n v="28.549862952941645"/>
    <x v="0"/>
  </r>
  <r>
    <s v="WIT-40912-783"/>
    <x v="255"/>
    <s v="86768-91598-FA"/>
    <s v="L-D-0.2"/>
    <n v="4"/>
    <x v="283"/>
    <s v="tjedrachowicz8d@acquirethisname.com"/>
    <x v="0"/>
    <s v="Lib"/>
    <s v="D"/>
    <x v="3"/>
    <n v="3.8849999999999998"/>
    <x v="42"/>
    <x v="3"/>
    <x v="2"/>
    <n v="0.44092452436975516"/>
    <n v="1.7129917771764986"/>
    <x v="0"/>
  </r>
  <r>
    <s v="PSD-57291-590"/>
    <x v="256"/>
    <s v="37191-12203-MX"/>
    <s v="A-M-0.5"/>
    <n v="1"/>
    <x v="284"/>
    <s v="pstonner8e@moonfruit.com"/>
    <x v="0"/>
    <s v="Ara"/>
    <s v="M"/>
    <x v="1"/>
    <n v="6.75"/>
    <x v="52"/>
    <x v="2"/>
    <x v="0"/>
    <n v="1.1023113109243878"/>
    <n v="7.4406013487396176"/>
    <x v="1"/>
  </r>
  <r>
    <s v="GOI-41472-677"/>
    <x v="3"/>
    <s v="16545-76328-JY"/>
    <s v="E-D-2.5"/>
    <n v="4"/>
    <x v="285"/>
    <s v="dtingly8f@goo.ne.jp"/>
    <x v="0"/>
    <s v="Exc"/>
    <s v="D"/>
    <x v="2"/>
    <n v="27.945"/>
    <x v="150"/>
    <x v="1"/>
    <x v="2"/>
    <n v="5.5115565546219392"/>
    <n v="154.02044791891009"/>
    <x v="0"/>
  </r>
  <r>
    <s v="KTX-17944-494"/>
    <x v="257"/>
    <s v="74330-29286-RO"/>
    <s v="A-L-0.2"/>
    <n v="1"/>
    <x v="286"/>
    <s v="crushe8n@about.me"/>
    <x v="0"/>
    <s v="Ara"/>
    <s v="L"/>
    <x v="3"/>
    <n v="3.8849999999999998"/>
    <x v="84"/>
    <x v="2"/>
    <x v="1"/>
    <n v="0.44092452436975516"/>
    <n v="1.7129917771764986"/>
    <x v="0"/>
  </r>
  <r>
    <s v="RDM-99811-230"/>
    <x v="258"/>
    <s v="22349-47389-GY"/>
    <s v="L-M-0.2"/>
    <n v="5"/>
    <x v="287"/>
    <s v="bchecci8h@usa.gov"/>
    <x v="2"/>
    <s v="Lib"/>
    <s v="M"/>
    <x v="3"/>
    <n v="4.3650000000000002"/>
    <x v="26"/>
    <x v="3"/>
    <x v="0"/>
    <n v="0.44092452436975516"/>
    <n v="1.9246355488739813"/>
    <x v="1"/>
  </r>
  <r>
    <s v="JTU-55897-581"/>
    <x v="259"/>
    <s v="70290-38099-GB"/>
    <s v="R-M-0.2"/>
    <n v="5"/>
    <x v="288"/>
    <s v="jbagot8i@mac.com"/>
    <x v="0"/>
    <s v="Rob"/>
    <s v="M"/>
    <x v="3"/>
    <n v="2.9849999999999999"/>
    <x v="128"/>
    <x v="0"/>
    <x v="0"/>
    <n v="0.44092452436975516"/>
    <n v="1.3161597052437191"/>
    <x v="1"/>
  </r>
  <r>
    <s v="CRK-07584-240"/>
    <x v="260"/>
    <s v="18741-72071-PP"/>
    <s v="A-M-1"/>
    <n v="3"/>
    <x v="289"/>
    <s v="ebeeble8j@soundcloud.com"/>
    <x v="0"/>
    <s v="Ara"/>
    <s v="M"/>
    <x v="0"/>
    <n v="11.25"/>
    <x v="65"/>
    <x v="2"/>
    <x v="0"/>
    <n v="2.2046226218487757"/>
    <n v="24.802004495798727"/>
    <x v="0"/>
  </r>
  <r>
    <s v="MKE-75518-399"/>
    <x v="261"/>
    <s v="62588-82624-II"/>
    <s v="A-M-1"/>
    <n v="3"/>
    <x v="290"/>
    <s v="cfluin8k@flickr.com"/>
    <x v="2"/>
    <s v="Ara"/>
    <s v="M"/>
    <x v="0"/>
    <n v="11.25"/>
    <x v="65"/>
    <x v="2"/>
    <x v="0"/>
    <n v="2.2046226218487757"/>
    <n v="24.802004495798727"/>
    <x v="1"/>
  </r>
  <r>
    <s v="AEL-51169-725"/>
    <x v="262"/>
    <s v="37430-29579-HD"/>
    <s v="L-M-0.2"/>
    <n v="6"/>
    <x v="291"/>
    <s v="ebletsor8l@vinaora.com"/>
    <x v="0"/>
    <s v="Lib"/>
    <s v="M"/>
    <x v="3"/>
    <n v="4.3650000000000002"/>
    <x v="50"/>
    <x v="3"/>
    <x v="0"/>
    <n v="0.44092452436975516"/>
    <n v="1.9246355488739813"/>
    <x v="0"/>
  </r>
  <r>
    <s v="ZGM-83108-823"/>
    <x v="263"/>
    <s v="84132-22322-QT"/>
    <s v="E-L-1"/>
    <n v="1"/>
    <x v="292"/>
    <s v="pbrydell8m@bloglovin.com"/>
    <x v="1"/>
    <s v="Exc"/>
    <s v="L"/>
    <x v="0"/>
    <n v="14.85"/>
    <x v="151"/>
    <x v="1"/>
    <x v="1"/>
    <n v="2.2046226218487757"/>
    <n v="32.738645934454318"/>
    <x v="1"/>
  </r>
  <r>
    <s v="JBP-78754-392"/>
    <x v="212"/>
    <s v="74330-29286-RO"/>
    <s v="E-M-2.5"/>
    <n v="6"/>
    <x v="286"/>
    <s v="crushe8n@about.me"/>
    <x v="0"/>
    <s v="Exc"/>
    <s v="M"/>
    <x v="2"/>
    <n v="31.624999999999996"/>
    <x v="152"/>
    <x v="1"/>
    <x v="0"/>
    <n v="5.5115565546219392"/>
    <n v="174.3029760399188"/>
    <x v="0"/>
  </r>
  <r>
    <s v="RNH-54912-747"/>
    <x v="187"/>
    <s v="37445-17791-NQ"/>
    <s v="R-M-0.5"/>
    <n v="1"/>
    <x v="293"/>
    <s v="nleethem8o@mac.com"/>
    <x v="0"/>
    <s v="Rob"/>
    <s v="M"/>
    <x v="1"/>
    <n v="5.97"/>
    <x v="9"/>
    <x v="0"/>
    <x v="0"/>
    <n v="1.1023113109243878"/>
    <n v="6.5807985262185955"/>
    <x v="0"/>
  </r>
  <r>
    <s v="JDS-33440-914"/>
    <x v="248"/>
    <s v="58511-10548-ZU"/>
    <s v="R-M-1"/>
    <n v="3"/>
    <x v="294"/>
    <s v="anesfield8p@people.com.cn"/>
    <x v="2"/>
    <s v="Rob"/>
    <s v="M"/>
    <x v="0"/>
    <n v="9.9499999999999993"/>
    <x v="44"/>
    <x v="0"/>
    <x v="0"/>
    <n v="2.2046226218487757"/>
    <n v="21.935995087395316"/>
    <x v="0"/>
  </r>
  <r>
    <s v="SYX-48878-182"/>
    <x v="264"/>
    <s v="47725-34771-FJ"/>
    <s v="R-D-1"/>
    <n v="5"/>
    <x v="295"/>
    <s v=""/>
    <x v="0"/>
    <s v="Rob"/>
    <s v="D"/>
    <x v="0"/>
    <n v="8.9499999999999993"/>
    <x v="153"/>
    <x v="0"/>
    <x v="2"/>
    <n v="2.2046226218487757"/>
    <n v="19.731372465546542"/>
    <x v="1"/>
  </r>
  <r>
    <s v="ZGD-94763-868"/>
    <x v="265"/>
    <s v="53086-67334-KT"/>
    <s v="E-L-2.5"/>
    <n v="1"/>
    <x v="296"/>
    <s v="mbrockway8r@ibm.com"/>
    <x v="0"/>
    <s v="Exc"/>
    <s v="L"/>
    <x v="2"/>
    <n v="34.154999999999994"/>
    <x v="107"/>
    <x v="1"/>
    <x v="1"/>
    <n v="5.5115565546219392"/>
    <n v="188.24721412311229"/>
    <x v="0"/>
  </r>
  <r>
    <s v="CZY-70361-485"/>
    <x v="266"/>
    <s v="83308-82257-UN"/>
    <s v="E-L-2.5"/>
    <n v="6"/>
    <x v="297"/>
    <s v="nlush8s@dedecms.com"/>
    <x v="1"/>
    <s v="Exc"/>
    <s v="L"/>
    <x v="2"/>
    <n v="34.154999999999994"/>
    <x v="106"/>
    <x v="1"/>
    <x v="1"/>
    <n v="5.5115565546219392"/>
    <n v="188.24721412311229"/>
    <x v="1"/>
  </r>
  <r>
    <s v="RJR-12175-899"/>
    <x v="267"/>
    <s v="37274-08534-FM"/>
    <s v="E-D-0.5"/>
    <n v="3"/>
    <x v="298"/>
    <s v="smcmillian8t@csmonitor.com"/>
    <x v="0"/>
    <s v="Exc"/>
    <s v="D"/>
    <x v="1"/>
    <n v="7.29"/>
    <x v="6"/>
    <x v="1"/>
    <x v="2"/>
    <n v="1.1023113109243878"/>
    <n v="8.0358494566387879"/>
    <x v="1"/>
  </r>
  <r>
    <s v="ELB-07929-407"/>
    <x v="204"/>
    <s v="54004-04664-AA"/>
    <s v="A-M-2.5"/>
    <n v="2"/>
    <x v="299"/>
    <s v="tbennison8u@google.cn"/>
    <x v="0"/>
    <s v="Ara"/>
    <s v="M"/>
    <x v="2"/>
    <n v="25.874999999999996"/>
    <x v="95"/>
    <x v="2"/>
    <x v="0"/>
    <n v="5.5115565546219392"/>
    <n v="142.61152585084267"/>
    <x v="0"/>
  </r>
  <r>
    <s v="UJQ-54441-340"/>
    <x v="268"/>
    <s v="26822-19510-SD"/>
    <s v="E-M-0.2"/>
    <n v="2"/>
    <x v="300"/>
    <s v="gtweed8v@yolasite.com"/>
    <x v="0"/>
    <s v="Exc"/>
    <s v="M"/>
    <x v="3"/>
    <n v="4.125"/>
    <x v="112"/>
    <x v="1"/>
    <x v="0"/>
    <n v="0.44092452436975516"/>
    <n v="1.8188136630252401"/>
    <x v="0"/>
  </r>
  <r>
    <s v="UJQ-54441-340"/>
    <x v="268"/>
    <s v="26822-19510-SD"/>
    <s v="A-L-0.2"/>
    <n v="5"/>
    <x v="300"/>
    <s v="gtweed8v@yolasite.com"/>
    <x v="0"/>
    <s v="Ara"/>
    <s v="L"/>
    <x v="3"/>
    <n v="3.8849999999999998"/>
    <x v="117"/>
    <x v="2"/>
    <x v="1"/>
    <n v="0.44092452436975516"/>
    <n v="1.7129917771764986"/>
    <x v="0"/>
  </r>
  <r>
    <s v="OWY-43108-475"/>
    <x v="269"/>
    <s v="06432-73165-ML"/>
    <s v="A-M-0.2"/>
    <n v="6"/>
    <x v="301"/>
    <s v="ggoggin8x@wix.com"/>
    <x v="1"/>
    <s v="Ara"/>
    <s v="M"/>
    <x v="3"/>
    <n v="3.375"/>
    <x v="16"/>
    <x v="2"/>
    <x v="0"/>
    <n v="0.44092452436975516"/>
    <n v="1.4881202697479237"/>
    <x v="0"/>
  </r>
  <r>
    <s v="GNO-91911-159"/>
    <x v="145"/>
    <s v="96503-31833-CW"/>
    <s v="L-D-0.5"/>
    <n v="3"/>
    <x v="302"/>
    <s v="sjeyness8y@biglobe.ne.jp"/>
    <x v="1"/>
    <s v="Lib"/>
    <s v="D"/>
    <x v="1"/>
    <n v="7.77"/>
    <x v="102"/>
    <x v="3"/>
    <x v="2"/>
    <n v="1.1023113109243878"/>
    <n v="8.5649588858824934"/>
    <x v="1"/>
  </r>
  <r>
    <s v="CNY-06284-066"/>
    <x v="270"/>
    <s v="63985-64148-MG"/>
    <s v="E-D-0.2"/>
    <n v="5"/>
    <x v="303"/>
    <s v="dbonhome8z@shinystat.com"/>
    <x v="0"/>
    <s v="Exc"/>
    <s v="D"/>
    <x v="3"/>
    <n v="3.645"/>
    <x v="94"/>
    <x v="1"/>
    <x v="2"/>
    <n v="0.44092452436975516"/>
    <n v="1.6071698913277574"/>
    <x v="0"/>
  </r>
  <r>
    <s v="OQS-46321-904"/>
    <x v="271"/>
    <s v="19597-91185-CM"/>
    <s v="E-M-1"/>
    <n v="1"/>
    <x v="304"/>
    <s v=""/>
    <x v="0"/>
    <s v="Exc"/>
    <s v="M"/>
    <x v="0"/>
    <n v="13.75"/>
    <x v="154"/>
    <x v="1"/>
    <x v="0"/>
    <n v="2.2046226218487757"/>
    <n v="30.313561050420667"/>
    <x v="1"/>
  </r>
  <r>
    <s v="IBW-87442-480"/>
    <x v="272"/>
    <s v="79814-23626-JR"/>
    <s v="A-L-2.5"/>
    <n v="1"/>
    <x v="305"/>
    <s v="tle91@epa.gov"/>
    <x v="0"/>
    <s v="Ara"/>
    <s v="L"/>
    <x v="2"/>
    <n v="29.784999999999997"/>
    <x v="91"/>
    <x v="2"/>
    <x v="1"/>
    <n v="5.5115565546219392"/>
    <n v="164.16171197941443"/>
    <x v="0"/>
  </r>
  <r>
    <s v="DGZ-82537-477"/>
    <x v="252"/>
    <s v="43439-94003-DW"/>
    <s v="R-D-1"/>
    <n v="5"/>
    <x v="306"/>
    <s v=""/>
    <x v="0"/>
    <s v="Rob"/>
    <s v="D"/>
    <x v="0"/>
    <n v="8.9499999999999993"/>
    <x v="153"/>
    <x v="0"/>
    <x v="2"/>
    <n v="2.2046226218487757"/>
    <n v="19.731372465546542"/>
    <x v="1"/>
  </r>
  <r>
    <s v="LPS-39089-432"/>
    <x v="273"/>
    <s v="97655-45555-LI"/>
    <s v="R-D-1"/>
    <n v="5"/>
    <x v="307"/>
    <s v="balldridge93@yandex.ru"/>
    <x v="0"/>
    <s v="Rob"/>
    <s v="D"/>
    <x v="0"/>
    <n v="8.9499999999999993"/>
    <x v="153"/>
    <x v="0"/>
    <x v="2"/>
    <n v="2.2046226218487757"/>
    <n v="19.731372465546542"/>
    <x v="0"/>
  </r>
  <r>
    <s v="MQU-86100-929"/>
    <x v="274"/>
    <s v="64418-01720-VW"/>
    <s v="L-L-0.5"/>
    <n v="4"/>
    <x v="308"/>
    <s v=""/>
    <x v="0"/>
    <s v="Lib"/>
    <s v="L"/>
    <x v="1"/>
    <n v="9.51"/>
    <x v="82"/>
    <x v="3"/>
    <x v="1"/>
    <n v="1.1023113109243878"/>
    <n v="10.482980566890928"/>
    <x v="0"/>
  </r>
  <r>
    <s v="XUR-14132-391"/>
    <x v="275"/>
    <s v="96836-09258-RI"/>
    <s v="R-D-0.5"/>
    <n v="4"/>
    <x v="309"/>
    <s v="lgoodger95@guardian.co.uk"/>
    <x v="0"/>
    <s v="Rob"/>
    <s v="D"/>
    <x v="1"/>
    <n v="5.3699999999999992"/>
    <x v="155"/>
    <x v="0"/>
    <x v="2"/>
    <n v="1.1023113109243878"/>
    <n v="5.9194117396639614"/>
    <x v="0"/>
  </r>
  <r>
    <s v="OVI-27064-381"/>
    <x v="276"/>
    <s v="37274-08534-FM"/>
    <s v="R-D-0.5"/>
    <n v="3"/>
    <x v="298"/>
    <s v="smcmillian8t@csmonitor.com"/>
    <x v="0"/>
    <s v="Rob"/>
    <s v="D"/>
    <x v="1"/>
    <n v="5.3699999999999992"/>
    <x v="103"/>
    <x v="0"/>
    <x v="2"/>
    <n v="1.1023113109243878"/>
    <n v="5.9194117396639614"/>
    <x v="1"/>
  </r>
  <r>
    <s v="SHP-17012-870"/>
    <x v="277"/>
    <s v="69529-07533-CV"/>
    <s v="R-M-2.5"/>
    <n v="1"/>
    <x v="310"/>
    <s v="cdrewett97@wikipedia.org"/>
    <x v="0"/>
    <s v="Rob"/>
    <s v="M"/>
    <x v="2"/>
    <n v="22.884999999999998"/>
    <x v="156"/>
    <x v="0"/>
    <x v="0"/>
    <n v="5.5115565546219392"/>
    <n v="126.13197175252307"/>
    <x v="0"/>
  </r>
  <r>
    <s v="FDY-03414-903"/>
    <x v="278"/>
    <s v="94840-49457-UD"/>
    <s v="A-D-0.5"/>
    <n v="3"/>
    <x v="311"/>
    <s v="qparsons98@blogtalkradio.com"/>
    <x v="0"/>
    <s v="Ara"/>
    <s v="D"/>
    <x v="1"/>
    <n v="5.97"/>
    <x v="8"/>
    <x v="2"/>
    <x v="2"/>
    <n v="1.1023113109243878"/>
    <n v="6.5807985262185955"/>
    <x v="0"/>
  </r>
  <r>
    <s v="WXT-85291-143"/>
    <x v="279"/>
    <s v="81414-81273-DK"/>
    <s v="R-M-0.5"/>
    <n v="4"/>
    <x v="312"/>
    <s v="vceely99@auda.org.au"/>
    <x v="0"/>
    <s v="Rob"/>
    <s v="M"/>
    <x v="1"/>
    <n v="5.97"/>
    <x v="86"/>
    <x v="0"/>
    <x v="0"/>
    <n v="1.1023113109243878"/>
    <n v="6.5807985262185955"/>
    <x v="0"/>
  </r>
  <r>
    <s v="QNP-18893-547"/>
    <x v="280"/>
    <s v="76930-61689-CH"/>
    <s v="R-L-1"/>
    <n v="5"/>
    <x v="313"/>
    <s v=""/>
    <x v="0"/>
    <s v="Rob"/>
    <s v="L"/>
    <x v="0"/>
    <n v="11.95"/>
    <x v="143"/>
    <x v="0"/>
    <x v="1"/>
    <n v="2.2046226218487757"/>
    <n v="26.345240331092867"/>
    <x v="1"/>
  </r>
  <r>
    <s v="DOH-92927-530"/>
    <x v="281"/>
    <s v="12839-56537-TQ"/>
    <s v="L-L-0.2"/>
    <n v="6"/>
    <x v="314"/>
    <s v="cvasiliev9b@discuz.net"/>
    <x v="0"/>
    <s v="Lib"/>
    <s v="L"/>
    <x v="3"/>
    <n v="4.7549999999999999"/>
    <x v="32"/>
    <x v="3"/>
    <x v="1"/>
    <n v="0.44092452436975516"/>
    <n v="2.0965961133781859"/>
    <x v="0"/>
  </r>
  <r>
    <s v="HGJ-82768-173"/>
    <x v="282"/>
    <s v="62741-01322-HU"/>
    <s v="A-M-1"/>
    <n v="4"/>
    <x v="315"/>
    <s v="tomoylan9c@liveinternet.ru"/>
    <x v="2"/>
    <s v="Ara"/>
    <s v="M"/>
    <x v="0"/>
    <n v="11.25"/>
    <x v="157"/>
    <x v="2"/>
    <x v="0"/>
    <n v="2.2046226218487757"/>
    <n v="24.802004495798727"/>
    <x v="1"/>
  </r>
  <r>
    <s v="YPT-95383-088"/>
    <x v="283"/>
    <s v="43439-94003-DW"/>
    <s v="E-D-2.5"/>
    <n v="2"/>
    <x v="306"/>
    <s v=""/>
    <x v="0"/>
    <s v="Exc"/>
    <s v="D"/>
    <x v="2"/>
    <n v="27.945"/>
    <x v="158"/>
    <x v="1"/>
    <x v="2"/>
    <n v="5.5115565546219392"/>
    <n v="154.02044791891009"/>
    <x v="1"/>
  </r>
  <r>
    <s v="OYH-16533-767"/>
    <x v="284"/>
    <s v="44932-34838-RM"/>
    <s v="E-L-1"/>
    <n v="4"/>
    <x v="316"/>
    <s v="wfetherston9e@constantcontact.com"/>
    <x v="0"/>
    <s v="Exc"/>
    <s v="L"/>
    <x v="0"/>
    <n v="14.85"/>
    <x v="48"/>
    <x v="1"/>
    <x v="1"/>
    <n v="2.2046226218487757"/>
    <n v="32.738645934454318"/>
    <x v="1"/>
  </r>
  <r>
    <s v="DWW-28642-549"/>
    <x v="285"/>
    <s v="91181-19412-RQ"/>
    <s v="E-D-0.2"/>
    <n v="2"/>
    <x v="317"/>
    <s v="erasmus9f@techcrunch.com"/>
    <x v="0"/>
    <s v="Exc"/>
    <s v="D"/>
    <x v="3"/>
    <n v="3.645"/>
    <x v="35"/>
    <x v="1"/>
    <x v="2"/>
    <n v="0.44092452436975516"/>
    <n v="1.6071698913277574"/>
    <x v="0"/>
  </r>
  <r>
    <s v="CGO-79583-871"/>
    <x v="286"/>
    <s v="37182-54930-XC"/>
    <s v="E-D-0.5"/>
    <n v="1"/>
    <x v="318"/>
    <s v="wgiorgioni9g@wikipedia.org"/>
    <x v="0"/>
    <s v="Exc"/>
    <s v="D"/>
    <x v="1"/>
    <n v="7.29"/>
    <x v="35"/>
    <x v="1"/>
    <x v="2"/>
    <n v="1.1023113109243878"/>
    <n v="8.0358494566387879"/>
    <x v="0"/>
  </r>
  <r>
    <s v="TFY-52090-386"/>
    <x v="287"/>
    <s v="08613-17327-XT"/>
    <s v="E-L-0.5"/>
    <n v="2"/>
    <x v="319"/>
    <s v="lscargle9h@myspace.com"/>
    <x v="0"/>
    <s v="Exc"/>
    <s v="L"/>
    <x v="1"/>
    <n v="8.91"/>
    <x v="58"/>
    <x v="1"/>
    <x v="1"/>
    <n v="1.1023113109243878"/>
    <n v="9.8215937803362952"/>
    <x v="1"/>
  </r>
  <r>
    <s v="TFY-52090-386"/>
    <x v="287"/>
    <s v="08613-17327-XT"/>
    <s v="L-D-0.5"/>
    <n v="5"/>
    <x v="319"/>
    <s v="lscargle9h@myspace.com"/>
    <x v="0"/>
    <s v="Lib"/>
    <s v="D"/>
    <x v="1"/>
    <n v="7.77"/>
    <x v="5"/>
    <x v="3"/>
    <x v="2"/>
    <n v="1.1023113109243878"/>
    <n v="8.5649588858824934"/>
    <x v="1"/>
  </r>
  <r>
    <s v="NYY-73968-094"/>
    <x v="288"/>
    <s v="70451-38048-AH"/>
    <s v="R-D-0.5"/>
    <n v="6"/>
    <x v="320"/>
    <s v="nclimance9j@europa.eu"/>
    <x v="0"/>
    <s v="Rob"/>
    <s v="D"/>
    <x v="1"/>
    <n v="5.3699999999999992"/>
    <x v="111"/>
    <x v="0"/>
    <x v="2"/>
    <n v="1.1023113109243878"/>
    <n v="5.9194117396639614"/>
    <x v="1"/>
  </r>
  <r>
    <s v="QEY-71761-460"/>
    <x v="250"/>
    <s v="35442-75769-PL"/>
    <s v="R-M-1"/>
    <n v="2"/>
    <x v="321"/>
    <s v=""/>
    <x v="1"/>
    <s v="Rob"/>
    <s v="M"/>
    <x v="0"/>
    <n v="9.9499999999999993"/>
    <x v="0"/>
    <x v="0"/>
    <x v="0"/>
    <n v="2.2046226218487757"/>
    <n v="21.935995087395316"/>
    <x v="0"/>
  </r>
  <r>
    <s v="GKQ-82603-910"/>
    <x v="289"/>
    <s v="83737-56117-JE"/>
    <s v="R-L-1"/>
    <n v="5"/>
    <x v="322"/>
    <s v="asnazle9l@oracle.com"/>
    <x v="0"/>
    <s v="Rob"/>
    <s v="L"/>
    <x v="0"/>
    <n v="11.95"/>
    <x v="143"/>
    <x v="0"/>
    <x v="1"/>
    <n v="2.2046226218487757"/>
    <n v="26.345240331092867"/>
    <x v="1"/>
  </r>
  <r>
    <s v="IOB-32673-745"/>
    <x v="290"/>
    <s v="07095-81281-NJ"/>
    <s v="A-L-0.5"/>
    <n v="3"/>
    <x v="323"/>
    <s v="rworg9m@arstechnica.com"/>
    <x v="0"/>
    <s v="Ara"/>
    <s v="L"/>
    <x v="1"/>
    <n v="7.77"/>
    <x v="102"/>
    <x v="2"/>
    <x v="1"/>
    <n v="1.1023113109243878"/>
    <n v="8.5649588858824934"/>
    <x v="0"/>
  </r>
  <r>
    <s v="YAU-98893-150"/>
    <x v="291"/>
    <s v="77043-48851-HG"/>
    <s v="L-M-1"/>
    <n v="3"/>
    <x v="324"/>
    <s v="ldanes9n@umn.edu"/>
    <x v="0"/>
    <s v="Lib"/>
    <s v="M"/>
    <x v="0"/>
    <n v="14.55"/>
    <x v="34"/>
    <x v="3"/>
    <x v="0"/>
    <n v="2.2046226218487757"/>
    <n v="32.077259147899689"/>
    <x v="1"/>
  </r>
  <r>
    <s v="XNM-14163-951"/>
    <x v="292"/>
    <s v="78224-60622-KH"/>
    <s v="E-L-2.5"/>
    <n v="6"/>
    <x v="325"/>
    <s v="skeynd9o@narod.ru"/>
    <x v="0"/>
    <s v="Exc"/>
    <s v="L"/>
    <x v="2"/>
    <n v="34.154999999999994"/>
    <x v="106"/>
    <x v="1"/>
    <x v="1"/>
    <n v="5.5115565546219392"/>
    <n v="188.24721412311229"/>
    <x v="1"/>
  </r>
  <r>
    <s v="JPB-45297-000"/>
    <x v="293"/>
    <s v="83105-86631-IU"/>
    <s v="R-L-0.2"/>
    <n v="4"/>
    <x v="326"/>
    <s v="ddaveridge9p@arstechnica.com"/>
    <x v="0"/>
    <s v="Rob"/>
    <s v="L"/>
    <x v="3"/>
    <n v="3.5849999999999995"/>
    <x v="79"/>
    <x v="0"/>
    <x v="1"/>
    <n v="0.44092452436975516"/>
    <n v="1.580714419865572"/>
    <x v="1"/>
  </r>
  <r>
    <s v="MOU-74341-266"/>
    <x v="294"/>
    <s v="99358-65399-TC"/>
    <s v="A-D-0.5"/>
    <n v="4"/>
    <x v="327"/>
    <s v="jawdry9q@utexas.edu"/>
    <x v="0"/>
    <s v="Ara"/>
    <s v="D"/>
    <x v="1"/>
    <n v="5.97"/>
    <x v="86"/>
    <x v="2"/>
    <x v="2"/>
    <n v="1.1023113109243878"/>
    <n v="6.5807985262185955"/>
    <x v="1"/>
  </r>
  <r>
    <s v="DHJ-87461-571"/>
    <x v="295"/>
    <s v="94525-76037-JP"/>
    <s v="A-M-1"/>
    <n v="2"/>
    <x v="328"/>
    <s v="eryles9r@fastcompany.com"/>
    <x v="0"/>
    <s v="Ara"/>
    <s v="M"/>
    <x v="0"/>
    <n v="11.25"/>
    <x v="122"/>
    <x v="2"/>
    <x v="0"/>
    <n v="2.2046226218487757"/>
    <n v="24.802004495798727"/>
    <x v="1"/>
  </r>
  <r>
    <s v="DKM-97676-850"/>
    <x v="296"/>
    <s v="43439-94003-DW"/>
    <s v="E-D-0.5"/>
    <n v="5"/>
    <x v="306"/>
    <s v=""/>
    <x v="0"/>
    <s v="Exc"/>
    <s v="D"/>
    <x v="1"/>
    <n v="7.29"/>
    <x v="114"/>
    <x v="1"/>
    <x v="2"/>
    <n v="1.1023113109243878"/>
    <n v="8.0358494566387879"/>
    <x v="1"/>
  </r>
  <r>
    <s v="UEB-09112-118"/>
    <x v="297"/>
    <s v="82718-93677-XO"/>
    <s v="A-M-0.5"/>
    <n v="4"/>
    <x v="329"/>
    <s v=""/>
    <x v="0"/>
    <s v="Ara"/>
    <s v="M"/>
    <x v="1"/>
    <n v="6.75"/>
    <x v="25"/>
    <x v="2"/>
    <x v="0"/>
    <n v="1.1023113109243878"/>
    <n v="7.4406013487396176"/>
    <x v="0"/>
  </r>
  <r>
    <s v="ORZ-67699-748"/>
    <x v="298"/>
    <s v="44708-78241-DF"/>
    <s v="A-M-2.5"/>
    <n v="6"/>
    <x v="330"/>
    <s v="jcaldicott9u@usda.gov"/>
    <x v="0"/>
    <s v="Ara"/>
    <s v="M"/>
    <x v="2"/>
    <n v="25.874999999999996"/>
    <x v="71"/>
    <x v="2"/>
    <x v="0"/>
    <n v="5.5115565546219392"/>
    <n v="142.61152585084267"/>
    <x v="1"/>
  </r>
  <r>
    <s v="JXP-28398-485"/>
    <x v="299"/>
    <s v="23039-93032-FN"/>
    <s v="A-D-2.5"/>
    <n v="5"/>
    <x v="331"/>
    <s v="mvedmore9v@a8.net"/>
    <x v="0"/>
    <s v="Ara"/>
    <s v="D"/>
    <x v="2"/>
    <n v="22.884999999999998"/>
    <x v="15"/>
    <x v="2"/>
    <x v="2"/>
    <n v="5.5115565546219392"/>
    <n v="126.13197175252307"/>
    <x v="0"/>
  </r>
  <r>
    <s v="WWH-92259-198"/>
    <x v="300"/>
    <s v="35256-12529-FT"/>
    <s v="L-D-1"/>
    <n v="4"/>
    <x v="332"/>
    <s v="wromao9w@chronoengine.com"/>
    <x v="0"/>
    <s v="Lib"/>
    <s v="D"/>
    <x v="0"/>
    <n v="12.95"/>
    <x v="67"/>
    <x v="3"/>
    <x v="2"/>
    <n v="2.2046226218487757"/>
    <n v="28.549862952941645"/>
    <x v="0"/>
  </r>
  <r>
    <s v="FLR-82914-153"/>
    <x v="301"/>
    <s v="86100-33488-WP"/>
    <s v="A-M-2.5"/>
    <n v="6"/>
    <x v="333"/>
    <s v=""/>
    <x v="0"/>
    <s v="Ara"/>
    <s v="M"/>
    <x v="2"/>
    <n v="25.874999999999996"/>
    <x v="71"/>
    <x v="2"/>
    <x v="0"/>
    <n v="5.5115565546219392"/>
    <n v="142.61152585084267"/>
    <x v="1"/>
  </r>
  <r>
    <s v="AMB-93600-000"/>
    <x v="302"/>
    <s v="64435-53100-WM"/>
    <s v="A-L-2.5"/>
    <n v="1"/>
    <x v="334"/>
    <s v="tcotmore9y@amazonaws.com"/>
    <x v="0"/>
    <s v="Ara"/>
    <s v="L"/>
    <x v="2"/>
    <n v="29.784999999999997"/>
    <x v="91"/>
    <x v="2"/>
    <x v="1"/>
    <n v="5.5115565546219392"/>
    <n v="164.16171197941443"/>
    <x v="1"/>
  </r>
  <r>
    <s v="FEP-36895-658"/>
    <x v="303"/>
    <s v="44699-43836-UH"/>
    <s v="R-L-0.2"/>
    <n v="6"/>
    <x v="335"/>
    <s v="yskipsey9z@spotify.com"/>
    <x v="2"/>
    <s v="Rob"/>
    <s v="L"/>
    <x v="3"/>
    <n v="3.5849999999999995"/>
    <x v="137"/>
    <x v="0"/>
    <x v="1"/>
    <n v="0.44092452436975516"/>
    <n v="1.580714419865572"/>
    <x v="1"/>
  </r>
  <r>
    <s v="RXW-91413-276"/>
    <x v="304"/>
    <s v="29588-35679-RG"/>
    <s v="R-D-2.5"/>
    <n v="2"/>
    <x v="336"/>
    <s v="ncorpsa0@gmpg.org"/>
    <x v="0"/>
    <s v="Rob"/>
    <s v="D"/>
    <x v="2"/>
    <n v="20.584999999999997"/>
    <x v="13"/>
    <x v="0"/>
    <x v="2"/>
    <n v="5.5115565546219392"/>
    <n v="113.4553916768926"/>
    <x v="1"/>
  </r>
  <r>
    <s v="RXW-91413-276"/>
    <x v="304"/>
    <s v="29588-35679-RG"/>
    <s v="R-M-0.5"/>
    <n v="1"/>
    <x v="336"/>
    <s v="ncorpsa0@gmpg.org"/>
    <x v="0"/>
    <s v="Rob"/>
    <s v="M"/>
    <x v="1"/>
    <n v="5.97"/>
    <x v="9"/>
    <x v="0"/>
    <x v="0"/>
    <n v="1.1023113109243878"/>
    <n v="6.5807985262185955"/>
    <x v="1"/>
  </r>
  <r>
    <s v="SDB-77492-188"/>
    <x v="305"/>
    <s v="64815-54078-HH"/>
    <s v="E-L-1"/>
    <n v="5"/>
    <x v="337"/>
    <s v="fbabbera2@stanford.edu"/>
    <x v="0"/>
    <s v="Exc"/>
    <s v="L"/>
    <x v="0"/>
    <n v="14.85"/>
    <x v="159"/>
    <x v="1"/>
    <x v="1"/>
    <n v="2.2046226218487757"/>
    <n v="32.738645934454318"/>
    <x v="0"/>
  </r>
  <r>
    <s v="RZN-65182-395"/>
    <x v="196"/>
    <s v="59572-41990-XY"/>
    <s v="L-M-1"/>
    <n v="6"/>
    <x v="338"/>
    <s v="kloxtona3@opensource.org"/>
    <x v="0"/>
    <s v="Lib"/>
    <s v="M"/>
    <x v="0"/>
    <n v="14.55"/>
    <x v="75"/>
    <x v="3"/>
    <x v="0"/>
    <n v="2.2046226218487757"/>
    <n v="32.077259147899689"/>
    <x v="1"/>
  </r>
  <r>
    <s v="HDQ-86094-507"/>
    <x v="110"/>
    <s v="32481-61533-ZJ"/>
    <s v="E-D-1"/>
    <n v="6"/>
    <x v="339"/>
    <s v="ptoffula4@posterous.com"/>
    <x v="0"/>
    <s v="Exc"/>
    <s v="D"/>
    <x v="0"/>
    <n v="12.15"/>
    <x v="118"/>
    <x v="1"/>
    <x v="2"/>
    <n v="2.2046226218487757"/>
    <n v="26.786164855462626"/>
    <x v="0"/>
  </r>
  <r>
    <s v="YXO-79631-417"/>
    <x v="24"/>
    <s v="31587-92570-HL"/>
    <s v="L-D-0.5"/>
    <n v="1"/>
    <x v="340"/>
    <s v="cgwinnetta5@behance.net"/>
    <x v="0"/>
    <s v="Lib"/>
    <s v="D"/>
    <x v="1"/>
    <n v="7.77"/>
    <x v="41"/>
    <x v="3"/>
    <x v="2"/>
    <n v="1.1023113109243878"/>
    <n v="8.5649588858824934"/>
    <x v="1"/>
  </r>
  <r>
    <s v="SNF-57032-096"/>
    <x v="306"/>
    <s v="93832-04799-ID"/>
    <s v="E-D-0.5"/>
    <n v="6"/>
    <x v="341"/>
    <s v=""/>
    <x v="0"/>
    <s v="Exc"/>
    <s v="D"/>
    <x v="1"/>
    <n v="7.29"/>
    <x v="160"/>
    <x v="1"/>
    <x v="2"/>
    <n v="1.1023113109243878"/>
    <n v="8.0358494566387879"/>
    <x v="1"/>
  </r>
  <r>
    <s v="DGL-29648-995"/>
    <x v="307"/>
    <s v="59367-30821-ZQ"/>
    <s v="L-M-0.2"/>
    <n v="2"/>
    <x v="342"/>
    <s v=""/>
    <x v="0"/>
    <s v="Lib"/>
    <s v="M"/>
    <x v="3"/>
    <n v="4.3650000000000002"/>
    <x v="31"/>
    <x v="3"/>
    <x v="0"/>
    <n v="0.44092452436975516"/>
    <n v="1.9246355488739813"/>
    <x v="0"/>
  </r>
  <r>
    <s v="GPU-65651-504"/>
    <x v="308"/>
    <s v="83947-45528-ET"/>
    <s v="E-M-2.5"/>
    <n v="2"/>
    <x v="343"/>
    <s v="lflaoniera8@wordpress.org"/>
    <x v="0"/>
    <s v="Exc"/>
    <s v="M"/>
    <x v="2"/>
    <n v="31.624999999999996"/>
    <x v="40"/>
    <x v="1"/>
    <x v="0"/>
    <n v="5.5115565546219392"/>
    <n v="174.3029760399188"/>
    <x v="1"/>
  </r>
  <r>
    <s v="OJU-34452-896"/>
    <x v="309"/>
    <s v="60799-92593-CX"/>
    <s v="E-L-0.5"/>
    <n v="1"/>
    <x v="344"/>
    <s v=""/>
    <x v="0"/>
    <s v="Exc"/>
    <s v="L"/>
    <x v="1"/>
    <n v="8.91"/>
    <x v="161"/>
    <x v="1"/>
    <x v="1"/>
    <n v="1.1023113109243878"/>
    <n v="9.8215937803362952"/>
    <x v="0"/>
  </r>
  <r>
    <s v="GZS-50547-887"/>
    <x v="310"/>
    <s v="61600-55136-UM"/>
    <s v="E-D-1"/>
    <n v="2"/>
    <x v="345"/>
    <s v="ccatchesideaa@macromedia.com"/>
    <x v="0"/>
    <s v="Exc"/>
    <s v="D"/>
    <x v="0"/>
    <n v="12.15"/>
    <x v="76"/>
    <x v="1"/>
    <x v="2"/>
    <n v="2.2046226218487757"/>
    <n v="26.786164855462626"/>
    <x v="0"/>
  </r>
  <r>
    <s v="ESR-54041-053"/>
    <x v="311"/>
    <s v="59771-90302-OF"/>
    <s v="A-L-0.5"/>
    <n v="6"/>
    <x v="346"/>
    <s v="cgibbonsonab@accuweather.com"/>
    <x v="0"/>
    <s v="Ara"/>
    <s v="L"/>
    <x v="1"/>
    <n v="7.77"/>
    <x v="162"/>
    <x v="2"/>
    <x v="1"/>
    <n v="1.1023113109243878"/>
    <n v="8.5649588858824934"/>
    <x v="0"/>
  </r>
  <r>
    <s v="OGD-10781-526"/>
    <x v="132"/>
    <s v="16880-78077-FB"/>
    <s v="R-L-0.5"/>
    <n v="6"/>
    <x v="347"/>
    <s v="tfarraac@behance.net"/>
    <x v="0"/>
    <s v="Rob"/>
    <s v="L"/>
    <x v="1"/>
    <n v="7.169999999999999"/>
    <x v="163"/>
    <x v="0"/>
    <x v="1"/>
    <n v="1.1023113109243878"/>
    <n v="7.9035720993278593"/>
    <x v="1"/>
  </r>
  <r>
    <s v="FVH-29271-315"/>
    <x v="312"/>
    <s v="74415-50873-FC"/>
    <s v="A-D-0.5"/>
    <n v="3"/>
    <x v="348"/>
    <s v=""/>
    <x v="1"/>
    <s v="Ara"/>
    <s v="D"/>
    <x v="1"/>
    <n v="5.97"/>
    <x v="8"/>
    <x v="2"/>
    <x v="2"/>
    <n v="1.1023113109243878"/>
    <n v="6.5807985262185955"/>
    <x v="0"/>
  </r>
  <r>
    <s v="BNZ-20544-633"/>
    <x v="313"/>
    <s v="31798-95707-NR"/>
    <s v="L-L-0.5"/>
    <n v="4"/>
    <x v="349"/>
    <s v="gbamfieldae@yellowpages.com"/>
    <x v="0"/>
    <s v="Lib"/>
    <s v="L"/>
    <x v="1"/>
    <n v="9.51"/>
    <x v="82"/>
    <x v="3"/>
    <x v="1"/>
    <n v="1.1023113109243878"/>
    <n v="10.482980566890928"/>
    <x v="0"/>
  </r>
  <r>
    <s v="FUX-85791-078"/>
    <x v="156"/>
    <s v="59122-08794-WT"/>
    <s v="A-M-0.2"/>
    <n v="2"/>
    <x v="350"/>
    <s v="whollingdaleaf@about.me"/>
    <x v="0"/>
    <s v="Ara"/>
    <s v="M"/>
    <x v="3"/>
    <n v="3.375"/>
    <x v="52"/>
    <x v="2"/>
    <x v="0"/>
    <n v="0.44092452436975516"/>
    <n v="1.4881202697479237"/>
    <x v="0"/>
  </r>
  <r>
    <s v="YXP-20078-116"/>
    <x v="314"/>
    <s v="37238-52421-JJ"/>
    <s v="R-M-0.5"/>
    <n v="1"/>
    <x v="351"/>
    <s v="jdeag@xrea.com"/>
    <x v="0"/>
    <s v="Rob"/>
    <s v="M"/>
    <x v="1"/>
    <n v="5.97"/>
    <x v="9"/>
    <x v="0"/>
    <x v="0"/>
    <n v="1.1023113109243878"/>
    <n v="6.5807985262185955"/>
    <x v="0"/>
  </r>
  <r>
    <s v="VQV-59984-866"/>
    <x v="315"/>
    <s v="48854-01899-FN"/>
    <s v="R-D-0.2"/>
    <n v="3"/>
    <x v="352"/>
    <s v="vskulletah@tinyurl.com"/>
    <x v="1"/>
    <s v="Rob"/>
    <s v="D"/>
    <x v="3"/>
    <n v="2.6849999999999996"/>
    <x v="36"/>
    <x v="0"/>
    <x v="2"/>
    <n v="0.44092452436975516"/>
    <n v="1.1838823479327925"/>
    <x v="1"/>
  </r>
  <r>
    <s v="JEH-37276-048"/>
    <x v="316"/>
    <s v="80896-38819-DW"/>
    <s v="A-L-0.5"/>
    <n v="3"/>
    <x v="353"/>
    <s v="jrudeforthai@wunderground.com"/>
    <x v="1"/>
    <s v="Ara"/>
    <s v="L"/>
    <x v="1"/>
    <n v="7.77"/>
    <x v="102"/>
    <x v="2"/>
    <x v="1"/>
    <n v="1.1023113109243878"/>
    <n v="8.5649588858824934"/>
    <x v="0"/>
  </r>
  <r>
    <s v="VYD-28555-589"/>
    <x v="317"/>
    <s v="29814-01459-RC"/>
    <s v="R-L-0.5"/>
    <n v="6"/>
    <x v="354"/>
    <s v="atomaszewskiaj@answers.com"/>
    <x v="2"/>
    <s v="Rob"/>
    <s v="L"/>
    <x v="1"/>
    <n v="7.169999999999999"/>
    <x v="163"/>
    <x v="0"/>
    <x v="1"/>
    <n v="1.1023113109243878"/>
    <n v="7.9035720993278593"/>
    <x v="0"/>
  </r>
  <r>
    <s v="WUG-76466-650"/>
    <x v="318"/>
    <s v="43439-94003-DW"/>
    <s v="L-D-0.5"/>
    <n v="3"/>
    <x v="306"/>
    <s v=""/>
    <x v="0"/>
    <s v="Lib"/>
    <s v="D"/>
    <x v="1"/>
    <n v="7.77"/>
    <x v="102"/>
    <x v="3"/>
    <x v="2"/>
    <n v="1.1023113109243878"/>
    <n v="8.5649588858824934"/>
    <x v="1"/>
  </r>
  <r>
    <s v="RJV-08261-583"/>
    <x v="182"/>
    <s v="48497-29281-FE"/>
    <s v="A-D-0.2"/>
    <n v="5"/>
    <x v="355"/>
    <s v="pbessal@qq.com"/>
    <x v="0"/>
    <s v="Ara"/>
    <s v="D"/>
    <x v="3"/>
    <n v="2.9849999999999999"/>
    <x v="128"/>
    <x v="2"/>
    <x v="2"/>
    <n v="0.44092452436975516"/>
    <n v="1.3161597052437191"/>
    <x v="0"/>
  </r>
  <r>
    <s v="PMR-56062-609"/>
    <x v="319"/>
    <s v="43605-12616-YH"/>
    <s v="E-D-0.5"/>
    <n v="3"/>
    <x v="356"/>
    <s v="ewindressam@marketwatch.com"/>
    <x v="0"/>
    <s v="Exc"/>
    <s v="D"/>
    <x v="1"/>
    <n v="7.29"/>
    <x v="6"/>
    <x v="1"/>
    <x v="2"/>
    <n v="1.1023113109243878"/>
    <n v="8.0358494566387879"/>
    <x v="1"/>
  </r>
  <r>
    <s v="XLD-12920-505"/>
    <x v="320"/>
    <s v="21907-75962-VB"/>
    <s v="E-L-0.5"/>
    <n v="6"/>
    <x v="357"/>
    <s v=""/>
    <x v="0"/>
    <s v="Exc"/>
    <s v="L"/>
    <x v="1"/>
    <n v="8.91"/>
    <x v="119"/>
    <x v="1"/>
    <x v="1"/>
    <n v="1.1023113109243878"/>
    <n v="9.8215937803362952"/>
    <x v="0"/>
  </r>
  <r>
    <s v="UBW-50312-037"/>
    <x v="321"/>
    <s v="69503-12127-YD"/>
    <s v="A-L-2.5"/>
    <n v="4"/>
    <x v="358"/>
    <s v=""/>
    <x v="0"/>
    <s v="Ara"/>
    <s v="L"/>
    <x v="2"/>
    <n v="29.784999999999997"/>
    <x v="129"/>
    <x v="2"/>
    <x v="1"/>
    <n v="5.5115565546219392"/>
    <n v="164.16171197941443"/>
    <x v="1"/>
  </r>
  <r>
    <s v="QAW-05889-019"/>
    <x v="322"/>
    <s v="68810-07329-EU"/>
    <s v="L-M-0.5"/>
    <n v="5"/>
    <x v="359"/>
    <s v="vbaumadierap@google.cn"/>
    <x v="0"/>
    <s v="Lib"/>
    <s v="M"/>
    <x v="1"/>
    <n v="8.73"/>
    <x v="34"/>
    <x v="3"/>
    <x v="0"/>
    <n v="1.1023113109243878"/>
    <n v="9.6231777443699063"/>
    <x v="0"/>
  </r>
  <r>
    <s v="EPT-12715-397"/>
    <x v="128"/>
    <s v="08478-75251-OG"/>
    <s v="A-D-0.2"/>
    <n v="6"/>
    <x v="360"/>
    <s v=""/>
    <x v="0"/>
    <s v="Ara"/>
    <s v="D"/>
    <x v="3"/>
    <n v="2.9849999999999999"/>
    <x v="8"/>
    <x v="2"/>
    <x v="2"/>
    <n v="0.44092452436975516"/>
    <n v="1.3161597052437191"/>
    <x v="0"/>
  </r>
  <r>
    <s v="DHT-93810-053"/>
    <x v="323"/>
    <s v="17005-82030-EA"/>
    <s v="E-L-1"/>
    <n v="5"/>
    <x v="361"/>
    <s v="sweldsar@wired.com"/>
    <x v="0"/>
    <s v="Exc"/>
    <s v="L"/>
    <x v="0"/>
    <n v="14.85"/>
    <x v="159"/>
    <x v="1"/>
    <x v="1"/>
    <n v="2.2046226218487757"/>
    <n v="32.738645934454318"/>
    <x v="0"/>
  </r>
  <r>
    <s v="DMY-96037-963"/>
    <x v="324"/>
    <s v="42179-95059-DO"/>
    <s v="L-D-0.2"/>
    <n v="3"/>
    <x v="362"/>
    <s v="msarvaras@artisteer.com"/>
    <x v="0"/>
    <s v="Lib"/>
    <s v="D"/>
    <x v="3"/>
    <n v="3.8849999999999998"/>
    <x v="14"/>
    <x v="3"/>
    <x v="2"/>
    <n v="0.44092452436975516"/>
    <n v="1.7129917771764986"/>
    <x v="0"/>
  </r>
  <r>
    <s v="MBM-55936-917"/>
    <x v="325"/>
    <s v="55989-39849-WO"/>
    <s v="L-D-0.5"/>
    <n v="3"/>
    <x v="363"/>
    <s v="ahavickat@nsw.gov.au"/>
    <x v="0"/>
    <s v="Lib"/>
    <s v="D"/>
    <x v="1"/>
    <n v="7.77"/>
    <x v="102"/>
    <x v="3"/>
    <x v="2"/>
    <n v="1.1023113109243878"/>
    <n v="8.5649588858824934"/>
    <x v="0"/>
  </r>
  <r>
    <s v="TPA-93614-840"/>
    <x v="326"/>
    <s v="28932-49296-TM"/>
    <s v="E-D-0.5"/>
    <n v="2"/>
    <x v="364"/>
    <s v="sdivinyau@ask.com"/>
    <x v="0"/>
    <s v="Exc"/>
    <s v="D"/>
    <x v="1"/>
    <n v="7.29"/>
    <x v="20"/>
    <x v="1"/>
    <x v="2"/>
    <n v="1.1023113109243878"/>
    <n v="8.0358494566387879"/>
    <x v="0"/>
  </r>
  <r>
    <s v="WDM-77521-710"/>
    <x v="327"/>
    <s v="86144-10144-CB"/>
    <s v="A-M-0.5"/>
    <n v="2"/>
    <x v="365"/>
    <s v="inorquoyav@businessweek.com"/>
    <x v="0"/>
    <s v="Ara"/>
    <s v="M"/>
    <x v="1"/>
    <n v="6.75"/>
    <x v="72"/>
    <x v="2"/>
    <x v="0"/>
    <n v="1.1023113109243878"/>
    <n v="7.4406013487396176"/>
    <x v="1"/>
  </r>
  <r>
    <s v="EIP-19142-462"/>
    <x v="328"/>
    <s v="60973-72562-DQ"/>
    <s v="E-L-1"/>
    <n v="6"/>
    <x v="366"/>
    <s v="aiddisonaw@usa.gov"/>
    <x v="0"/>
    <s v="Exc"/>
    <s v="L"/>
    <x v="0"/>
    <n v="14.85"/>
    <x v="146"/>
    <x v="1"/>
    <x v="1"/>
    <n v="2.2046226218487757"/>
    <n v="32.738645934454318"/>
    <x v="1"/>
  </r>
  <r>
    <s v="EIP-19142-462"/>
    <x v="328"/>
    <s v="60973-72562-DQ"/>
    <s v="A-L-0.2"/>
    <n v="1"/>
    <x v="366"/>
    <s v="aiddisonaw@usa.gov"/>
    <x v="0"/>
    <s v="Ara"/>
    <s v="L"/>
    <x v="3"/>
    <n v="3.8849999999999998"/>
    <x v="84"/>
    <x v="2"/>
    <x v="1"/>
    <n v="0.44092452436975516"/>
    <n v="1.7129917771764986"/>
    <x v="1"/>
  </r>
  <r>
    <s v="ZZL-76364-387"/>
    <x v="128"/>
    <s v="11263-86515-VU"/>
    <s v="R-L-2.5"/>
    <n v="4"/>
    <x v="367"/>
    <s v="rlongfielday@bluehost.com"/>
    <x v="0"/>
    <s v="Rob"/>
    <s v="L"/>
    <x v="2"/>
    <n v="27.484999999999996"/>
    <x v="108"/>
    <x v="0"/>
    <x v="1"/>
    <n v="5.5115565546219392"/>
    <n v="151.48513190378398"/>
    <x v="1"/>
  </r>
  <r>
    <s v="GMF-18638-786"/>
    <x v="329"/>
    <s v="60004-62976-NI"/>
    <s v="L-D-0.5"/>
    <n v="6"/>
    <x v="368"/>
    <s v="gkislingburyaz@samsung.com"/>
    <x v="0"/>
    <s v="Lib"/>
    <s v="D"/>
    <x v="1"/>
    <n v="7.77"/>
    <x v="162"/>
    <x v="3"/>
    <x v="2"/>
    <n v="1.1023113109243878"/>
    <n v="8.5649588858824934"/>
    <x v="0"/>
  </r>
  <r>
    <s v="TDJ-20844-787"/>
    <x v="330"/>
    <s v="77876-28498-HI"/>
    <s v="A-L-0.5"/>
    <n v="5"/>
    <x v="369"/>
    <s v="xgibbonsb0@artisteer.com"/>
    <x v="0"/>
    <s v="Ara"/>
    <s v="L"/>
    <x v="1"/>
    <n v="7.77"/>
    <x v="5"/>
    <x v="2"/>
    <x v="1"/>
    <n v="1.1023113109243878"/>
    <n v="8.5649588858824934"/>
    <x v="1"/>
  </r>
  <r>
    <s v="BWK-39400-446"/>
    <x v="331"/>
    <s v="61302-06948-EH"/>
    <s v="L-D-0.5"/>
    <n v="4"/>
    <x v="370"/>
    <s v="fparresb1@imageshack.us"/>
    <x v="0"/>
    <s v="Lib"/>
    <s v="D"/>
    <x v="1"/>
    <n v="7.77"/>
    <x v="113"/>
    <x v="3"/>
    <x v="2"/>
    <n v="1.1023113109243878"/>
    <n v="8.5649588858824934"/>
    <x v="0"/>
  </r>
  <r>
    <s v="LCB-02099-995"/>
    <x v="332"/>
    <s v="06757-96251-UH"/>
    <s v="A-D-0.2"/>
    <n v="6"/>
    <x v="371"/>
    <s v="gsibrayb2@wsj.com"/>
    <x v="0"/>
    <s v="Ara"/>
    <s v="D"/>
    <x v="3"/>
    <n v="2.9849999999999999"/>
    <x v="8"/>
    <x v="2"/>
    <x v="2"/>
    <n v="0.44092452436975516"/>
    <n v="1.3161597052437191"/>
    <x v="0"/>
  </r>
  <r>
    <s v="UBA-43678-174"/>
    <x v="333"/>
    <s v="44530-75983-OD"/>
    <s v="E-D-2.5"/>
    <n v="6"/>
    <x v="372"/>
    <s v="ihotchkinb3@mit.edu"/>
    <x v="2"/>
    <s v="Exc"/>
    <s v="D"/>
    <x v="2"/>
    <n v="27.945"/>
    <x v="164"/>
    <x v="1"/>
    <x v="2"/>
    <n v="5.5115565546219392"/>
    <n v="154.02044791891009"/>
    <x v="1"/>
  </r>
  <r>
    <s v="UDH-24280-432"/>
    <x v="334"/>
    <s v="44865-58249-RY"/>
    <s v="L-L-1"/>
    <n v="4"/>
    <x v="373"/>
    <s v="nbroadberrieb4@gnu.org"/>
    <x v="0"/>
    <s v="Lib"/>
    <s v="L"/>
    <x v="0"/>
    <n v="15.85"/>
    <x v="165"/>
    <x v="3"/>
    <x v="1"/>
    <n v="2.2046226218487757"/>
    <n v="34.943268556303096"/>
    <x v="1"/>
  </r>
  <r>
    <s v="IDQ-20193-502"/>
    <x v="335"/>
    <s v="36021-61205-DF"/>
    <s v="L-M-0.2"/>
    <n v="2"/>
    <x v="374"/>
    <s v="rpithcockb5@yellowbook.com"/>
    <x v="0"/>
    <s v="Lib"/>
    <s v="M"/>
    <x v="3"/>
    <n v="4.3650000000000002"/>
    <x v="31"/>
    <x v="3"/>
    <x v="0"/>
    <n v="0.44092452436975516"/>
    <n v="1.9246355488739813"/>
    <x v="0"/>
  </r>
  <r>
    <s v="DJG-14442-608"/>
    <x v="336"/>
    <s v="75716-12782-SS"/>
    <s v="R-D-1"/>
    <n v="3"/>
    <x v="375"/>
    <s v="gcroysdaleb6@nih.gov"/>
    <x v="0"/>
    <s v="Rob"/>
    <s v="D"/>
    <x v="0"/>
    <n v="8.9499999999999993"/>
    <x v="166"/>
    <x v="0"/>
    <x v="2"/>
    <n v="2.2046226218487757"/>
    <n v="19.731372465546542"/>
    <x v="0"/>
  </r>
  <r>
    <s v="DWB-61381-370"/>
    <x v="337"/>
    <s v="11812-00461-KH"/>
    <s v="L-L-0.2"/>
    <n v="2"/>
    <x v="376"/>
    <s v="bgozzettb7@github.com"/>
    <x v="0"/>
    <s v="Lib"/>
    <s v="L"/>
    <x v="3"/>
    <n v="4.7549999999999999"/>
    <x v="54"/>
    <x v="3"/>
    <x v="1"/>
    <n v="0.44092452436975516"/>
    <n v="2.0965961133781859"/>
    <x v="1"/>
  </r>
  <r>
    <s v="FRD-17347-990"/>
    <x v="80"/>
    <s v="46681-78850-ZW"/>
    <s v="A-D-1"/>
    <n v="4"/>
    <x v="377"/>
    <s v="tcraggsb8@house.gov"/>
    <x v="1"/>
    <s v="Ara"/>
    <s v="D"/>
    <x v="0"/>
    <n v="9.9499999999999993"/>
    <x v="10"/>
    <x v="2"/>
    <x v="2"/>
    <n v="2.2046226218487757"/>
    <n v="21.935995087395316"/>
    <x v="1"/>
  </r>
  <r>
    <s v="YPP-27450-525"/>
    <x v="338"/>
    <s v="01932-87052-KO"/>
    <s v="E-M-0.5"/>
    <n v="3"/>
    <x v="378"/>
    <s v="lcullrfordb9@xing.com"/>
    <x v="0"/>
    <s v="Exc"/>
    <s v="M"/>
    <x v="1"/>
    <n v="8.25"/>
    <x v="167"/>
    <x v="1"/>
    <x v="0"/>
    <n v="1.1023113109243878"/>
    <n v="9.094068315126199"/>
    <x v="0"/>
  </r>
  <r>
    <s v="EFC-39577-424"/>
    <x v="339"/>
    <s v="16046-34805-ZF"/>
    <s v="E-M-1"/>
    <n v="5"/>
    <x v="379"/>
    <s v="arizonba@xing.com"/>
    <x v="0"/>
    <s v="Exc"/>
    <s v="M"/>
    <x v="0"/>
    <n v="13.75"/>
    <x v="85"/>
    <x v="1"/>
    <x v="0"/>
    <n v="2.2046226218487757"/>
    <n v="30.313561050420667"/>
    <x v="0"/>
  </r>
  <r>
    <s v="LAW-80062-016"/>
    <x v="340"/>
    <s v="34546-70516-LR"/>
    <s v="E-M-0.5"/>
    <n v="6"/>
    <x v="380"/>
    <s v=""/>
    <x v="1"/>
    <s v="Exc"/>
    <s v="M"/>
    <x v="1"/>
    <n v="8.25"/>
    <x v="168"/>
    <x v="1"/>
    <x v="0"/>
    <n v="1.1023113109243878"/>
    <n v="9.094068315126199"/>
    <x v="1"/>
  </r>
  <r>
    <s v="WKL-27981-758"/>
    <x v="177"/>
    <s v="73699-93557-FZ"/>
    <s v="A-M-2.5"/>
    <n v="2"/>
    <x v="381"/>
    <s v="fmiellbc@spiegel.de"/>
    <x v="0"/>
    <s v="Ara"/>
    <s v="M"/>
    <x v="2"/>
    <n v="25.874999999999996"/>
    <x v="95"/>
    <x v="2"/>
    <x v="0"/>
    <n v="5.5115565546219392"/>
    <n v="142.61152585084267"/>
    <x v="0"/>
  </r>
  <r>
    <s v="VRT-39834-265"/>
    <x v="341"/>
    <s v="86686-37462-CK"/>
    <s v="L-L-1"/>
    <n v="3"/>
    <x v="382"/>
    <s v=""/>
    <x v="1"/>
    <s v="Lib"/>
    <s v="L"/>
    <x v="0"/>
    <n v="15.85"/>
    <x v="46"/>
    <x v="3"/>
    <x v="1"/>
    <n v="2.2046226218487757"/>
    <n v="34.943268556303096"/>
    <x v="0"/>
  </r>
  <r>
    <s v="QTC-71005-730"/>
    <x v="342"/>
    <s v="14298-02150-KH"/>
    <s v="A-L-0.2"/>
    <n v="4"/>
    <x v="383"/>
    <s v=""/>
    <x v="0"/>
    <s v="Ara"/>
    <s v="L"/>
    <x v="3"/>
    <n v="3.8849999999999998"/>
    <x v="42"/>
    <x v="2"/>
    <x v="1"/>
    <n v="0.44092452436975516"/>
    <n v="1.7129917771764986"/>
    <x v="1"/>
  </r>
  <r>
    <s v="TNX-09857-717"/>
    <x v="343"/>
    <s v="48675-07824-HJ"/>
    <s v="L-M-1"/>
    <n v="6"/>
    <x v="384"/>
    <s v=""/>
    <x v="0"/>
    <s v="Lib"/>
    <s v="M"/>
    <x v="0"/>
    <n v="14.55"/>
    <x v="75"/>
    <x v="3"/>
    <x v="0"/>
    <n v="2.2046226218487757"/>
    <n v="32.077259147899689"/>
    <x v="0"/>
  </r>
  <r>
    <s v="JZV-43874-185"/>
    <x v="344"/>
    <s v="18551-80943-YQ"/>
    <s v="A-M-1"/>
    <n v="5"/>
    <x v="385"/>
    <s v=""/>
    <x v="0"/>
    <s v="Ara"/>
    <s v="M"/>
    <x v="0"/>
    <n v="11.25"/>
    <x v="126"/>
    <x v="2"/>
    <x v="0"/>
    <n v="2.2046226218487757"/>
    <n v="24.802004495798727"/>
    <x v="0"/>
  </r>
  <r>
    <s v="ICF-17486-106"/>
    <x v="47"/>
    <s v="19196-09748-DB"/>
    <s v="L-L-2.5"/>
    <n v="1"/>
    <x v="386"/>
    <s v="wspringallbh@jugem.jp"/>
    <x v="0"/>
    <s v="Lib"/>
    <s v="L"/>
    <x v="2"/>
    <n v="36.454999999999998"/>
    <x v="133"/>
    <x v="3"/>
    <x v="1"/>
    <n v="5.5115565546219392"/>
    <n v="200.92379419874277"/>
    <x v="0"/>
  </r>
  <r>
    <s v="BMK-49520-383"/>
    <x v="345"/>
    <s v="72233-08665-IP"/>
    <s v="R-L-0.2"/>
    <n v="3"/>
    <x v="387"/>
    <s v=""/>
    <x v="0"/>
    <s v="Rob"/>
    <s v="L"/>
    <x v="3"/>
    <n v="3.5849999999999995"/>
    <x v="127"/>
    <x v="0"/>
    <x v="1"/>
    <n v="0.44092452436975516"/>
    <n v="1.580714419865572"/>
    <x v="0"/>
  </r>
  <r>
    <s v="HTS-15020-632"/>
    <x v="169"/>
    <s v="53817-13148-RK"/>
    <s v="R-M-0.2"/>
    <n v="3"/>
    <x v="388"/>
    <s v="ghawkyensbj@census.gov"/>
    <x v="0"/>
    <s v="Rob"/>
    <s v="M"/>
    <x v="3"/>
    <n v="2.9849999999999999"/>
    <x v="169"/>
    <x v="0"/>
    <x v="0"/>
    <n v="0.44092452436975516"/>
    <n v="1.3161597052437191"/>
    <x v="1"/>
  </r>
  <r>
    <s v="YLE-18247-749"/>
    <x v="346"/>
    <s v="92227-49331-QR"/>
    <s v="A-L-0.5"/>
    <n v="3"/>
    <x v="389"/>
    <s v=""/>
    <x v="0"/>
    <s v="Ara"/>
    <s v="L"/>
    <x v="1"/>
    <n v="7.77"/>
    <x v="102"/>
    <x v="2"/>
    <x v="1"/>
    <n v="1.1023113109243878"/>
    <n v="8.5649588858824934"/>
    <x v="0"/>
  </r>
  <r>
    <s v="KJJ-12573-591"/>
    <x v="347"/>
    <s v="12997-41076-FQ"/>
    <s v="A-L-2.5"/>
    <n v="1"/>
    <x v="390"/>
    <s v=""/>
    <x v="0"/>
    <s v="Ara"/>
    <s v="L"/>
    <x v="2"/>
    <n v="29.784999999999997"/>
    <x v="91"/>
    <x v="2"/>
    <x v="1"/>
    <n v="5.5115565546219392"/>
    <n v="164.16171197941443"/>
    <x v="0"/>
  </r>
  <r>
    <s v="RGU-43561-950"/>
    <x v="348"/>
    <s v="44220-00348-MB"/>
    <s v="A-L-2.5"/>
    <n v="5"/>
    <x v="391"/>
    <s v="bmcgilvrabm@so-net.ne.jp"/>
    <x v="0"/>
    <s v="Ara"/>
    <s v="L"/>
    <x v="2"/>
    <n v="29.784999999999997"/>
    <x v="74"/>
    <x v="2"/>
    <x v="1"/>
    <n v="5.5115565546219392"/>
    <n v="164.16171197941443"/>
    <x v="0"/>
  </r>
  <r>
    <s v="JSN-73975-443"/>
    <x v="349"/>
    <s v="93047-98331-DD"/>
    <s v="L-M-0.5"/>
    <n v="1"/>
    <x v="392"/>
    <s v="adanzeybn@github.com"/>
    <x v="0"/>
    <s v="Lib"/>
    <s v="M"/>
    <x v="1"/>
    <n v="8.73"/>
    <x v="31"/>
    <x v="3"/>
    <x v="0"/>
    <n v="1.1023113109243878"/>
    <n v="9.6231777443699063"/>
    <x v="0"/>
  </r>
  <r>
    <s v="WNR-71736-993"/>
    <x v="350"/>
    <s v="16880-78077-FB"/>
    <s v="L-D-0.5"/>
    <n v="4"/>
    <x v="347"/>
    <s v="tfarraac@behance.net"/>
    <x v="0"/>
    <s v="Lib"/>
    <s v="D"/>
    <x v="1"/>
    <n v="7.77"/>
    <x v="113"/>
    <x v="3"/>
    <x v="2"/>
    <n v="1.1023113109243878"/>
    <n v="8.5649588858824934"/>
    <x v="1"/>
  </r>
  <r>
    <s v="WNR-71736-993"/>
    <x v="350"/>
    <s v="16880-78077-FB"/>
    <s v="A-D-2.5"/>
    <n v="6"/>
    <x v="347"/>
    <s v="tfarraac@behance.net"/>
    <x v="0"/>
    <s v="Ara"/>
    <s v="D"/>
    <x v="2"/>
    <n v="22.884999999999998"/>
    <x v="170"/>
    <x v="2"/>
    <x v="2"/>
    <n v="5.5115565546219392"/>
    <n v="126.13197175252307"/>
    <x v="1"/>
  </r>
  <r>
    <s v="HNI-91338-546"/>
    <x v="54"/>
    <s v="67285-75317-XI"/>
    <s v="A-D-0.5"/>
    <n v="5"/>
    <x v="393"/>
    <s v=""/>
    <x v="0"/>
    <s v="Ara"/>
    <s v="D"/>
    <x v="1"/>
    <n v="5.97"/>
    <x v="44"/>
    <x v="2"/>
    <x v="2"/>
    <n v="1.1023113109243878"/>
    <n v="6.5807985262185955"/>
    <x v="1"/>
  </r>
  <r>
    <s v="CYH-53243-218"/>
    <x v="237"/>
    <s v="88167-57964-PH"/>
    <s v="R-M-0.5"/>
    <n v="3"/>
    <x v="394"/>
    <s v=""/>
    <x v="0"/>
    <s v="Rob"/>
    <s v="M"/>
    <x v="1"/>
    <n v="5.97"/>
    <x v="8"/>
    <x v="0"/>
    <x v="0"/>
    <n v="1.1023113109243878"/>
    <n v="6.5807985262185955"/>
    <x v="1"/>
  </r>
  <r>
    <s v="SVD-75407-177"/>
    <x v="351"/>
    <s v="16106-36039-QS"/>
    <s v="E-L-0.5"/>
    <n v="3"/>
    <x v="395"/>
    <s v="ydombrellbs@dedecms.com"/>
    <x v="0"/>
    <s v="Exc"/>
    <s v="L"/>
    <x v="1"/>
    <n v="8.91"/>
    <x v="149"/>
    <x v="1"/>
    <x v="1"/>
    <n v="1.1023113109243878"/>
    <n v="9.8215937803362952"/>
    <x v="0"/>
  </r>
  <r>
    <s v="NVN-66443-451"/>
    <x v="352"/>
    <s v="98921-82417-GN"/>
    <s v="R-D-1"/>
    <n v="2"/>
    <x v="396"/>
    <s v="adarthbt@t.co"/>
    <x v="0"/>
    <s v="Rob"/>
    <s v="D"/>
    <x v="0"/>
    <n v="8.9499999999999993"/>
    <x v="105"/>
    <x v="0"/>
    <x v="2"/>
    <n v="2.2046226218487757"/>
    <n v="19.731372465546542"/>
    <x v="1"/>
  </r>
  <r>
    <s v="JUA-13580-095"/>
    <x v="102"/>
    <s v="55265-75151-AK"/>
    <s v="R-L-0.2"/>
    <n v="4"/>
    <x v="397"/>
    <s v="mdarrigoebu@hud.gov"/>
    <x v="1"/>
    <s v="Rob"/>
    <s v="L"/>
    <x v="3"/>
    <n v="3.5849999999999995"/>
    <x v="79"/>
    <x v="0"/>
    <x v="1"/>
    <n v="0.44092452436975516"/>
    <n v="1.580714419865572"/>
    <x v="0"/>
  </r>
  <r>
    <s v="ACY-56225-839"/>
    <x v="353"/>
    <s v="47386-50743-FG"/>
    <s v="A-M-2.5"/>
    <n v="3"/>
    <x v="398"/>
    <s v=""/>
    <x v="0"/>
    <s v="Ara"/>
    <s v="M"/>
    <x v="2"/>
    <n v="25.874999999999996"/>
    <x v="57"/>
    <x v="2"/>
    <x v="0"/>
    <n v="5.5115565546219392"/>
    <n v="142.61152585084267"/>
    <x v="0"/>
  </r>
  <r>
    <s v="QBB-07903-622"/>
    <x v="354"/>
    <s v="32622-54551-UC"/>
    <s v="R-L-1"/>
    <n v="5"/>
    <x v="399"/>
    <s v="mackrillbw@bandcamp.com"/>
    <x v="0"/>
    <s v="Rob"/>
    <s v="L"/>
    <x v="0"/>
    <n v="11.95"/>
    <x v="143"/>
    <x v="0"/>
    <x v="1"/>
    <n v="2.2046226218487757"/>
    <n v="26.345240331092867"/>
    <x v="1"/>
  </r>
  <r>
    <s v="JLJ-81802-619"/>
    <x v="135"/>
    <s v="16880-78077-FB"/>
    <s v="A-L-1"/>
    <n v="6"/>
    <x v="347"/>
    <s v="tfarraac@behance.net"/>
    <x v="0"/>
    <s v="Ara"/>
    <s v="L"/>
    <x v="0"/>
    <n v="12.95"/>
    <x v="17"/>
    <x v="2"/>
    <x v="1"/>
    <n v="2.2046226218487757"/>
    <n v="28.549862952941645"/>
    <x v="1"/>
  </r>
  <r>
    <s v="HFT-77191-168"/>
    <x v="343"/>
    <s v="48419-02347-XP"/>
    <s v="R-D-0.2"/>
    <n v="2"/>
    <x v="400"/>
    <s v="mkippenby@dion.ne.jp"/>
    <x v="0"/>
    <s v="Rob"/>
    <s v="D"/>
    <x v="3"/>
    <n v="2.6849999999999996"/>
    <x v="147"/>
    <x v="0"/>
    <x v="2"/>
    <n v="0.44092452436975516"/>
    <n v="1.1838823479327925"/>
    <x v="0"/>
  </r>
  <r>
    <s v="SZR-35951-530"/>
    <x v="89"/>
    <s v="14121-20527-OJ"/>
    <s v="E-D-2.5"/>
    <n v="3"/>
    <x v="401"/>
    <s v="wransonbz@ted.com"/>
    <x v="1"/>
    <s v="Exc"/>
    <s v="D"/>
    <x v="2"/>
    <n v="27.945"/>
    <x v="171"/>
    <x v="1"/>
    <x v="2"/>
    <n v="5.5115565546219392"/>
    <n v="154.02044791891009"/>
    <x v="0"/>
  </r>
  <r>
    <s v="IKL-95976-565"/>
    <x v="355"/>
    <s v="53486-73919-BQ"/>
    <s v="A-M-1"/>
    <n v="2"/>
    <x v="402"/>
    <s v=""/>
    <x v="0"/>
    <s v="Ara"/>
    <s v="M"/>
    <x v="0"/>
    <n v="11.25"/>
    <x v="122"/>
    <x v="2"/>
    <x v="0"/>
    <n v="2.2046226218487757"/>
    <n v="24.802004495798727"/>
    <x v="1"/>
  </r>
  <r>
    <s v="XEY-48929-474"/>
    <x v="204"/>
    <s v="21889-94615-WT"/>
    <s v="L-M-2.5"/>
    <n v="6"/>
    <x v="403"/>
    <s v="lrignoldc1@miibeian.gov.cn"/>
    <x v="0"/>
    <s v="Lib"/>
    <s v="M"/>
    <x v="2"/>
    <n v="33.464999999999996"/>
    <x v="172"/>
    <x v="3"/>
    <x v="0"/>
    <n v="5.5115565546219392"/>
    <n v="184.44424010042317"/>
    <x v="0"/>
  </r>
  <r>
    <s v="SQT-07286-736"/>
    <x v="356"/>
    <s v="87726-16941-QW"/>
    <s v="A-M-1"/>
    <n v="6"/>
    <x v="404"/>
    <s v=""/>
    <x v="0"/>
    <s v="Ara"/>
    <s v="M"/>
    <x v="0"/>
    <n v="11.25"/>
    <x v="173"/>
    <x v="2"/>
    <x v="0"/>
    <n v="2.2046226218487757"/>
    <n v="24.802004495798727"/>
    <x v="1"/>
  </r>
  <r>
    <s v="QDU-45390-361"/>
    <x v="357"/>
    <s v="03677-09134-BC"/>
    <s v="E-M-0.5"/>
    <n v="1"/>
    <x v="405"/>
    <s v="crowthornc3@msn.com"/>
    <x v="0"/>
    <s v="Exc"/>
    <s v="M"/>
    <x v="1"/>
    <n v="8.25"/>
    <x v="112"/>
    <x v="1"/>
    <x v="0"/>
    <n v="1.1023113109243878"/>
    <n v="9.094068315126199"/>
    <x v="1"/>
  </r>
  <r>
    <s v="RUJ-30649-712"/>
    <x v="300"/>
    <s v="93224-71517-WV"/>
    <s v="L-L-0.2"/>
    <n v="2"/>
    <x v="406"/>
    <s v="orylandc4@deviantart.com"/>
    <x v="0"/>
    <s v="Lib"/>
    <s v="L"/>
    <x v="3"/>
    <n v="4.7549999999999999"/>
    <x v="54"/>
    <x v="3"/>
    <x v="1"/>
    <n v="0.44092452436975516"/>
    <n v="2.0965961133781859"/>
    <x v="0"/>
  </r>
  <r>
    <s v="WSV-49732-075"/>
    <x v="358"/>
    <s v="76263-95145-GJ"/>
    <s v="L-D-2.5"/>
    <n v="1"/>
    <x v="407"/>
    <s v=""/>
    <x v="0"/>
    <s v="Lib"/>
    <s v="D"/>
    <x v="2"/>
    <n v="29.784999999999997"/>
    <x v="91"/>
    <x v="3"/>
    <x v="2"/>
    <n v="5.5115565546219392"/>
    <n v="164.16171197941443"/>
    <x v="1"/>
  </r>
  <r>
    <s v="VJF-46305-323"/>
    <x v="161"/>
    <s v="68555-89840-GZ"/>
    <s v="L-D-0.5"/>
    <n v="2"/>
    <x v="408"/>
    <s v="msesonck@census.gov"/>
    <x v="0"/>
    <s v="Lib"/>
    <s v="D"/>
    <x v="1"/>
    <n v="7.77"/>
    <x v="42"/>
    <x v="3"/>
    <x v="2"/>
    <n v="1.1023113109243878"/>
    <n v="8.5649588858824934"/>
    <x v="1"/>
  </r>
  <r>
    <s v="CXD-74176-600"/>
    <x v="129"/>
    <s v="70624-19112-AO"/>
    <s v="E-L-0.5"/>
    <n v="4"/>
    <x v="409"/>
    <s v="craglessc7@webmd.com"/>
    <x v="1"/>
    <s v="Exc"/>
    <s v="L"/>
    <x v="1"/>
    <n v="8.91"/>
    <x v="70"/>
    <x v="1"/>
    <x v="1"/>
    <n v="1.1023113109243878"/>
    <n v="9.8215937803362952"/>
    <x v="1"/>
  </r>
  <r>
    <s v="ADX-50674-975"/>
    <x v="359"/>
    <s v="58916-61837-QH"/>
    <s v="A-M-2.5"/>
    <n v="4"/>
    <x v="410"/>
    <s v="fhollowsc8@blogtalkradio.com"/>
    <x v="0"/>
    <s v="Ara"/>
    <s v="M"/>
    <x v="2"/>
    <n v="25.874999999999996"/>
    <x v="68"/>
    <x v="2"/>
    <x v="0"/>
    <n v="5.5115565546219392"/>
    <n v="142.61152585084267"/>
    <x v="0"/>
  </r>
  <r>
    <s v="RRP-51647-420"/>
    <x v="360"/>
    <s v="89292-52335-YZ"/>
    <s v="E-D-1"/>
    <n v="3"/>
    <x v="411"/>
    <s v="llathleiffc9@nationalgeographic.com"/>
    <x v="1"/>
    <s v="Exc"/>
    <s v="D"/>
    <x v="0"/>
    <n v="12.15"/>
    <x v="114"/>
    <x v="1"/>
    <x v="2"/>
    <n v="2.2046226218487757"/>
    <n v="26.786164855462626"/>
    <x v="0"/>
  </r>
  <r>
    <s v="PKJ-99134-523"/>
    <x v="361"/>
    <s v="77284-34297-YY"/>
    <s v="R-L-0.5"/>
    <n v="5"/>
    <x v="412"/>
    <s v="kheadsca@jalbum.net"/>
    <x v="0"/>
    <s v="Rob"/>
    <s v="L"/>
    <x v="1"/>
    <n v="7.169999999999999"/>
    <x v="66"/>
    <x v="0"/>
    <x v="1"/>
    <n v="1.1023113109243878"/>
    <n v="7.9035720993278593"/>
    <x v="1"/>
  </r>
  <r>
    <s v="FZQ-29439-457"/>
    <x v="362"/>
    <s v="50449-80974-BZ"/>
    <s v="E-L-0.2"/>
    <n v="5"/>
    <x v="413"/>
    <s v="tbownecb@unicef.org"/>
    <x v="1"/>
    <s v="Exc"/>
    <s v="L"/>
    <x v="3"/>
    <n v="4.4550000000000001"/>
    <x v="110"/>
    <x v="1"/>
    <x v="1"/>
    <n v="0.44092452436975516"/>
    <n v="1.9643187560672593"/>
    <x v="0"/>
  </r>
  <r>
    <s v="USN-68115-161"/>
    <x v="363"/>
    <s v="08120-16183-AW"/>
    <s v="E-M-0.2"/>
    <n v="6"/>
    <x v="414"/>
    <s v="rjacquemardcc@acquirethisname.com"/>
    <x v="1"/>
    <s v="Exc"/>
    <s v="M"/>
    <x v="3"/>
    <n v="4.125"/>
    <x v="167"/>
    <x v="1"/>
    <x v="0"/>
    <n v="0.44092452436975516"/>
    <n v="1.8188136630252401"/>
    <x v="1"/>
  </r>
  <r>
    <s v="IXU-20263-532"/>
    <x v="364"/>
    <s v="68044-89277-ML"/>
    <s v="L-M-2.5"/>
    <n v="2"/>
    <x v="415"/>
    <s v="kwarmancd@printfriendly.com"/>
    <x v="1"/>
    <s v="Lib"/>
    <s v="M"/>
    <x v="2"/>
    <n v="33.464999999999996"/>
    <x v="174"/>
    <x v="3"/>
    <x v="0"/>
    <n v="5.5115565546219392"/>
    <n v="184.44424010042317"/>
    <x v="0"/>
  </r>
  <r>
    <s v="CBT-15092-420"/>
    <x v="85"/>
    <s v="71364-35210-HS"/>
    <s v="L-M-0.5"/>
    <n v="1"/>
    <x v="416"/>
    <s v="wcholomince@about.com"/>
    <x v="2"/>
    <s v="Lib"/>
    <s v="M"/>
    <x v="1"/>
    <n v="8.73"/>
    <x v="31"/>
    <x v="3"/>
    <x v="0"/>
    <n v="1.1023113109243878"/>
    <n v="9.6231777443699063"/>
    <x v="0"/>
  </r>
  <r>
    <s v="PKQ-46841-696"/>
    <x v="365"/>
    <s v="37177-68797-ON"/>
    <s v="R-M-0.5"/>
    <n v="3"/>
    <x v="417"/>
    <s v="abraidmancf@census.gov"/>
    <x v="0"/>
    <s v="Rob"/>
    <s v="M"/>
    <x v="1"/>
    <n v="5.97"/>
    <x v="8"/>
    <x v="0"/>
    <x v="0"/>
    <n v="1.1023113109243878"/>
    <n v="6.5807985262185955"/>
    <x v="1"/>
  </r>
  <r>
    <s v="XDU-05471-219"/>
    <x v="366"/>
    <s v="60308-06944-GS"/>
    <s v="R-L-0.5"/>
    <n v="1"/>
    <x v="418"/>
    <s v="pdurbancg@symantec.com"/>
    <x v="1"/>
    <s v="Rob"/>
    <s v="L"/>
    <x v="1"/>
    <n v="7.169999999999999"/>
    <x v="53"/>
    <x v="0"/>
    <x v="1"/>
    <n v="1.1023113109243878"/>
    <n v="7.9035720993278593"/>
    <x v="1"/>
  </r>
  <r>
    <s v="NID-20149-329"/>
    <x v="367"/>
    <s v="49888-39458-PF"/>
    <s v="R-D-0.2"/>
    <n v="2"/>
    <x v="419"/>
    <s v="aharroldch@miibeian.gov.cn"/>
    <x v="0"/>
    <s v="Rob"/>
    <s v="D"/>
    <x v="3"/>
    <n v="2.6849999999999996"/>
    <x v="147"/>
    <x v="0"/>
    <x v="2"/>
    <n v="0.44092452436975516"/>
    <n v="1.1838823479327925"/>
    <x v="1"/>
  </r>
  <r>
    <s v="SVU-27222-213"/>
    <x v="142"/>
    <s v="60748-46813-DZ"/>
    <s v="L-L-0.2"/>
    <n v="5"/>
    <x v="420"/>
    <s v="spamphilonci@mlb.com"/>
    <x v="1"/>
    <s v="Lib"/>
    <s v="L"/>
    <x v="3"/>
    <n v="4.7549999999999999"/>
    <x v="29"/>
    <x v="3"/>
    <x v="1"/>
    <n v="0.44092452436975516"/>
    <n v="2.0965961133781859"/>
    <x v="1"/>
  </r>
  <r>
    <s v="RWI-84131-848"/>
    <x v="368"/>
    <s v="16385-11286-NX"/>
    <s v="R-D-2.5"/>
    <n v="2"/>
    <x v="421"/>
    <s v="mspurdencj@exblog.jp"/>
    <x v="0"/>
    <s v="Rob"/>
    <s v="D"/>
    <x v="2"/>
    <n v="20.584999999999997"/>
    <x v="13"/>
    <x v="0"/>
    <x v="2"/>
    <n v="5.5115565546219392"/>
    <n v="113.4553916768926"/>
    <x v="0"/>
  </r>
  <r>
    <s v="GUU-40666-525"/>
    <x v="31"/>
    <s v="68555-89840-GZ"/>
    <s v="A-L-0.2"/>
    <n v="3"/>
    <x v="408"/>
    <s v="msesonck@census.gov"/>
    <x v="0"/>
    <s v="Ara"/>
    <s v="L"/>
    <x v="3"/>
    <n v="3.8849999999999998"/>
    <x v="14"/>
    <x v="2"/>
    <x v="1"/>
    <n v="0.44092452436975516"/>
    <n v="1.7129917771764986"/>
    <x v="1"/>
  </r>
  <r>
    <s v="SCN-51395-066"/>
    <x v="369"/>
    <s v="72164-90254-EJ"/>
    <s v="L-L-0.5"/>
    <n v="4"/>
    <x v="422"/>
    <s v="npirronecl@weibo.com"/>
    <x v="0"/>
    <s v="Lib"/>
    <s v="L"/>
    <x v="1"/>
    <n v="9.51"/>
    <x v="82"/>
    <x v="3"/>
    <x v="1"/>
    <n v="1.1023113109243878"/>
    <n v="10.482980566890928"/>
    <x v="1"/>
  </r>
  <r>
    <s v="ULA-24644-321"/>
    <x v="370"/>
    <s v="67010-92988-CT"/>
    <s v="R-D-2.5"/>
    <n v="4"/>
    <x v="423"/>
    <s v="rcawleycm@yellowbook.com"/>
    <x v="1"/>
    <s v="Rob"/>
    <s v="D"/>
    <x v="2"/>
    <n v="20.584999999999997"/>
    <x v="18"/>
    <x v="0"/>
    <x v="2"/>
    <n v="5.5115565546219392"/>
    <n v="113.4553916768926"/>
    <x v="0"/>
  </r>
  <r>
    <s v="EOL-92666-762"/>
    <x v="371"/>
    <s v="15776-91507-GT"/>
    <s v="L-L-0.2"/>
    <n v="2"/>
    <x v="424"/>
    <s v="sbarribalcn@microsoft.com"/>
    <x v="1"/>
    <s v="Lib"/>
    <s v="L"/>
    <x v="3"/>
    <n v="4.7549999999999999"/>
    <x v="54"/>
    <x v="3"/>
    <x v="1"/>
    <n v="0.44092452436975516"/>
    <n v="2.0965961133781859"/>
    <x v="0"/>
  </r>
  <r>
    <s v="AJV-18231-334"/>
    <x v="372"/>
    <s v="23473-41001-CD"/>
    <s v="R-D-2.5"/>
    <n v="2"/>
    <x v="425"/>
    <s v="aadamidesco@bizjournals.com"/>
    <x v="2"/>
    <s v="Rob"/>
    <s v="D"/>
    <x v="2"/>
    <n v="20.584999999999997"/>
    <x v="13"/>
    <x v="0"/>
    <x v="2"/>
    <n v="5.5115565546219392"/>
    <n v="113.4553916768926"/>
    <x v="1"/>
  </r>
  <r>
    <s v="ZQI-47236-301"/>
    <x v="373"/>
    <s v="23446-47798-ID"/>
    <s v="L-L-0.5"/>
    <n v="5"/>
    <x v="426"/>
    <s v="cthowescp@craigslist.org"/>
    <x v="0"/>
    <s v="Lib"/>
    <s v="L"/>
    <x v="1"/>
    <n v="9.51"/>
    <x v="46"/>
    <x v="3"/>
    <x v="1"/>
    <n v="1.1023113109243878"/>
    <n v="10.482980566890928"/>
    <x v="1"/>
  </r>
  <r>
    <s v="ZCR-15721-658"/>
    <x v="374"/>
    <s v="28327-84469-ND"/>
    <s v="A-M-1"/>
    <n v="4"/>
    <x v="427"/>
    <s v="rwillowaycq@admin.ch"/>
    <x v="0"/>
    <s v="Ara"/>
    <s v="M"/>
    <x v="0"/>
    <n v="11.25"/>
    <x v="157"/>
    <x v="2"/>
    <x v="0"/>
    <n v="2.2046226218487757"/>
    <n v="24.802004495798727"/>
    <x v="1"/>
  </r>
  <r>
    <s v="QEW-47945-682"/>
    <x v="319"/>
    <s v="42466-87067-DT"/>
    <s v="L-L-0.2"/>
    <n v="5"/>
    <x v="428"/>
    <s v="aelwincr@privacy.gov.au"/>
    <x v="0"/>
    <s v="Lib"/>
    <s v="L"/>
    <x v="3"/>
    <n v="4.7549999999999999"/>
    <x v="29"/>
    <x v="3"/>
    <x v="1"/>
    <n v="0.44092452436975516"/>
    <n v="2.0965961133781859"/>
    <x v="1"/>
  </r>
  <r>
    <s v="PSY-45485-542"/>
    <x v="375"/>
    <s v="62246-99443-HF"/>
    <s v="R-D-0.5"/>
    <n v="3"/>
    <x v="429"/>
    <s v="abilbrookcs@booking.com"/>
    <x v="1"/>
    <s v="Rob"/>
    <s v="D"/>
    <x v="1"/>
    <n v="5.3699999999999992"/>
    <x v="103"/>
    <x v="0"/>
    <x v="2"/>
    <n v="1.1023113109243878"/>
    <n v="5.9194117396639614"/>
    <x v="0"/>
  </r>
  <r>
    <s v="BAQ-74241-156"/>
    <x v="376"/>
    <s v="99869-55718-UU"/>
    <s v="R-D-0.2"/>
    <n v="4"/>
    <x v="430"/>
    <s v="rmckallct@sakura.ne.jp"/>
    <x v="2"/>
    <s v="Rob"/>
    <s v="D"/>
    <x v="3"/>
    <n v="2.6849999999999996"/>
    <x v="175"/>
    <x v="0"/>
    <x v="2"/>
    <n v="0.44092452436975516"/>
    <n v="1.1838823479327925"/>
    <x v="0"/>
  </r>
  <r>
    <s v="BVU-77367-451"/>
    <x v="377"/>
    <s v="77421-46059-RY"/>
    <s v="A-D-1"/>
    <n v="5"/>
    <x v="431"/>
    <s v="bdailecu@vistaprint.com"/>
    <x v="0"/>
    <s v="Ara"/>
    <s v="D"/>
    <x v="0"/>
    <n v="9.9499999999999993"/>
    <x v="12"/>
    <x v="2"/>
    <x v="2"/>
    <n v="2.2046226218487757"/>
    <n v="21.935995087395316"/>
    <x v="0"/>
  </r>
  <r>
    <s v="TJE-91516-344"/>
    <x v="378"/>
    <s v="49894-06550-OQ"/>
    <s v="E-M-1"/>
    <n v="2"/>
    <x v="432"/>
    <s v="atrehernecv@state.tx.us"/>
    <x v="1"/>
    <s v="Exc"/>
    <s v="M"/>
    <x v="0"/>
    <n v="13.75"/>
    <x v="3"/>
    <x v="1"/>
    <x v="0"/>
    <n v="2.2046226218487757"/>
    <n v="30.313561050420667"/>
    <x v="1"/>
  </r>
  <r>
    <s v="LIS-96202-702"/>
    <x v="277"/>
    <s v="72028-63343-SU"/>
    <s v="L-D-2.5"/>
    <n v="4"/>
    <x v="433"/>
    <s v="abrentnallcw@biglobe.ne.jp"/>
    <x v="2"/>
    <s v="Lib"/>
    <s v="D"/>
    <x v="2"/>
    <n v="29.784999999999997"/>
    <x v="129"/>
    <x v="3"/>
    <x v="2"/>
    <n v="5.5115565546219392"/>
    <n v="164.16171197941443"/>
    <x v="1"/>
  </r>
  <r>
    <s v="VIO-27668-766"/>
    <x v="379"/>
    <s v="10074-20104-NN"/>
    <s v="R-D-2.5"/>
    <n v="1"/>
    <x v="434"/>
    <s v="ddrinkallcx@psu.edu"/>
    <x v="0"/>
    <s v="Rob"/>
    <s v="D"/>
    <x v="2"/>
    <n v="20.584999999999997"/>
    <x v="123"/>
    <x v="0"/>
    <x v="2"/>
    <n v="5.5115565546219392"/>
    <n v="113.4553916768926"/>
    <x v="0"/>
  </r>
  <r>
    <s v="ZVG-20473-043"/>
    <x v="86"/>
    <s v="71769-10219-IM"/>
    <s v="A-D-0.2"/>
    <n v="3"/>
    <x v="435"/>
    <s v="dkornelcy@cyberchimps.com"/>
    <x v="0"/>
    <s v="Ara"/>
    <s v="D"/>
    <x v="3"/>
    <n v="2.9849999999999999"/>
    <x v="169"/>
    <x v="2"/>
    <x v="2"/>
    <n v="0.44092452436975516"/>
    <n v="1.3161597052437191"/>
    <x v="0"/>
  </r>
  <r>
    <s v="KGZ-56395-231"/>
    <x v="380"/>
    <s v="22221-71106-JD"/>
    <s v="A-D-0.5"/>
    <n v="1"/>
    <x v="436"/>
    <s v="rlequeuxcz@newyorker.com"/>
    <x v="0"/>
    <s v="Ara"/>
    <s v="D"/>
    <x v="1"/>
    <n v="5.97"/>
    <x v="9"/>
    <x v="2"/>
    <x v="2"/>
    <n v="1.1023113109243878"/>
    <n v="6.5807985262185955"/>
    <x v="1"/>
  </r>
  <r>
    <s v="CUU-92244-729"/>
    <x v="381"/>
    <s v="99735-44927-OL"/>
    <s v="E-M-1"/>
    <n v="3"/>
    <x v="437"/>
    <s v="jmccaulld0@parallels.com"/>
    <x v="0"/>
    <s v="Exc"/>
    <s v="M"/>
    <x v="0"/>
    <n v="13.75"/>
    <x v="1"/>
    <x v="1"/>
    <x v="0"/>
    <n v="2.2046226218487757"/>
    <n v="30.313561050420667"/>
    <x v="0"/>
  </r>
  <r>
    <s v="EHE-94714-312"/>
    <x v="382"/>
    <s v="27132-68907-RC"/>
    <s v="E-L-0.2"/>
    <n v="5"/>
    <x v="438"/>
    <s v="abrashda@plala.or.jp"/>
    <x v="0"/>
    <s v="Exc"/>
    <s v="L"/>
    <x v="3"/>
    <n v="4.4550000000000001"/>
    <x v="110"/>
    <x v="1"/>
    <x v="1"/>
    <n v="0.44092452436975516"/>
    <n v="1.9643187560672593"/>
    <x v="0"/>
  </r>
  <r>
    <s v="RTL-16205-161"/>
    <x v="11"/>
    <s v="90440-62727-HI"/>
    <s v="A-M-0.5"/>
    <n v="1"/>
    <x v="439"/>
    <s v="ahutchinsond2@imgur.com"/>
    <x v="0"/>
    <s v="Ara"/>
    <s v="M"/>
    <x v="1"/>
    <n v="6.75"/>
    <x v="52"/>
    <x v="2"/>
    <x v="0"/>
    <n v="1.1023113109243878"/>
    <n v="7.4406013487396176"/>
    <x v="0"/>
  </r>
  <r>
    <s v="GTS-22482-014"/>
    <x v="167"/>
    <s v="36769-16558-SX"/>
    <s v="L-M-2.5"/>
    <n v="4"/>
    <x v="440"/>
    <s v=""/>
    <x v="0"/>
    <s v="Lib"/>
    <s v="M"/>
    <x v="2"/>
    <n v="33.464999999999996"/>
    <x v="136"/>
    <x v="3"/>
    <x v="0"/>
    <n v="5.5115565546219392"/>
    <n v="184.44424010042317"/>
    <x v="0"/>
  </r>
  <r>
    <s v="DYG-25473-881"/>
    <x v="383"/>
    <s v="10138-31681-SD"/>
    <s v="A-D-0.2"/>
    <n v="2"/>
    <x v="441"/>
    <s v="rdriversd4@hexun.com"/>
    <x v="0"/>
    <s v="Ara"/>
    <s v="D"/>
    <x v="3"/>
    <n v="2.9849999999999999"/>
    <x v="9"/>
    <x v="2"/>
    <x v="2"/>
    <n v="0.44092452436975516"/>
    <n v="1.3161597052437191"/>
    <x v="1"/>
  </r>
  <r>
    <s v="HTR-21838-286"/>
    <x v="18"/>
    <s v="24669-76297-SF"/>
    <s v="A-L-1"/>
    <n v="2"/>
    <x v="442"/>
    <s v="hzeald5@google.de"/>
    <x v="0"/>
    <s v="Ara"/>
    <s v="L"/>
    <x v="0"/>
    <n v="12.95"/>
    <x v="109"/>
    <x v="2"/>
    <x v="1"/>
    <n v="2.2046226218487757"/>
    <n v="28.549862952941645"/>
    <x v="1"/>
  </r>
  <r>
    <s v="KYG-28296-920"/>
    <x v="84"/>
    <s v="78050-20355-DI"/>
    <s v="E-M-2.5"/>
    <n v="1"/>
    <x v="443"/>
    <s v="gsmallcombed6@ucla.edu"/>
    <x v="1"/>
    <s v="Exc"/>
    <s v="M"/>
    <x v="2"/>
    <n v="31.624999999999996"/>
    <x v="176"/>
    <x v="1"/>
    <x v="0"/>
    <n v="5.5115565546219392"/>
    <n v="174.3029760399188"/>
    <x v="0"/>
  </r>
  <r>
    <s v="NNB-20459-430"/>
    <x v="384"/>
    <s v="79825-17822-UH"/>
    <s v="L-M-0.2"/>
    <n v="2"/>
    <x v="444"/>
    <s v="ddibleyd7@feedburner.com"/>
    <x v="0"/>
    <s v="Lib"/>
    <s v="M"/>
    <x v="3"/>
    <n v="4.3650000000000002"/>
    <x v="31"/>
    <x v="3"/>
    <x v="0"/>
    <n v="0.44092452436975516"/>
    <n v="1.9246355488739813"/>
    <x v="1"/>
  </r>
  <r>
    <s v="FEK-14025-351"/>
    <x v="385"/>
    <s v="03990-21586-MQ"/>
    <s v="E-L-0.2"/>
    <n v="6"/>
    <x v="445"/>
    <s v="gdimitrioud8@chronoengine.com"/>
    <x v="0"/>
    <s v="Exc"/>
    <s v="L"/>
    <x v="3"/>
    <n v="4.4550000000000001"/>
    <x v="149"/>
    <x v="1"/>
    <x v="1"/>
    <n v="0.44092452436975516"/>
    <n v="1.9643187560672593"/>
    <x v="0"/>
  </r>
  <r>
    <s v="AWH-16980-469"/>
    <x v="386"/>
    <s v="27493-46921-TZ"/>
    <s v="L-M-0.2"/>
    <n v="6"/>
    <x v="446"/>
    <s v="fflanagand9@woothemes.com"/>
    <x v="0"/>
    <s v="Lib"/>
    <s v="M"/>
    <x v="3"/>
    <n v="4.3650000000000002"/>
    <x v="50"/>
    <x v="3"/>
    <x v="0"/>
    <n v="0.44092452436975516"/>
    <n v="1.9246355488739813"/>
    <x v="1"/>
  </r>
  <r>
    <s v="ZPW-31329-741"/>
    <x v="387"/>
    <s v="27132-68907-RC"/>
    <s v="R-D-1"/>
    <n v="6"/>
    <x v="438"/>
    <s v="abrashda@plala.or.jp"/>
    <x v="0"/>
    <s v="Rob"/>
    <s v="D"/>
    <x v="0"/>
    <n v="8.9499999999999993"/>
    <x v="59"/>
    <x v="0"/>
    <x v="2"/>
    <n v="2.2046226218487757"/>
    <n v="19.731372465546542"/>
    <x v="0"/>
  </r>
  <r>
    <s v="ZPW-31329-741"/>
    <x v="387"/>
    <s v="27132-68907-RC"/>
    <s v="E-M-2.5"/>
    <n v="4"/>
    <x v="438"/>
    <s v="abrashda@plala.or.jp"/>
    <x v="0"/>
    <s v="Exc"/>
    <s v="M"/>
    <x v="2"/>
    <n v="31.624999999999996"/>
    <x v="177"/>
    <x v="1"/>
    <x v="0"/>
    <n v="5.5115565546219392"/>
    <n v="174.3029760399188"/>
    <x v="0"/>
  </r>
  <r>
    <s v="ZPW-31329-741"/>
    <x v="387"/>
    <s v="27132-68907-RC"/>
    <s v="E-M-0.2"/>
    <n v="1"/>
    <x v="438"/>
    <s v="abrashda@plala.or.jp"/>
    <x v="0"/>
    <s v="Exc"/>
    <s v="M"/>
    <x v="3"/>
    <n v="4.125"/>
    <x v="83"/>
    <x v="1"/>
    <x v="0"/>
    <n v="0.44092452436975516"/>
    <n v="1.8188136630252401"/>
    <x v="0"/>
  </r>
  <r>
    <s v="UBI-83843-396"/>
    <x v="388"/>
    <s v="58816-74064-TF"/>
    <s v="R-L-1"/>
    <n v="2"/>
    <x v="447"/>
    <s v="nizhakovdd@aol.com"/>
    <x v="2"/>
    <s v="Rob"/>
    <s v="L"/>
    <x v="0"/>
    <n v="11.95"/>
    <x v="178"/>
    <x v="0"/>
    <x v="1"/>
    <n v="2.2046226218487757"/>
    <n v="26.345240331092867"/>
    <x v="1"/>
  </r>
  <r>
    <s v="VID-40587-569"/>
    <x v="389"/>
    <s v="09818-59895-EH"/>
    <s v="E-D-2.5"/>
    <n v="5"/>
    <x v="448"/>
    <s v="skeetsde@answers.com"/>
    <x v="0"/>
    <s v="Exc"/>
    <s v="D"/>
    <x v="2"/>
    <n v="27.945"/>
    <x v="141"/>
    <x v="1"/>
    <x v="2"/>
    <n v="5.5115565546219392"/>
    <n v="154.02044791891009"/>
    <x v="0"/>
  </r>
  <r>
    <s v="KBB-52530-416"/>
    <x v="229"/>
    <s v="06488-46303-IZ"/>
    <s v="L-D-2.5"/>
    <n v="2"/>
    <x v="449"/>
    <s v=""/>
    <x v="0"/>
    <s v="Lib"/>
    <s v="D"/>
    <x v="2"/>
    <n v="29.784999999999997"/>
    <x v="120"/>
    <x v="3"/>
    <x v="2"/>
    <n v="5.5115565546219392"/>
    <n v="164.16171197941443"/>
    <x v="0"/>
  </r>
  <r>
    <s v="ISJ-48676-420"/>
    <x v="390"/>
    <s v="93046-67561-AY"/>
    <s v="L-L-0.5"/>
    <n v="6"/>
    <x v="450"/>
    <s v="kcakedg@huffingtonpost.com"/>
    <x v="0"/>
    <s v="Lib"/>
    <s v="L"/>
    <x v="1"/>
    <n v="9.51"/>
    <x v="30"/>
    <x v="3"/>
    <x v="1"/>
    <n v="1.1023113109243878"/>
    <n v="10.482980566890928"/>
    <x v="1"/>
  </r>
  <r>
    <s v="MIF-17920-768"/>
    <x v="391"/>
    <s v="68946-40750-LK"/>
    <s v="R-L-0.2"/>
    <n v="6"/>
    <x v="451"/>
    <s v="mhanseddh@instagram.com"/>
    <x v="1"/>
    <s v="Rob"/>
    <s v="L"/>
    <x v="3"/>
    <n v="3.5849999999999995"/>
    <x v="137"/>
    <x v="0"/>
    <x v="1"/>
    <n v="0.44092452436975516"/>
    <n v="1.580714419865572"/>
    <x v="0"/>
  </r>
  <r>
    <s v="CPX-19312-088"/>
    <x v="117"/>
    <s v="38387-64959-WW"/>
    <s v="L-M-0.5"/>
    <n v="6"/>
    <x v="452"/>
    <s v="fkienleindi@trellian.com"/>
    <x v="1"/>
    <s v="Lib"/>
    <s v="M"/>
    <x v="1"/>
    <n v="8.73"/>
    <x v="28"/>
    <x v="3"/>
    <x v="0"/>
    <n v="1.1023113109243878"/>
    <n v="9.6231777443699063"/>
    <x v="0"/>
  </r>
  <r>
    <s v="RXI-67978-260"/>
    <x v="392"/>
    <s v="48418-60841-CC"/>
    <s v="E-D-1"/>
    <n v="6"/>
    <x v="453"/>
    <s v="kegglestonedj@sphinn.com"/>
    <x v="1"/>
    <s v="Exc"/>
    <s v="D"/>
    <x v="0"/>
    <n v="12.15"/>
    <x v="118"/>
    <x v="1"/>
    <x v="2"/>
    <n v="2.2046226218487757"/>
    <n v="26.786164855462626"/>
    <x v="1"/>
  </r>
  <r>
    <s v="LKE-14821-285"/>
    <x v="393"/>
    <s v="13736-92418-JS"/>
    <s v="R-M-0.2"/>
    <n v="5"/>
    <x v="454"/>
    <s v="bsemkinsdk@unc.edu"/>
    <x v="1"/>
    <s v="Rob"/>
    <s v="M"/>
    <x v="3"/>
    <n v="2.9849999999999999"/>
    <x v="128"/>
    <x v="0"/>
    <x v="0"/>
    <n v="0.44092452436975516"/>
    <n v="1.3161597052437191"/>
    <x v="0"/>
  </r>
  <r>
    <s v="LRK-97117-150"/>
    <x v="394"/>
    <s v="33000-22405-LO"/>
    <s v="L-L-1"/>
    <n v="6"/>
    <x v="455"/>
    <s v="slorenzettidl@is.gd"/>
    <x v="0"/>
    <s v="Lib"/>
    <s v="L"/>
    <x v="0"/>
    <n v="15.85"/>
    <x v="179"/>
    <x v="3"/>
    <x v="1"/>
    <n v="2.2046226218487757"/>
    <n v="34.943268556303096"/>
    <x v="1"/>
  </r>
  <r>
    <s v="IGK-51227-573"/>
    <x v="137"/>
    <s v="46959-60474-LT"/>
    <s v="L-D-0.5"/>
    <n v="2"/>
    <x v="456"/>
    <s v="bgiannazzidm@apple.com"/>
    <x v="0"/>
    <s v="Lib"/>
    <s v="D"/>
    <x v="1"/>
    <n v="7.77"/>
    <x v="42"/>
    <x v="3"/>
    <x v="2"/>
    <n v="1.1023113109243878"/>
    <n v="8.5649588858824934"/>
    <x v="1"/>
  </r>
  <r>
    <s v="ZAY-43009-775"/>
    <x v="395"/>
    <s v="73431-39823-UP"/>
    <s v="L-D-0.2"/>
    <n v="6"/>
    <x v="457"/>
    <s v=""/>
    <x v="0"/>
    <s v="Lib"/>
    <s v="D"/>
    <x v="3"/>
    <n v="3.8849999999999998"/>
    <x v="102"/>
    <x v="3"/>
    <x v="2"/>
    <n v="0.44092452436975516"/>
    <n v="1.7129917771764986"/>
    <x v="1"/>
  </r>
  <r>
    <s v="EMA-63190-618"/>
    <x v="396"/>
    <s v="90993-98984-JK"/>
    <s v="E-M-0.2"/>
    <n v="1"/>
    <x v="458"/>
    <s v="ulethbrigdo@hc360.com"/>
    <x v="0"/>
    <s v="Exc"/>
    <s v="M"/>
    <x v="3"/>
    <n v="4.125"/>
    <x v="83"/>
    <x v="1"/>
    <x v="0"/>
    <n v="0.44092452436975516"/>
    <n v="1.8188136630252401"/>
    <x v="0"/>
  </r>
  <r>
    <s v="FBI-35855-418"/>
    <x v="189"/>
    <s v="06552-04430-AG"/>
    <s v="R-M-0.5"/>
    <n v="6"/>
    <x v="459"/>
    <s v="sfarnishdp@dmoz.org"/>
    <x v="2"/>
    <s v="Rob"/>
    <s v="M"/>
    <x v="1"/>
    <n v="5.97"/>
    <x v="27"/>
    <x v="0"/>
    <x v="0"/>
    <n v="1.1023113109243878"/>
    <n v="6.5807985262185955"/>
    <x v="1"/>
  </r>
  <r>
    <s v="TXB-80533-417"/>
    <x v="8"/>
    <s v="54597-57004-QM"/>
    <s v="L-L-1"/>
    <n v="2"/>
    <x v="460"/>
    <s v="fjecockdq@unicef.org"/>
    <x v="0"/>
    <s v="Lib"/>
    <s v="L"/>
    <x v="0"/>
    <n v="15.85"/>
    <x v="124"/>
    <x v="3"/>
    <x v="1"/>
    <n v="2.2046226218487757"/>
    <n v="34.943268556303096"/>
    <x v="1"/>
  </r>
  <r>
    <s v="MBM-00112-248"/>
    <x v="397"/>
    <s v="50238-24377-ZS"/>
    <s v="L-L-1"/>
    <n v="5"/>
    <x v="461"/>
    <s v=""/>
    <x v="0"/>
    <s v="Lib"/>
    <s v="L"/>
    <x v="0"/>
    <n v="15.85"/>
    <x v="180"/>
    <x v="3"/>
    <x v="1"/>
    <n v="2.2046226218487757"/>
    <n v="34.943268556303096"/>
    <x v="0"/>
  </r>
  <r>
    <s v="EUO-69145-988"/>
    <x v="398"/>
    <s v="60370-41934-IF"/>
    <s v="E-D-0.2"/>
    <n v="3"/>
    <x v="462"/>
    <s v="hpallisterds@ning.com"/>
    <x v="0"/>
    <s v="Exc"/>
    <s v="D"/>
    <x v="3"/>
    <n v="3.645"/>
    <x v="47"/>
    <x v="1"/>
    <x v="2"/>
    <n v="0.44092452436975516"/>
    <n v="1.6071698913277574"/>
    <x v="1"/>
  </r>
  <r>
    <s v="GYA-80327-368"/>
    <x v="399"/>
    <s v="06899-54551-EH"/>
    <s v="A-D-1"/>
    <n v="4"/>
    <x v="463"/>
    <s v="cmershdt@drupal.org"/>
    <x v="1"/>
    <s v="Ara"/>
    <s v="D"/>
    <x v="0"/>
    <n v="9.9499999999999993"/>
    <x v="10"/>
    <x v="2"/>
    <x v="2"/>
    <n v="2.2046226218487757"/>
    <n v="21.935995087395316"/>
    <x v="1"/>
  </r>
  <r>
    <s v="TNW-41601-420"/>
    <x v="400"/>
    <s v="66458-91190-YC"/>
    <s v="R-M-1"/>
    <n v="5"/>
    <x v="464"/>
    <s v="murione5@alexa.com"/>
    <x v="1"/>
    <s v="Rob"/>
    <s v="M"/>
    <x v="0"/>
    <n v="9.9499999999999993"/>
    <x v="12"/>
    <x v="0"/>
    <x v="0"/>
    <n v="2.2046226218487757"/>
    <n v="21.935995087395316"/>
    <x v="0"/>
  </r>
  <r>
    <s v="ALR-62963-723"/>
    <x v="401"/>
    <s v="80463-43913-WZ"/>
    <s v="R-D-0.2"/>
    <n v="3"/>
    <x v="465"/>
    <s v=""/>
    <x v="1"/>
    <s v="Rob"/>
    <s v="D"/>
    <x v="3"/>
    <n v="2.6849999999999996"/>
    <x v="36"/>
    <x v="0"/>
    <x v="2"/>
    <n v="0.44092452436975516"/>
    <n v="1.1838823479327925"/>
    <x v="0"/>
  </r>
  <r>
    <s v="JIG-27636-870"/>
    <x v="402"/>
    <s v="67204-04870-LG"/>
    <s v="R-L-1"/>
    <n v="4"/>
    <x v="466"/>
    <s v=""/>
    <x v="0"/>
    <s v="Rob"/>
    <s v="L"/>
    <x v="0"/>
    <n v="11.95"/>
    <x v="62"/>
    <x v="0"/>
    <x v="1"/>
    <n v="2.2046226218487757"/>
    <n v="26.345240331092867"/>
    <x v="1"/>
  </r>
  <r>
    <s v="CTE-31437-326"/>
    <x v="6"/>
    <s v="22721-63196-UJ"/>
    <s v="R-M-0.2"/>
    <n v="4"/>
    <x v="467"/>
    <s v="gduckerdx@patch.com"/>
    <x v="2"/>
    <s v="Rob"/>
    <s v="M"/>
    <x v="3"/>
    <n v="2.9849999999999999"/>
    <x v="22"/>
    <x v="0"/>
    <x v="0"/>
    <n v="0.44092452436975516"/>
    <n v="1.3161597052437191"/>
    <x v="1"/>
  </r>
  <r>
    <s v="CTE-31437-326"/>
    <x v="6"/>
    <s v="22721-63196-UJ"/>
    <s v="E-M-0.2"/>
    <n v="4"/>
    <x v="467"/>
    <s v="gduckerdx@patch.com"/>
    <x v="2"/>
    <s v="Exc"/>
    <s v="M"/>
    <x v="3"/>
    <n v="4.125"/>
    <x v="38"/>
    <x v="1"/>
    <x v="0"/>
    <n v="0.44092452436975516"/>
    <n v="1.8188136630252401"/>
    <x v="1"/>
  </r>
  <r>
    <s v="CTE-31437-326"/>
    <x v="6"/>
    <s v="22721-63196-UJ"/>
    <s v="L-D-1"/>
    <n v="4"/>
    <x v="467"/>
    <s v="gduckerdx@patch.com"/>
    <x v="2"/>
    <s v="Lib"/>
    <s v="D"/>
    <x v="0"/>
    <n v="12.95"/>
    <x v="67"/>
    <x v="3"/>
    <x v="2"/>
    <n v="2.2046226218487757"/>
    <n v="28.549862952941645"/>
    <x v="1"/>
  </r>
  <r>
    <s v="CTE-31437-326"/>
    <x v="6"/>
    <s v="22721-63196-UJ"/>
    <s v="L-L-0.2"/>
    <n v="3"/>
    <x v="467"/>
    <s v="gduckerdx@patch.com"/>
    <x v="2"/>
    <s v="Lib"/>
    <s v="L"/>
    <x v="3"/>
    <n v="4.7549999999999999"/>
    <x v="181"/>
    <x v="3"/>
    <x v="1"/>
    <n v="0.44092452436975516"/>
    <n v="2.0965961133781859"/>
    <x v="1"/>
  </r>
  <r>
    <s v="SLD-63003-334"/>
    <x v="403"/>
    <s v="55515-37571-RS"/>
    <s v="L-M-0.2"/>
    <n v="6"/>
    <x v="468"/>
    <s v="wstearleye1@census.gov"/>
    <x v="0"/>
    <s v="Lib"/>
    <s v="M"/>
    <x v="3"/>
    <n v="4.3650000000000002"/>
    <x v="50"/>
    <x v="3"/>
    <x v="0"/>
    <n v="0.44092452436975516"/>
    <n v="1.9246355488739813"/>
    <x v="1"/>
  </r>
  <r>
    <s v="BXN-64230-789"/>
    <x v="404"/>
    <s v="25598-77476-CB"/>
    <s v="A-L-1"/>
    <n v="2"/>
    <x v="469"/>
    <s v="dwincere2@marriott.com"/>
    <x v="0"/>
    <s v="Ara"/>
    <s v="L"/>
    <x v="0"/>
    <n v="12.95"/>
    <x v="109"/>
    <x v="2"/>
    <x v="1"/>
    <n v="2.2046226218487757"/>
    <n v="28.549862952941645"/>
    <x v="0"/>
  </r>
  <r>
    <s v="XEE-37895-169"/>
    <x v="21"/>
    <s v="14888-85625-TM"/>
    <s v="A-L-2.5"/>
    <n v="3"/>
    <x v="470"/>
    <s v="plyfielde3@baidu.com"/>
    <x v="0"/>
    <s v="Ara"/>
    <s v="L"/>
    <x v="2"/>
    <n v="29.784999999999997"/>
    <x v="49"/>
    <x v="2"/>
    <x v="1"/>
    <n v="5.5115565546219392"/>
    <n v="164.16171197941443"/>
    <x v="0"/>
  </r>
  <r>
    <s v="ZTX-80764-911"/>
    <x v="239"/>
    <s v="92793-68332-NR"/>
    <s v="L-D-0.5"/>
    <n v="6"/>
    <x v="471"/>
    <s v="hperrise4@studiopress.com"/>
    <x v="1"/>
    <s v="Lib"/>
    <s v="D"/>
    <x v="1"/>
    <n v="7.77"/>
    <x v="162"/>
    <x v="3"/>
    <x v="2"/>
    <n v="1.1023113109243878"/>
    <n v="8.5649588858824934"/>
    <x v="1"/>
  </r>
  <r>
    <s v="WVT-88135-549"/>
    <x v="405"/>
    <s v="66458-91190-YC"/>
    <s v="A-D-1"/>
    <n v="3"/>
    <x v="464"/>
    <s v="murione5@alexa.com"/>
    <x v="1"/>
    <s v="Ara"/>
    <s v="D"/>
    <x v="0"/>
    <n v="9.9499999999999993"/>
    <x v="44"/>
    <x v="2"/>
    <x v="2"/>
    <n v="2.2046226218487757"/>
    <n v="21.935995087395316"/>
    <x v="0"/>
  </r>
  <r>
    <s v="IPA-94170-889"/>
    <x v="292"/>
    <s v="64439-27325-LG"/>
    <s v="R-L-0.2"/>
    <n v="3"/>
    <x v="472"/>
    <s v="ckide6@narod.ru"/>
    <x v="1"/>
    <s v="Rob"/>
    <s v="L"/>
    <x v="3"/>
    <n v="3.5849999999999995"/>
    <x v="127"/>
    <x v="0"/>
    <x v="1"/>
    <n v="0.44092452436975516"/>
    <n v="1.580714419865572"/>
    <x v="0"/>
  </r>
  <r>
    <s v="YQL-63755-365"/>
    <x v="117"/>
    <s v="78570-76770-LB"/>
    <s v="A-M-0.2"/>
    <n v="4"/>
    <x v="473"/>
    <s v="cbeinee7@xinhuanet.com"/>
    <x v="0"/>
    <s v="Ara"/>
    <s v="M"/>
    <x v="3"/>
    <n v="3.375"/>
    <x v="72"/>
    <x v="2"/>
    <x v="0"/>
    <n v="0.44092452436975516"/>
    <n v="1.4881202697479237"/>
    <x v="0"/>
  </r>
  <r>
    <s v="RKW-81145-984"/>
    <x v="406"/>
    <s v="98661-69719-VI"/>
    <s v="L-L-1"/>
    <n v="3"/>
    <x v="474"/>
    <s v="cbakeupe8@globo.com"/>
    <x v="0"/>
    <s v="Lib"/>
    <s v="L"/>
    <x v="0"/>
    <n v="15.85"/>
    <x v="46"/>
    <x v="3"/>
    <x v="1"/>
    <n v="2.2046226218487757"/>
    <n v="34.943268556303096"/>
    <x v="1"/>
  </r>
  <r>
    <s v="MBT-23379-866"/>
    <x v="407"/>
    <s v="82990-92703-IX"/>
    <s v="L-L-1"/>
    <n v="5"/>
    <x v="475"/>
    <s v="nhelkine9@example.com"/>
    <x v="0"/>
    <s v="Lib"/>
    <s v="L"/>
    <x v="0"/>
    <n v="15.85"/>
    <x v="180"/>
    <x v="3"/>
    <x v="1"/>
    <n v="2.2046226218487757"/>
    <n v="34.943268556303096"/>
    <x v="1"/>
  </r>
  <r>
    <s v="GEJ-39834-935"/>
    <x v="408"/>
    <s v="49412-86877-VY"/>
    <s v="L-M-0.2"/>
    <n v="6"/>
    <x v="476"/>
    <s v="pwitheringtonea@networkadvertising.org"/>
    <x v="0"/>
    <s v="Lib"/>
    <s v="M"/>
    <x v="3"/>
    <n v="4.3650000000000002"/>
    <x v="50"/>
    <x v="3"/>
    <x v="0"/>
    <n v="0.44092452436975516"/>
    <n v="1.9246355488739813"/>
    <x v="0"/>
  </r>
  <r>
    <s v="KRW-91640-596"/>
    <x v="409"/>
    <s v="70879-00984-FJ"/>
    <s v="R-L-0.5"/>
    <n v="3"/>
    <x v="477"/>
    <s v="ttilzeyeb@hostgator.com"/>
    <x v="0"/>
    <s v="Rob"/>
    <s v="L"/>
    <x v="1"/>
    <n v="7.169999999999999"/>
    <x v="137"/>
    <x v="0"/>
    <x v="1"/>
    <n v="1.1023113109243878"/>
    <n v="7.9035720993278593"/>
    <x v="1"/>
  </r>
  <r>
    <s v="AOT-70449-651"/>
    <x v="410"/>
    <s v="53414-73391-CR"/>
    <s v="R-D-2.5"/>
    <n v="5"/>
    <x v="478"/>
    <s v=""/>
    <x v="0"/>
    <s v="Rob"/>
    <s v="D"/>
    <x v="2"/>
    <n v="20.584999999999997"/>
    <x v="182"/>
    <x v="0"/>
    <x v="2"/>
    <n v="5.5115565546219392"/>
    <n v="113.4553916768926"/>
    <x v="0"/>
  </r>
  <r>
    <s v="DGC-21813-731"/>
    <x v="127"/>
    <s v="43606-83072-OA"/>
    <s v="L-D-0.2"/>
    <n v="2"/>
    <x v="479"/>
    <s v=""/>
    <x v="0"/>
    <s v="Lib"/>
    <s v="D"/>
    <x v="3"/>
    <n v="3.8849999999999998"/>
    <x v="41"/>
    <x v="3"/>
    <x v="2"/>
    <n v="0.44092452436975516"/>
    <n v="1.7129917771764986"/>
    <x v="1"/>
  </r>
  <r>
    <s v="JBE-92943-643"/>
    <x v="411"/>
    <s v="84466-22864-CE"/>
    <s v="E-D-2.5"/>
    <n v="5"/>
    <x v="480"/>
    <s v="kimortsee@alexa.com"/>
    <x v="0"/>
    <s v="Exc"/>
    <s v="D"/>
    <x v="2"/>
    <n v="27.945"/>
    <x v="141"/>
    <x v="1"/>
    <x v="2"/>
    <n v="5.5115565546219392"/>
    <n v="154.02044791891009"/>
    <x v="1"/>
  </r>
  <r>
    <s v="ZIL-34948-499"/>
    <x v="112"/>
    <s v="66458-91190-YC"/>
    <s v="A-D-0.5"/>
    <n v="2"/>
    <x v="464"/>
    <s v="murione5@alexa.com"/>
    <x v="1"/>
    <s v="Ara"/>
    <s v="D"/>
    <x v="1"/>
    <n v="5.97"/>
    <x v="22"/>
    <x v="2"/>
    <x v="2"/>
    <n v="1.1023113109243878"/>
    <n v="6.5807985262185955"/>
    <x v="0"/>
  </r>
  <r>
    <s v="JSU-23781-256"/>
    <x v="412"/>
    <s v="76499-89100-JQ"/>
    <s v="L-D-0.2"/>
    <n v="1"/>
    <x v="481"/>
    <s v="marmisteadeg@blogtalkradio.com"/>
    <x v="0"/>
    <s v="Lib"/>
    <s v="D"/>
    <x v="3"/>
    <n v="3.8849999999999998"/>
    <x v="84"/>
    <x v="3"/>
    <x v="2"/>
    <n v="0.44092452436975516"/>
    <n v="1.7129917771764986"/>
    <x v="1"/>
  </r>
  <r>
    <s v="JSU-23781-256"/>
    <x v="412"/>
    <s v="76499-89100-JQ"/>
    <s v="R-M-1"/>
    <n v="4"/>
    <x v="481"/>
    <s v="marmisteadeg@blogtalkradio.com"/>
    <x v="0"/>
    <s v="Rob"/>
    <s v="M"/>
    <x v="0"/>
    <n v="9.9499999999999993"/>
    <x v="10"/>
    <x v="0"/>
    <x v="0"/>
    <n v="2.2046226218487757"/>
    <n v="21.935995087395316"/>
    <x v="1"/>
  </r>
  <r>
    <s v="VPX-44956-367"/>
    <x v="413"/>
    <s v="39582-35773-ZJ"/>
    <s v="R-M-0.5"/>
    <n v="5"/>
    <x v="482"/>
    <s v="vupstoneei@google.pl"/>
    <x v="0"/>
    <s v="Rob"/>
    <s v="M"/>
    <x v="1"/>
    <n v="5.97"/>
    <x v="44"/>
    <x v="0"/>
    <x v="0"/>
    <n v="1.1023113109243878"/>
    <n v="6.5807985262185955"/>
    <x v="1"/>
  </r>
  <r>
    <s v="VTB-46451-959"/>
    <x v="414"/>
    <s v="66240-46962-IO"/>
    <s v="L-D-2.5"/>
    <n v="1"/>
    <x v="483"/>
    <s v="bbeelbyej@rediff.com"/>
    <x v="1"/>
    <s v="Lib"/>
    <s v="D"/>
    <x v="2"/>
    <n v="29.784999999999997"/>
    <x v="91"/>
    <x v="3"/>
    <x v="2"/>
    <n v="5.5115565546219392"/>
    <n v="164.16171197941443"/>
    <x v="1"/>
  </r>
  <r>
    <s v="DNZ-11665-950"/>
    <x v="415"/>
    <s v="10637-45522-ID"/>
    <s v="L-L-2.5"/>
    <n v="2"/>
    <x v="484"/>
    <s v=""/>
    <x v="0"/>
    <s v="Lib"/>
    <s v="L"/>
    <x v="2"/>
    <n v="36.454999999999998"/>
    <x v="37"/>
    <x v="3"/>
    <x v="1"/>
    <n v="5.5115565546219392"/>
    <n v="200.92379419874277"/>
    <x v="1"/>
  </r>
  <r>
    <s v="ITR-54735-364"/>
    <x v="416"/>
    <s v="92599-58687-CS"/>
    <s v="R-D-0.2"/>
    <n v="5"/>
    <x v="485"/>
    <s v=""/>
    <x v="0"/>
    <s v="Rob"/>
    <s v="D"/>
    <x v="3"/>
    <n v="2.6849999999999996"/>
    <x v="148"/>
    <x v="0"/>
    <x v="2"/>
    <n v="0.44092452436975516"/>
    <n v="1.1838823479327925"/>
    <x v="0"/>
  </r>
  <r>
    <s v="YDS-02797-307"/>
    <x v="417"/>
    <s v="06058-48844-PI"/>
    <s v="E-M-2.5"/>
    <n v="4"/>
    <x v="486"/>
    <s v="wspeechlyem@amazon.com"/>
    <x v="0"/>
    <s v="Exc"/>
    <s v="M"/>
    <x v="2"/>
    <n v="31.624999999999996"/>
    <x v="177"/>
    <x v="1"/>
    <x v="0"/>
    <n v="5.5115565546219392"/>
    <n v="174.3029760399188"/>
    <x v="0"/>
  </r>
  <r>
    <s v="BPG-68988-842"/>
    <x v="418"/>
    <s v="53631-24432-SY"/>
    <s v="E-M-0.5"/>
    <n v="5"/>
    <x v="487"/>
    <s v="iphillpoten@buzzfeed.com"/>
    <x v="2"/>
    <s v="Exc"/>
    <s v="M"/>
    <x v="1"/>
    <n v="8.25"/>
    <x v="1"/>
    <x v="1"/>
    <x v="0"/>
    <n v="1.1023113109243878"/>
    <n v="9.094068315126199"/>
    <x v="1"/>
  </r>
  <r>
    <s v="XZG-51938-658"/>
    <x v="419"/>
    <s v="18275-73980-KL"/>
    <s v="E-L-0.5"/>
    <n v="6"/>
    <x v="488"/>
    <s v="lpennaccieo@statcounter.com"/>
    <x v="0"/>
    <s v="Exc"/>
    <s v="L"/>
    <x v="1"/>
    <n v="8.91"/>
    <x v="119"/>
    <x v="1"/>
    <x v="1"/>
    <n v="1.1023113109243878"/>
    <n v="9.8215937803362952"/>
    <x v="1"/>
  </r>
  <r>
    <s v="KAR-24978-271"/>
    <x v="420"/>
    <s v="23187-65750-HZ"/>
    <s v="R-M-1"/>
    <n v="6"/>
    <x v="489"/>
    <s v="sarpinep@moonfruit.com"/>
    <x v="0"/>
    <s v="Rob"/>
    <s v="M"/>
    <x v="0"/>
    <n v="9.9499999999999993"/>
    <x v="33"/>
    <x v="0"/>
    <x v="0"/>
    <n v="2.2046226218487757"/>
    <n v="21.935995087395316"/>
    <x v="1"/>
  </r>
  <r>
    <s v="FQK-28730-361"/>
    <x v="421"/>
    <s v="22725-79522-GP"/>
    <s v="R-M-1"/>
    <n v="6"/>
    <x v="490"/>
    <s v="dfrieseq@cargocollective.com"/>
    <x v="0"/>
    <s v="Rob"/>
    <s v="M"/>
    <x v="0"/>
    <n v="9.9499999999999993"/>
    <x v="33"/>
    <x v="0"/>
    <x v="0"/>
    <n v="2.2046226218487757"/>
    <n v="21.935995087395316"/>
    <x v="1"/>
  </r>
  <r>
    <s v="BGB-67996-089"/>
    <x v="422"/>
    <s v="06279-72603-JE"/>
    <s v="R-D-1"/>
    <n v="5"/>
    <x v="491"/>
    <s v="rsharerer@flavors.me"/>
    <x v="0"/>
    <s v="Rob"/>
    <s v="D"/>
    <x v="0"/>
    <n v="8.9499999999999993"/>
    <x v="153"/>
    <x v="0"/>
    <x v="2"/>
    <n v="2.2046226218487757"/>
    <n v="19.731372465546542"/>
    <x v="1"/>
  </r>
  <r>
    <s v="XMC-20620-809"/>
    <x v="423"/>
    <s v="83543-79246-ON"/>
    <s v="E-M-0.5"/>
    <n v="2"/>
    <x v="492"/>
    <s v="nnasebyes@umich.edu"/>
    <x v="0"/>
    <s v="Exc"/>
    <s v="M"/>
    <x v="1"/>
    <n v="8.25"/>
    <x v="38"/>
    <x v="1"/>
    <x v="0"/>
    <n v="1.1023113109243878"/>
    <n v="9.094068315126199"/>
    <x v="0"/>
  </r>
  <r>
    <s v="ZSO-58292-191"/>
    <x v="109"/>
    <s v="66794-66795-VW"/>
    <s v="R-D-0.5"/>
    <n v="4"/>
    <x v="493"/>
    <s v=""/>
    <x v="0"/>
    <s v="Rob"/>
    <s v="D"/>
    <x v="1"/>
    <n v="5.3699999999999992"/>
    <x v="155"/>
    <x v="0"/>
    <x v="2"/>
    <n v="1.1023113109243878"/>
    <n v="5.9194117396639614"/>
    <x v="1"/>
  </r>
  <r>
    <s v="LWJ-06793-303"/>
    <x v="204"/>
    <s v="95424-67020-AP"/>
    <s v="R-M-2.5"/>
    <n v="2"/>
    <x v="494"/>
    <s v="koculleneu@ca.gov"/>
    <x v="1"/>
    <s v="Rob"/>
    <s v="M"/>
    <x v="2"/>
    <n v="22.884999999999998"/>
    <x v="135"/>
    <x v="0"/>
    <x v="0"/>
    <n v="5.5115565546219392"/>
    <n v="126.13197175252307"/>
    <x v="0"/>
  </r>
  <r>
    <s v="FLM-82229-989"/>
    <x v="424"/>
    <s v="73017-69644-MS"/>
    <s v="L-L-0.2"/>
    <n v="2"/>
    <x v="495"/>
    <s v=""/>
    <x v="1"/>
    <s v="Lib"/>
    <s v="L"/>
    <x v="3"/>
    <n v="4.7549999999999999"/>
    <x v="54"/>
    <x v="3"/>
    <x v="1"/>
    <n v="0.44092452436975516"/>
    <n v="2.0965961133781859"/>
    <x v="1"/>
  </r>
  <r>
    <s v="CPV-90280-133"/>
    <x v="13"/>
    <s v="66458-91190-YC"/>
    <s v="R-D-0.2"/>
    <n v="3"/>
    <x v="464"/>
    <s v="murione5@alexa.com"/>
    <x v="1"/>
    <s v="Rob"/>
    <s v="D"/>
    <x v="3"/>
    <n v="2.6849999999999996"/>
    <x v="36"/>
    <x v="0"/>
    <x v="2"/>
    <n v="0.44092452436975516"/>
    <n v="1.1838823479327925"/>
    <x v="0"/>
  </r>
  <r>
    <s v="OGW-60685-912"/>
    <x v="224"/>
    <s v="67423-10113-LM"/>
    <s v="E-D-2.5"/>
    <n v="4"/>
    <x v="496"/>
    <s v="hbranganex@woothemes.com"/>
    <x v="0"/>
    <s v="Exc"/>
    <s v="D"/>
    <x v="2"/>
    <n v="27.945"/>
    <x v="150"/>
    <x v="1"/>
    <x v="2"/>
    <n v="5.5115565546219392"/>
    <n v="154.02044791891009"/>
    <x v="0"/>
  </r>
  <r>
    <s v="DEC-11160-362"/>
    <x v="220"/>
    <s v="48582-05061-RY"/>
    <s v="R-D-0.2"/>
    <n v="4"/>
    <x v="497"/>
    <s v="agallyoney@engadget.com"/>
    <x v="0"/>
    <s v="Rob"/>
    <s v="D"/>
    <x v="3"/>
    <n v="2.6849999999999996"/>
    <x v="175"/>
    <x v="0"/>
    <x v="2"/>
    <n v="0.44092452436975516"/>
    <n v="1.1838823479327925"/>
    <x v="0"/>
  </r>
  <r>
    <s v="WCT-07869-499"/>
    <x v="91"/>
    <s v="32031-49093-KE"/>
    <s v="R-D-0.5"/>
    <n v="5"/>
    <x v="498"/>
    <s v="bdomangeez@yahoo.co.jp"/>
    <x v="0"/>
    <s v="Rob"/>
    <s v="D"/>
    <x v="1"/>
    <n v="5.3699999999999992"/>
    <x v="51"/>
    <x v="0"/>
    <x v="2"/>
    <n v="1.1023113109243878"/>
    <n v="5.9194117396639614"/>
    <x v="1"/>
  </r>
  <r>
    <s v="FHD-89872-325"/>
    <x v="425"/>
    <s v="31715-98714-OO"/>
    <s v="L-L-1"/>
    <n v="4"/>
    <x v="499"/>
    <s v="koslerf0@gmpg.org"/>
    <x v="0"/>
    <s v="Lib"/>
    <s v="L"/>
    <x v="0"/>
    <n v="15.85"/>
    <x v="165"/>
    <x v="3"/>
    <x v="1"/>
    <n v="2.2046226218487757"/>
    <n v="34.943268556303096"/>
    <x v="0"/>
  </r>
  <r>
    <s v="AZF-45991-584"/>
    <x v="426"/>
    <s v="73759-17258-KA"/>
    <s v="A-D-2.5"/>
    <n v="1"/>
    <x v="500"/>
    <s v=""/>
    <x v="1"/>
    <s v="Ara"/>
    <s v="D"/>
    <x v="2"/>
    <n v="22.884999999999998"/>
    <x v="156"/>
    <x v="2"/>
    <x v="2"/>
    <n v="5.5115565546219392"/>
    <n v="126.13197175252307"/>
    <x v="0"/>
  </r>
  <r>
    <s v="MDG-14481-513"/>
    <x v="427"/>
    <s v="64897-79178-MH"/>
    <s v="A-M-2.5"/>
    <n v="4"/>
    <x v="501"/>
    <s v="zpellettf2@dailymotion.com"/>
    <x v="0"/>
    <s v="Ara"/>
    <s v="M"/>
    <x v="2"/>
    <n v="25.874999999999996"/>
    <x v="68"/>
    <x v="2"/>
    <x v="0"/>
    <n v="5.5115565546219392"/>
    <n v="142.61152585084267"/>
    <x v="1"/>
  </r>
  <r>
    <s v="OFN-49424-848"/>
    <x v="428"/>
    <s v="73346-85564-JB"/>
    <s v="R-L-2.5"/>
    <n v="2"/>
    <x v="502"/>
    <s v="isprakesf3@spiegel.de"/>
    <x v="0"/>
    <s v="Rob"/>
    <s v="L"/>
    <x v="2"/>
    <n v="27.484999999999996"/>
    <x v="4"/>
    <x v="0"/>
    <x v="1"/>
    <n v="5.5115565546219392"/>
    <n v="151.48513190378398"/>
    <x v="1"/>
  </r>
  <r>
    <s v="NFA-03411-746"/>
    <x v="383"/>
    <s v="07476-13102-NJ"/>
    <s v="A-L-0.5"/>
    <n v="2"/>
    <x v="503"/>
    <s v="hfromantf4@ucsd.edu"/>
    <x v="0"/>
    <s v="Ara"/>
    <s v="L"/>
    <x v="1"/>
    <n v="7.77"/>
    <x v="42"/>
    <x v="2"/>
    <x v="1"/>
    <n v="1.1023113109243878"/>
    <n v="8.5649588858824934"/>
    <x v="1"/>
  </r>
  <r>
    <s v="CYM-74988-450"/>
    <x v="156"/>
    <s v="87223-37422-SK"/>
    <s v="L-D-0.2"/>
    <n v="4"/>
    <x v="504"/>
    <s v="rflearf5@artisteer.com"/>
    <x v="2"/>
    <s v="Lib"/>
    <s v="D"/>
    <x v="3"/>
    <n v="3.8849999999999998"/>
    <x v="42"/>
    <x v="3"/>
    <x v="2"/>
    <n v="0.44092452436975516"/>
    <n v="1.7129917771764986"/>
    <x v="1"/>
  </r>
  <r>
    <s v="WTV-24996-658"/>
    <x v="429"/>
    <s v="57837-15577-YK"/>
    <s v="E-D-2.5"/>
    <n v="3"/>
    <x v="505"/>
    <s v=""/>
    <x v="1"/>
    <s v="Exc"/>
    <s v="D"/>
    <x v="2"/>
    <n v="27.945"/>
    <x v="171"/>
    <x v="1"/>
    <x v="2"/>
    <n v="5.5115565546219392"/>
    <n v="154.02044791891009"/>
    <x v="1"/>
  </r>
  <r>
    <s v="DSL-69915-544"/>
    <x v="103"/>
    <s v="10142-55267-YO"/>
    <s v="R-L-0.2"/>
    <n v="3"/>
    <x v="506"/>
    <s v="wlightollersf9@baidu.com"/>
    <x v="0"/>
    <s v="Rob"/>
    <s v="L"/>
    <x v="3"/>
    <n v="3.5849999999999995"/>
    <x v="127"/>
    <x v="0"/>
    <x v="1"/>
    <n v="0.44092452436975516"/>
    <n v="1.580714419865572"/>
    <x v="0"/>
  </r>
  <r>
    <s v="NBT-35757-542"/>
    <x v="361"/>
    <s v="73647-66148-VM"/>
    <s v="E-L-0.2"/>
    <n v="3"/>
    <x v="507"/>
    <s v="bmundenf8@elpais.com"/>
    <x v="0"/>
    <s v="Exc"/>
    <s v="L"/>
    <x v="3"/>
    <n v="4.4550000000000001"/>
    <x v="77"/>
    <x v="1"/>
    <x v="1"/>
    <n v="0.44092452436975516"/>
    <n v="1.9643187560672593"/>
    <x v="0"/>
  </r>
  <r>
    <s v="OYU-25085-528"/>
    <x v="120"/>
    <s v="10142-55267-YO"/>
    <s v="E-L-0.2"/>
    <n v="4"/>
    <x v="506"/>
    <s v="wlightollersf9@baidu.com"/>
    <x v="0"/>
    <s v="Exc"/>
    <s v="L"/>
    <x v="3"/>
    <n v="4.4550000000000001"/>
    <x v="58"/>
    <x v="1"/>
    <x v="1"/>
    <n v="0.44092452436975516"/>
    <n v="1.9643187560672593"/>
    <x v="0"/>
  </r>
  <r>
    <s v="XCG-07109-195"/>
    <x v="430"/>
    <s v="92976-19453-DT"/>
    <s v="L-D-0.2"/>
    <n v="6"/>
    <x v="508"/>
    <s v="nbrakespearfa@rediff.com"/>
    <x v="0"/>
    <s v="Lib"/>
    <s v="D"/>
    <x v="3"/>
    <n v="3.8849999999999998"/>
    <x v="102"/>
    <x v="3"/>
    <x v="2"/>
    <n v="0.44092452436975516"/>
    <n v="1.7129917771764986"/>
    <x v="0"/>
  </r>
  <r>
    <s v="YZA-25234-630"/>
    <x v="125"/>
    <s v="89757-51438-HX"/>
    <s v="E-D-0.2"/>
    <n v="2"/>
    <x v="509"/>
    <s v="mglawsopfb@reverbnation.com"/>
    <x v="0"/>
    <s v="Exc"/>
    <s v="D"/>
    <x v="3"/>
    <n v="3.645"/>
    <x v="35"/>
    <x v="1"/>
    <x v="2"/>
    <n v="0.44092452436975516"/>
    <n v="1.6071698913277574"/>
    <x v="1"/>
  </r>
  <r>
    <s v="OKU-29966-417"/>
    <x v="431"/>
    <s v="76192-13390-HZ"/>
    <s v="E-L-0.2"/>
    <n v="4"/>
    <x v="510"/>
    <s v="galbertsfc@etsy.com"/>
    <x v="2"/>
    <s v="Exc"/>
    <s v="L"/>
    <x v="3"/>
    <n v="4.4550000000000001"/>
    <x v="58"/>
    <x v="1"/>
    <x v="1"/>
    <n v="0.44092452436975516"/>
    <n v="1.9643187560672593"/>
    <x v="0"/>
  </r>
  <r>
    <s v="MEX-29350-659"/>
    <x v="40"/>
    <s v="02009-87294-SY"/>
    <s v="E-M-1"/>
    <n v="5"/>
    <x v="511"/>
    <s v="vpolglasefd@about.me"/>
    <x v="0"/>
    <s v="Exc"/>
    <s v="M"/>
    <x v="0"/>
    <n v="13.75"/>
    <x v="85"/>
    <x v="1"/>
    <x v="0"/>
    <n v="2.2046226218487757"/>
    <n v="30.313561050420667"/>
    <x v="1"/>
  </r>
  <r>
    <s v="NOY-99738-977"/>
    <x v="432"/>
    <s v="82872-34456-LJ"/>
    <s v="R-L-2.5"/>
    <n v="2"/>
    <x v="512"/>
    <s v=""/>
    <x v="2"/>
    <s v="Rob"/>
    <s v="L"/>
    <x v="2"/>
    <n v="27.484999999999996"/>
    <x v="4"/>
    <x v="0"/>
    <x v="1"/>
    <n v="5.5115565546219392"/>
    <n v="151.48513190378398"/>
    <x v="0"/>
  </r>
  <r>
    <s v="TCR-01064-030"/>
    <x v="254"/>
    <s v="13181-04387-LI"/>
    <s v="E-M-1"/>
    <n v="6"/>
    <x v="513"/>
    <s v="sbuschff@so-net.ne.jp"/>
    <x v="1"/>
    <s v="Exc"/>
    <s v="M"/>
    <x v="0"/>
    <n v="13.75"/>
    <x v="121"/>
    <x v="1"/>
    <x v="0"/>
    <n v="2.2046226218487757"/>
    <n v="30.313561050420667"/>
    <x v="1"/>
  </r>
  <r>
    <s v="YUL-42750-776"/>
    <x v="219"/>
    <s v="24845-36117-TI"/>
    <s v="L-M-0.2"/>
    <n v="2"/>
    <x v="514"/>
    <s v="craisbeckfg@webnode.com"/>
    <x v="0"/>
    <s v="Lib"/>
    <s v="M"/>
    <x v="3"/>
    <n v="4.3650000000000002"/>
    <x v="31"/>
    <x v="3"/>
    <x v="0"/>
    <n v="0.44092452436975516"/>
    <n v="1.9246355488739813"/>
    <x v="0"/>
  </r>
  <r>
    <s v="XQJ-86887-506"/>
    <x v="433"/>
    <s v="66458-91190-YC"/>
    <s v="E-L-1"/>
    <n v="4"/>
    <x v="464"/>
    <s v="murione5@alexa.com"/>
    <x v="1"/>
    <s v="Exc"/>
    <s v="L"/>
    <x v="0"/>
    <n v="14.85"/>
    <x v="48"/>
    <x v="1"/>
    <x v="1"/>
    <n v="2.2046226218487757"/>
    <n v="32.738645934454318"/>
    <x v="0"/>
  </r>
  <r>
    <s v="CUN-90044-279"/>
    <x v="434"/>
    <s v="86646-65810-TD"/>
    <s v="L-D-0.2"/>
    <n v="4"/>
    <x v="515"/>
    <s v=""/>
    <x v="0"/>
    <s v="Lib"/>
    <s v="D"/>
    <x v="3"/>
    <n v="3.8849999999999998"/>
    <x v="42"/>
    <x v="3"/>
    <x v="2"/>
    <n v="0.44092452436975516"/>
    <n v="1.7129917771764986"/>
    <x v="0"/>
  </r>
  <r>
    <s v="ICC-73030-502"/>
    <x v="435"/>
    <s v="59480-02795-IU"/>
    <s v="A-L-1"/>
    <n v="3"/>
    <x v="516"/>
    <s v="raynoldfj@ustream.tv"/>
    <x v="0"/>
    <s v="Ara"/>
    <s v="L"/>
    <x v="0"/>
    <n v="12.95"/>
    <x v="5"/>
    <x v="2"/>
    <x v="1"/>
    <n v="2.2046226218487757"/>
    <n v="28.549862952941645"/>
    <x v="0"/>
  </r>
  <r>
    <s v="ADP-04506-084"/>
    <x v="436"/>
    <s v="61809-87758-LJ"/>
    <s v="E-M-2.5"/>
    <n v="6"/>
    <x v="517"/>
    <s v=""/>
    <x v="0"/>
    <s v="Exc"/>
    <s v="M"/>
    <x v="2"/>
    <n v="31.624999999999996"/>
    <x v="152"/>
    <x v="1"/>
    <x v="0"/>
    <n v="5.5115565546219392"/>
    <n v="174.3029760399188"/>
    <x v="0"/>
  </r>
  <r>
    <s v="PNU-22150-408"/>
    <x v="437"/>
    <s v="77408-43873-RS"/>
    <s v="A-D-0.2"/>
    <n v="6"/>
    <x v="518"/>
    <s v=""/>
    <x v="1"/>
    <s v="Ara"/>
    <s v="D"/>
    <x v="3"/>
    <n v="2.9849999999999999"/>
    <x v="8"/>
    <x v="2"/>
    <x v="2"/>
    <n v="0.44092452436975516"/>
    <n v="1.3161597052437191"/>
    <x v="0"/>
  </r>
  <r>
    <s v="VSQ-07182-513"/>
    <x v="438"/>
    <s v="18366-65239-WF"/>
    <s v="L-L-0.2"/>
    <n v="6"/>
    <x v="519"/>
    <s v="bgrecefm@naver.com"/>
    <x v="2"/>
    <s v="Lib"/>
    <s v="L"/>
    <x v="3"/>
    <n v="4.7549999999999999"/>
    <x v="32"/>
    <x v="3"/>
    <x v="1"/>
    <n v="0.44092452436975516"/>
    <n v="2.0965961133781859"/>
    <x v="1"/>
  </r>
  <r>
    <s v="SPF-31673-217"/>
    <x v="439"/>
    <s v="19485-98072-PS"/>
    <s v="E-M-1"/>
    <n v="6"/>
    <x v="520"/>
    <s v="dflintiffg1@e-recht24.de"/>
    <x v="2"/>
    <s v="Exc"/>
    <s v="M"/>
    <x v="0"/>
    <n v="13.75"/>
    <x v="121"/>
    <x v="1"/>
    <x v="0"/>
    <n v="2.2046226218487757"/>
    <n v="30.313561050420667"/>
    <x v="1"/>
  </r>
  <r>
    <s v="NEX-63825-598"/>
    <x v="175"/>
    <s v="72072-33025-SD"/>
    <s v="R-L-0.5"/>
    <n v="2"/>
    <x v="521"/>
    <s v="athysfo@cdc.gov"/>
    <x v="0"/>
    <s v="Rob"/>
    <s v="L"/>
    <x v="1"/>
    <n v="7.169999999999999"/>
    <x v="79"/>
    <x v="0"/>
    <x v="1"/>
    <n v="1.1023113109243878"/>
    <n v="7.9035720993278593"/>
    <x v="1"/>
  </r>
  <r>
    <s v="XPG-66112-335"/>
    <x v="440"/>
    <s v="58118-22461-GC"/>
    <s v="R-D-2.5"/>
    <n v="4"/>
    <x v="522"/>
    <s v="jchuggfp@about.me"/>
    <x v="0"/>
    <s v="Rob"/>
    <s v="D"/>
    <x v="2"/>
    <n v="20.584999999999997"/>
    <x v="18"/>
    <x v="0"/>
    <x v="2"/>
    <n v="5.5115565546219392"/>
    <n v="113.4553916768926"/>
    <x v="1"/>
  </r>
  <r>
    <s v="NSQ-72210-345"/>
    <x v="441"/>
    <s v="90940-63327-DJ"/>
    <s v="A-M-0.2"/>
    <n v="6"/>
    <x v="523"/>
    <s v="akelstonfq@sakura.ne.jp"/>
    <x v="0"/>
    <s v="Ara"/>
    <s v="M"/>
    <x v="3"/>
    <n v="3.375"/>
    <x v="16"/>
    <x v="2"/>
    <x v="0"/>
    <n v="0.44092452436975516"/>
    <n v="1.4881202697479237"/>
    <x v="0"/>
  </r>
  <r>
    <s v="XRR-28376-277"/>
    <x v="442"/>
    <s v="64481-42546-II"/>
    <s v="R-L-2.5"/>
    <n v="6"/>
    <x v="524"/>
    <s v=""/>
    <x v="1"/>
    <s v="Rob"/>
    <s v="L"/>
    <x v="2"/>
    <n v="27.484999999999996"/>
    <x v="183"/>
    <x v="0"/>
    <x v="1"/>
    <n v="5.5115565546219392"/>
    <n v="151.48513190378398"/>
    <x v="1"/>
  </r>
  <r>
    <s v="WHQ-25197-475"/>
    <x v="443"/>
    <s v="27536-28463-NJ"/>
    <s v="L-L-0.2"/>
    <n v="4"/>
    <x v="525"/>
    <s v="cmottramfs@harvard.edu"/>
    <x v="0"/>
    <s v="Lib"/>
    <s v="L"/>
    <x v="3"/>
    <n v="4.7549999999999999"/>
    <x v="81"/>
    <x v="3"/>
    <x v="1"/>
    <n v="0.44092452436975516"/>
    <n v="2.0965961133781859"/>
    <x v="0"/>
  </r>
  <r>
    <s v="HMB-30634-745"/>
    <x v="216"/>
    <s v="19485-98072-PS"/>
    <s v="A-D-2.5"/>
    <n v="6"/>
    <x v="520"/>
    <s v="dflintiffg1@e-recht24.de"/>
    <x v="2"/>
    <s v="Ara"/>
    <s v="D"/>
    <x v="2"/>
    <n v="22.884999999999998"/>
    <x v="170"/>
    <x v="2"/>
    <x v="2"/>
    <n v="5.5115565546219392"/>
    <n v="126.13197175252307"/>
    <x v="1"/>
  </r>
  <r>
    <s v="XTL-68000-371"/>
    <x v="444"/>
    <s v="70140-82812-KD"/>
    <s v="A-M-0.5"/>
    <n v="4"/>
    <x v="526"/>
    <s v="dsangwinfu@weebly.com"/>
    <x v="0"/>
    <s v="Ara"/>
    <s v="M"/>
    <x v="1"/>
    <n v="6.75"/>
    <x v="25"/>
    <x v="2"/>
    <x v="0"/>
    <n v="1.1023113109243878"/>
    <n v="7.4406013487396176"/>
    <x v="1"/>
  </r>
  <r>
    <s v="YES-51109-625"/>
    <x v="37"/>
    <s v="91895-55605-LS"/>
    <s v="E-L-0.5"/>
    <n v="4"/>
    <x v="527"/>
    <s v="eaizikowitzfv@virginia.edu"/>
    <x v="2"/>
    <s v="Exc"/>
    <s v="L"/>
    <x v="1"/>
    <n v="8.91"/>
    <x v="70"/>
    <x v="1"/>
    <x v="1"/>
    <n v="1.1023113109243878"/>
    <n v="9.8215937803362952"/>
    <x v="1"/>
  </r>
  <r>
    <s v="EAY-89850-211"/>
    <x v="445"/>
    <s v="43155-71724-XP"/>
    <s v="A-D-0.2"/>
    <n v="2"/>
    <x v="528"/>
    <s v=""/>
    <x v="0"/>
    <s v="Ara"/>
    <s v="D"/>
    <x v="3"/>
    <n v="2.9849999999999999"/>
    <x v="9"/>
    <x v="2"/>
    <x v="2"/>
    <n v="0.44092452436975516"/>
    <n v="1.3161597052437191"/>
    <x v="0"/>
  </r>
  <r>
    <s v="IOQ-84840-827"/>
    <x v="446"/>
    <s v="32038-81174-JF"/>
    <s v="A-M-1"/>
    <n v="6"/>
    <x v="529"/>
    <s v="cvenourfx@ask.com"/>
    <x v="0"/>
    <s v="Ara"/>
    <s v="M"/>
    <x v="0"/>
    <n v="11.25"/>
    <x v="173"/>
    <x v="2"/>
    <x v="0"/>
    <n v="2.2046226218487757"/>
    <n v="24.802004495798727"/>
    <x v="1"/>
  </r>
  <r>
    <s v="FBD-56220-430"/>
    <x v="245"/>
    <s v="59205-20324-NB"/>
    <s v="R-L-0.2"/>
    <n v="6"/>
    <x v="530"/>
    <s v="mharbyfy@163.com"/>
    <x v="0"/>
    <s v="Rob"/>
    <s v="L"/>
    <x v="3"/>
    <n v="3.5849999999999995"/>
    <x v="137"/>
    <x v="0"/>
    <x v="1"/>
    <n v="0.44092452436975516"/>
    <n v="1.580714419865572"/>
    <x v="0"/>
  </r>
  <r>
    <s v="COV-52659-202"/>
    <x v="447"/>
    <s v="99899-54612-NX"/>
    <s v="L-M-2.5"/>
    <n v="2"/>
    <x v="531"/>
    <s v="rthickpennyfz@cafepress.com"/>
    <x v="0"/>
    <s v="Lib"/>
    <s v="M"/>
    <x v="2"/>
    <n v="33.464999999999996"/>
    <x v="174"/>
    <x v="3"/>
    <x v="0"/>
    <n v="5.5115565546219392"/>
    <n v="184.44424010042317"/>
    <x v="1"/>
  </r>
  <r>
    <s v="YUO-76652-814"/>
    <x v="448"/>
    <s v="26248-84194-FI"/>
    <s v="A-D-0.2"/>
    <n v="6"/>
    <x v="532"/>
    <s v="pormerodg0@redcross.org"/>
    <x v="0"/>
    <s v="Ara"/>
    <s v="D"/>
    <x v="3"/>
    <n v="2.9849999999999999"/>
    <x v="8"/>
    <x v="2"/>
    <x v="2"/>
    <n v="0.44092452436975516"/>
    <n v="1.3161597052437191"/>
    <x v="1"/>
  </r>
  <r>
    <s v="PBT-36926-102"/>
    <x v="344"/>
    <s v="19485-98072-PS"/>
    <s v="L-M-1"/>
    <n v="4"/>
    <x v="520"/>
    <s v="dflintiffg1@e-recht24.de"/>
    <x v="2"/>
    <s v="Lib"/>
    <s v="M"/>
    <x v="0"/>
    <n v="14.55"/>
    <x v="125"/>
    <x v="3"/>
    <x v="0"/>
    <n v="2.2046226218487757"/>
    <n v="32.077259147899689"/>
    <x v="1"/>
  </r>
  <r>
    <s v="BLV-60087-454"/>
    <x v="152"/>
    <s v="84493-71314-WX"/>
    <s v="E-L-0.2"/>
    <n v="3"/>
    <x v="533"/>
    <s v="tzanettig2@gravatar.com"/>
    <x v="1"/>
    <s v="Exc"/>
    <s v="L"/>
    <x v="3"/>
    <n v="4.4550000000000001"/>
    <x v="77"/>
    <x v="1"/>
    <x v="1"/>
    <n v="0.44092452436975516"/>
    <n v="1.9643187560672593"/>
    <x v="1"/>
  </r>
  <r>
    <s v="BLV-60087-454"/>
    <x v="152"/>
    <s v="84493-71314-WX"/>
    <s v="A-M-0.5"/>
    <n v="5"/>
    <x v="533"/>
    <s v="tzanettig2@gravatar.com"/>
    <x v="1"/>
    <s v="Ara"/>
    <s v="M"/>
    <x v="1"/>
    <n v="6.75"/>
    <x v="65"/>
    <x v="2"/>
    <x v="0"/>
    <n v="1.1023113109243878"/>
    <n v="7.4406013487396176"/>
    <x v="1"/>
  </r>
  <r>
    <s v="QYC-63914-195"/>
    <x v="449"/>
    <s v="39789-43945-IV"/>
    <s v="E-L-1"/>
    <n v="3"/>
    <x v="534"/>
    <s v="rkirtleyg4@hatena.ne.jp"/>
    <x v="0"/>
    <s v="Exc"/>
    <s v="L"/>
    <x v="0"/>
    <n v="14.85"/>
    <x v="69"/>
    <x v="1"/>
    <x v="1"/>
    <n v="2.2046226218487757"/>
    <n v="32.738645934454318"/>
    <x v="0"/>
  </r>
  <r>
    <s v="OIB-77163-890"/>
    <x v="450"/>
    <s v="38972-89678-ZM"/>
    <s v="E-L-0.5"/>
    <n v="5"/>
    <x v="535"/>
    <s v="cclemencetg5@weather.com"/>
    <x v="2"/>
    <s v="Exc"/>
    <s v="L"/>
    <x v="1"/>
    <n v="8.91"/>
    <x v="69"/>
    <x v="1"/>
    <x v="1"/>
    <n v="1.1023113109243878"/>
    <n v="9.8215937803362952"/>
    <x v="0"/>
  </r>
  <r>
    <s v="SGS-87525-238"/>
    <x v="451"/>
    <s v="91465-84526-IJ"/>
    <s v="E-D-1"/>
    <n v="5"/>
    <x v="536"/>
    <s v="rdonetg6@oakley.com"/>
    <x v="0"/>
    <s v="Exc"/>
    <s v="D"/>
    <x v="0"/>
    <n v="12.15"/>
    <x v="184"/>
    <x v="1"/>
    <x v="2"/>
    <n v="2.2046226218487757"/>
    <n v="26.786164855462626"/>
    <x v="1"/>
  </r>
  <r>
    <s v="GQR-12490-152"/>
    <x v="83"/>
    <s v="22832-98538-RB"/>
    <s v="R-L-0.2"/>
    <n v="1"/>
    <x v="537"/>
    <s v="sgaweng7@creativecommons.org"/>
    <x v="0"/>
    <s v="Rob"/>
    <s v="L"/>
    <x v="3"/>
    <n v="3.5849999999999995"/>
    <x v="60"/>
    <x v="0"/>
    <x v="1"/>
    <n v="0.44092452436975516"/>
    <n v="1.580714419865572"/>
    <x v="0"/>
  </r>
  <r>
    <s v="UOJ-28238-299"/>
    <x v="452"/>
    <s v="30844-91890-ZA"/>
    <s v="R-L-0.2"/>
    <n v="6"/>
    <x v="538"/>
    <s v="rreadieg8@guardian.co.uk"/>
    <x v="0"/>
    <s v="Rob"/>
    <s v="L"/>
    <x v="3"/>
    <n v="3.5849999999999995"/>
    <x v="137"/>
    <x v="0"/>
    <x v="1"/>
    <n v="0.44092452436975516"/>
    <n v="1.580714419865572"/>
    <x v="1"/>
  </r>
  <r>
    <s v="ETD-58130-674"/>
    <x v="453"/>
    <s v="05325-97750-WP"/>
    <s v="E-M-0.5"/>
    <n v="2"/>
    <x v="539"/>
    <s v="cverissimogh@theglobeandmail.com"/>
    <x v="2"/>
    <s v="Exc"/>
    <s v="M"/>
    <x v="1"/>
    <n v="8.25"/>
    <x v="38"/>
    <x v="1"/>
    <x v="0"/>
    <n v="1.1023113109243878"/>
    <n v="9.094068315126199"/>
    <x v="0"/>
  </r>
  <r>
    <s v="UPF-60123-025"/>
    <x v="454"/>
    <s v="88992-49081-AT"/>
    <s v="R-L-2.5"/>
    <n v="3"/>
    <x v="540"/>
    <s v=""/>
    <x v="0"/>
    <s v="Rob"/>
    <s v="L"/>
    <x v="2"/>
    <n v="27.484999999999996"/>
    <x v="185"/>
    <x v="0"/>
    <x v="1"/>
    <n v="5.5115565546219392"/>
    <n v="151.48513190378398"/>
    <x v="1"/>
  </r>
  <r>
    <s v="NQS-01613-687"/>
    <x v="455"/>
    <s v="10204-31464-SA"/>
    <s v="L-D-0.5"/>
    <n v="1"/>
    <x v="541"/>
    <s v="bogb@elpais.com"/>
    <x v="0"/>
    <s v="Lib"/>
    <s v="D"/>
    <x v="1"/>
    <n v="7.77"/>
    <x v="41"/>
    <x v="3"/>
    <x v="2"/>
    <n v="1.1023113109243878"/>
    <n v="8.5649588858824934"/>
    <x v="0"/>
  </r>
  <r>
    <s v="MGH-36050-573"/>
    <x v="456"/>
    <s v="75156-80911-YT"/>
    <s v="R-M-0.5"/>
    <n v="2"/>
    <x v="542"/>
    <s v="vstansburygc@unblog.fr"/>
    <x v="0"/>
    <s v="Rob"/>
    <s v="M"/>
    <x v="1"/>
    <n v="5.97"/>
    <x v="22"/>
    <x v="0"/>
    <x v="0"/>
    <n v="1.1023113109243878"/>
    <n v="6.5807985262185955"/>
    <x v="0"/>
  </r>
  <r>
    <s v="UVF-59322-459"/>
    <x v="373"/>
    <s v="53971-49906-PZ"/>
    <s v="E-L-2.5"/>
    <n v="6"/>
    <x v="543"/>
    <s v="dheinonengd@printfriendly.com"/>
    <x v="0"/>
    <s v="Exc"/>
    <s v="L"/>
    <x v="2"/>
    <n v="34.154999999999994"/>
    <x v="106"/>
    <x v="1"/>
    <x v="1"/>
    <n v="5.5115565546219392"/>
    <n v="188.24721412311229"/>
    <x v="1"/>
  </r>
  <r>
    <s v="VET-41158-896"/>
    <x v="457"/>
    <s v="10728-17633-ST"/>
    <s v="E-M-2.5"/>
    <n v="2"/>
    <x v="544"/>
    <s v="jshentonge@google.com.hk"/>
    <x v="0"/>
    <s v="Exc"/>
    <s v="M"/>
    <x v="2"/>
    <n v="31.624999999999996"/>
    <x v="40"/>
    <x v="1"/>
    <x v="0"/>
    <n v="5.5115565546219392"/>
    <n v="174.3029760399188"/>
    <x v="0"/>
  </r>
  <r>
    <s v="XYL-52196-459"/>
    <x v="458"/>
    <s v="13549-65017-VE"/>
    <s v="R-D-0.2"/>
    <n v="3"/>
    <x v="545"/>
    <s v="jwilkissongf@nba.com"/>
    <x v="0"/>
    <s v="Rob"/>
    <s v="D"/>
    <x v="3"/>
    <n v="2.6849999999999996"/>
    <x v="36"/>
    <x v="0"/>
    <x v="2"/>
    <n v="0.44092452436975516"/>
    <n v="1.1838823479327925"/>
    <x v="0"/>
  </r>
  <r>
    <s v="BPZ-51283-916"/>
    <x v="264"/>
    <s v="87688-42420-TO"/>
    <s v="A-M-2.5"/>
    <n v="2"/>
    <x v="546"/>
    <s v=""/>
    <x v="0"/>
    <s v="Ara"/>
    <s v="M"/>
    <x v="2"/>
    <n v="25.874999999999996"/>
    <x v="95"/>
    <x v="2"/>
    <x v="0"/>
    <n v="5.5115565546219392"/>
    <n v="142.61152585084267"/>
    <x v="1"/>
  </r>
  <r>
    <s v="VQW-91903-926"/>
    <x v="459"/>
    <s v="05325-97750-WP"/>
    <s v="E-D-2.5"/>
    <n v="1"/>
    <x v="539"/>
    <s v="cverissimogh@theglobeandmail.com"/>
    <x v="2"/>
    <s v="Exc"/>
    <s v="D"/>
    <x v="2"/>
    <n v="27.945"/>
    <x v="140"/>
    <x v="1"/>
    <x v="2"/>
    <n v="5.5115565546219392"/>
    <n v="154.02044791891009"/>
    <x v="0"/>
  </r>
  <r>
    <s v="OLF-77983-457"/>
    <x v="460"/>
    <s v="51901-35210-UI"/>
    <s v="A-L-2.5"/>
    <n v="2"/>
    <x v="547"/>
    <s v="gstarcksgi@abc.net.au"/>
    <x v="0"/>
    <s v="Ara"/>
    <s v="L"/>
    <x v="2"/>
    <n v="29.784999999999997"/>
    <x v="120"/>
    <x v="2"/>
    <x v="1"/>
    <n v="5.5115565546219392"/>
    <n v="164.16171197941443"/>
    <x v="1"/>
  </r>
  <r>
    <s v="MVI-04946-827"/>
    <x v="461"/>
    <s v="62483-50867-OM"/>
    <s v="E-L-1"/>
    <n v="1"/>
    <x v="548"/>
    <s v=""/>
    <x v="2"/>
    <s v="Exc"/>
    <s v="L"/>
    <x v="0"/>
    <n v="14.85"/>
    <x v="151"/>
    <x v="1"/>
    <x v="1"/>
    <n v="2.2046226218487757"/>
    <n v="32.738645934454318"/>
    <x v="1"/>
  </r>
  <r>
    <s v="UOG-94188-104"/>
    <x v="219"/>
    <s v="92753-50029-SD"/>
    <s v="A-M-0.5"/>
    <n v="5"/>
    <x v="549"/>
    <s v="kscholardgk@sbwire.com"/>
    <x v="0"/>
    <s v="Ara"/>
    <s v="M"/>
    <x v="1"/>
    <n v="6.75"/>
    <x v="65"/>
    <x v="2"/>
    <x v="0"/>
    <n v="1.1023113109243878"/>
    <n v="7.4406013487396176"/>
    <x v="1"/>
  </r>
  <r>
    <s v="DSN-15872-519"/>
    <x v="462"/>
    <s v="53809-98498-SN"/>
    <s v="L-L-2.5"/>
    <n v="4"/>
    <x v="550"/>
    <s v="bkindleygl@wikimedia.org"/>
    <x v="0"/>
    <s v="Lib"/>
    <s v="L"/>
    <x v="2"/>
    <n v="36.454999999999998"/>
    <x v="43"/>
    <x v="3"/>
    <x v="1"/>
    <n v="5.5115565546219392"/>
    <n v="200.92379419874277"/>
    <x v="0"/>
  </r>
  <r>
    <s v="OUQ-73954-002"/>
    <x v="463"/>
    <s v="66308-13503-KD"/>
    <s v="R-M-0.2"/>
    <n v="4"/>
    <x v="551"/>
    <s v="khammettgm@dmoz.org"/>
    <x v="0"/>
    <s v="Rob"/>
    <s v="M"/>
    <x v="3"/>
    <n v="2.9849999999999999"/>
    <x v="22"/>
    <x v="0"/>
    <x v="0"/>
    <n v="0.44092452436975516"/>
    <n v="1.3161597052437191"/>
    <x v="0"/>
  </r>
  <r>
    <s v="LGL-16843-667"/>
    <x v="464"/>
    <s v="82458-87830-JE"/>
    <s v="A-D-0.2"/>
    <n v="4"/>
    <x v="552"/>
    <s v="ahulburtgn@fda.gov"/>
    <x v="0"/>
    <s v="Ara"/>
    <s v="D"/>
    <x v="3"/>
    <n v="2.9849999999999999"/>
    <x v="22"/>
    <x v="2"/>
    <x v="2"/>
    <n v="0.44092452436975516"/>
    <n v="1.3161597052437191"/>
    <x v="0"/>
  </r>
  <r>
    <s v="TCC-89722-031"/>
    <x v="465"/>
    <s v="41611-34336-WT"/>
    <s v="L-D-0.5"/>
    <n v="1"/>
    <x v="553"/>
    <s v="plauritzengo@photobucket.com"/>
    <x v="0"/>
    <s v="Lib"/>
    <s v="D"/>
    <x v="1"/>
    <n v="7.77"/>
    <x v="41"/>
    <x v="3"/>
    <x v="2"/>
    <n v="1.1023113109243878"/>
    <n v="8.5649588858824934"/>
    <x v="1"/>
  </r>
  <r>
    <s v="TRA-79507-007"/>
    <x v="466"/>
    <s v="70089-27418-UJ"/>
    <s v="R-L-2.5"/>
    <n v="4"/>
    <x v="554"/>
    <s v="aburgwingp@redcross.org"/>
    <x v="0"/>
    <s v="Rob"/>
    <s v="L"/>
    <x v="2"/>
    <n v="27.484999999999996"/>
    <x v="108"/>
    <x v="0"/>
    <x v="1"/>
    <n v="5.5115565546219392"/>
    <n v="151.48513190378398"/>
    <x v="0"/>
  </r>
  <r>
    <s v="MZJ-77284-941"/>
    <x v="467"/>
    <s v="99978-56910-BN"/>
    <s v="E-L-0.2"/>
    <n v="5"/>
    <x v="555"/>
    <s v="erolingq@google.fr"/>
    <x v="0"/>
    <s v="Exc"/>
    <s v="L"/>
    <x v="3"/>
    <n v="4.4550000000000001"/>
    <x v="110"/>
    <x v="1"/>
    <x v="1"/>
    <n v="0.44092452436975516"/>
    <n v="1.9643187560672593"/>
    <x v="0"/>
  </r>
  <r>
    <s v="AXN-57779-891"/>
    <x v="468"/>
    <s v="09668-23340-IC"/>
    <s v="R-M-0.2"/>
    <n v="3"/>
    <x v="556"/>
    <s v="dfowlegr@epa.gov"/>
    <x v="0"/>
    <s v="Rob"/>
    <s v="M"/>
    <x v="3"/>
    <n v="2.9849999999999999"/>
    <x v="169"/>
    <x v="0"/>
    <x v="0"/>
    <n v="0.44092452436975516"/>
    <n v="1.3161597052437191"/>
    <x v="1"/>
  </r>
  <r>
    <s v="PJB-15659-994"/>
    <x v="469"/>
    <s v="39457-62611-YK"/>
    <s v="L-D-2.5"/>
    <n v="4"/>
    <x v="557"/>
    <s v=""/>
    <x v="1"/>
    <s v="Lib"/>
    <s v="D"/>
    <x v="2"/>
    <n v="29.784999999999997"/>
    <x v="129"/>
    <x v="3"/>
    <x v="2"/>
    <n v="5.5115565546219392"/>
    <n v="164.16171197941443"/>
    <x v="1"/>
  </r>
  <r>
    <s v="LTS-03470-353"/>
    <x v="470"/>
    <s v="90985-89807-RW"/>
    <s v="A-L-2.5"/>
    <n v="5"/>
    <x v="558"/>
    <s v="wpowleslandgt@soundcloud.com"/>
    <x v="0"/>
    <s v="Ara"/>
    <s v="L"/>
    <x v="2"/>
    <n v="29.784999999999997"/>
    <x v="74"/>
    <x v="2"/>
    <x v="1"/>
    <n v="5.5115565546219392"/>
    <n v="164.16171197941443"/>
    <x v="0"/>
  </r>
  <r>
    <s v="UMM-28497-689"/>
    <x v="471"/>
    <s v="05325-97750-WP"/>
    <s v="L-L-2.5"/>
    <n v="3"/>
    <x v="539"/>
    <s v="cverissimogh@theglobeandmail.com"/>
    <x v="2"/>
    <s v="Lib"/>
    <s v="L"/>
    <x v="2"/>
    <n v="36.454999999999998"/>
    <x v="63"/>
    <x v="3"/>
    <x v="1"/>
    <n v="5.5115565546219392"/>
    <n v="200.92379419874277"/>
    <x v="0"/>
  </r>
  <r>
    <s v="MJZ-93232-402"/>
    <x v="472"/>
    <s v="17816-67941-ZS"/>
    <s v="E-D-0.2"/>
    <n v="1"/>
    <x v="559"/>
    <s v="lellinghamgv@sciencedaily.com"/>
    <x v="0"/>
    <s v="Exc"/>
    <s v="D"/>
    <x v="3"/>
    <n v="3.645"/>
    <x v="186"/>
    <x v="1"/>
    <x v="2"/>
    <n v="0.44092452436975516"/>
    <n v="1.6071698913277574"/>
    <x v="0"/>
  </r>
  <r>
    <s v="UHW-74617-126"/>
    <x v="173"/>
    <s v="90816-65619-LM"/>
    <s v="E-D-2.5"/>
    <n v="2"/>
    <x v="560"/>
    <s v=""/>
    <x v="0"/>
    <s v="Exc"/>
    <s v="D"/>
    <x v="2"/>
    <n v="27.945"/>
    <x v="158"/>
    <x v="1"/>
    <x v="2"/>
    <n v="5.5115565546219392"/>
    <n v="154.02044791891009"/>
    <x v="1"/>
  </r>
  <r>
    <s v="RIK-61730-794"/>
    <x v="473"/>
    <s v="69761-61146-KD"/>
    <s v="L-M-0.2"/>
    <n v="6"/>
    <x v="561"/>
    <s v="afendtgx@forbes.com"/>
    <x v="0"/>
    <s v="Lib"/>
    <s v="M"/>
    <x v="3"/>
    <n v="4.3650000000000002"/>
    <x v="50"/>
    <x v="3"/>
    <x v="0"/>
    <n v="0.44092452436975516"/>
    <n v="1.9246355488739813"/>
    <x v="0"/>
  </r>
  <r>
    <s v="IDJ-55379-750"/>
    <x v="474"/>
    <s v="24040-20817-QB"/>
    <s v="R-M-1"/>
    <n v="4"/>
    <x v="562"/>
    <s v="acleyburngy@lycos.com"/>
    <x v="0"/>
    <s v="Rob"/>
    <s v="M"/>
    <x v="0"/>
    <n v="9.9499999999999993"/>
    <x v="10"/>
    <x v="0"/>
    <x v="0"/>
    <n v="2.2046226218487757"/>
    <n v="21.935995087395316"/>
    <x v="1"/>
  </r>
  <r>
    <s v="OHX-11953-965"/>
    <x v="475"/>
    <s v="19524-21432-XP"/>
    <s v="E-L-2.5"/>
    <n v="2"/>
    <x v="563"/>
    <s v="tcastiglionegz@xing.com"/>
    <x v="0"/>
    <s v="Exc"/>
    <s v="L"/>
    <x v="2"/>
    <n v="34.154999999999994"/>
    <x v="93"/>
    <x v="1"/>
    <x v="1"/>
    <n v="5.5115565546219392"/>
    <n v="188.24721412311229"/>
    <x v="1"/>
  </r>
  <r>
    <s v="TVV-42245-088"/>
    <x v="476"/>
    <s v="14398-43114-RV"/>
    <s v="A-M-0.2"/>
    <n v="4"/>
    <x v="564"/>
    <s v=""/>
    <x v="1"/>
    <s v="Ara"/>
    <s v="M"/>
    <x v="3"/>
    <n v="3.375"/>
    <x v="72"/>
    <x v="2"/>
    <x v="0"/>
    <n v="0.44092452436975516"/>
    <n v="1.4881202697479237"/>
    <x v="1"/>
  </r>
  <r>
    <s v="DYP-74337-787"/>
    <x v="431"/>
    <s v="41486-52502-QQ"/>
    <s v="R-M-0.5"/>
    <n v="1"/>
    <x v="565"/>
    <s v=""/>
    <x v="0"/>
    <s v="Rob"/>
    <s v="M"/>
    <x v="1"/>
    <n v="5.97"/>
    <x v="9"/>
    <x v="0"/>
    <x v="0"/>
    <n v="1.1023113109243878"/>
    <n v="6.5807985262185955"/>
    <x v="1"/>
  </r>
  <r>
    <s v="OKA-93124-100"/>
    <x v="477"/>
    <s v="05325-97750-WP"/>
    <s v="R-M-0.5"/>
    <n v="5"/>
    <x v="539"/>
    <s v="cverissimogh@theglobeandmail.com"/>
    <x v="2"/>
    <s v="Rob"/>
    <s v="M"/>
    <x v="1"/>
    <n v="5.97"/>
    <x v="44"/>
    <x v="0"/>
    <x v="0"/>
    <n v="1.1023113109243878"/>
    <n v="6.5807985262185955"/>
    <x v="0"/>
  </r>
  <r>
    <s v="IXW-20780-268"/>
    <x v="478"/>
    <s v="20236-64364-QL"/>
    <s v="L-L-2.5"/>
    <n v="2"/>
    <x v="566"/>
    <s v="scouronneh3@mozilla.org"/>
    <x v="0"/>
    <s v="Lib"/>
    <s v="L"/>
    <x v="2"/>
    <n v="36.454999999999998"/>
    <x v="37"/>
    <x v="3"/>
    <x v="1"/>
    <n v="5.5115565546219392"/>
    <n v="200.92379419874277"/>
    <x v="0"/>
  </r>
  <r>
    <s v="NGG-24006-937"/>
    <x v="45"/>
    <s v="29102-40100-TZ"/>
    <s v="E-M-2.5"/>
    <n v="4"/>
    <x v="567"/>
    <s v="lflippellih4@github.io"/>
    <x v="2"/>
    <s v="Exc"/>
    <s v="M"/>
    <x v="2"/>
    <n v="31.624999999999996"/>
    <x v="177"/>
    <x v="1"/>
    <x v="0"/>
    <n v="5.5115565546219392"/>
    <n v="174.3029760399188"/>
    <x v="1"/>
  </r>
  <r>
    <s v="JZC-31180-557"/>
    <x v="444"/>
    <s v="09171-42203-EB"/>
    <s v="L-M-2.5"/>
    <n v="1"/>
    <x v="568"/>
    <s v="relizabethh5@live.com"/>
    <x v="0"/>
    <s v="Lib"/>
    <s v="M"/>
    <x v="2"/>
    <n v="33.464999999999996"/>
    <x v="116"/>
    <x v="3"/>
    <x v="0"/>
    <n v="5.5115565546219392"/>
    <n v="184.44424010042317"/>
    <x v="1"/>
  </r>
  <r>
    <s v="ZMU-63715-204"/>
    <x v="479"/>
    <s v="29060-75856-UI"/>
    <s v="E-D-1"/>
    <n v="6"/>
    <x v="569"/>
    <s v="irenhardh6@i2i.jp"/>
    <x v="0"/>
    <s v="Exc"/>
    <s v="D"/>
    <x v="0"/>
    <n v="12.15"/>
    <x v="118"/>
    <x v="1"/>
    <x v="2"/>
    <n v="2.2046226218487757"/>
    <n v="26.786164855462626"/>
    <x v="0"/>
  </r>
  <r>
    <s v="GND-08192-056"/>
    <x v="480"/>
    <s v="17088-16989-PL"/>
    <s v="L-D-0.5"/>
    <n v="2"/>
    <x v="570"/>
    <s v="wrocheh7@xinhuanet.com"/>
    <x v="0"/>
    <s v="Lib"/>
    <s v="D"/>
    <x v="1"/>
    <n v="7.77"/>
    <x v="42"/>
    <x v="3"/>
    <x v="2"/>
    <n v="1.1023113109243878"/>
    <n v="8.5649588858824934"/>
    <x v="0"/>
  </r>
  <r>
    <s v="RYY-38961-093"/>
    <x v="481"/>
    <s v="14756-18321-CL"/>
    <s v="A-M-0.2"/>
    <n v="6"/>
    <x v="571"/>
    <s v="lalawayhh@weather.com"/>
    <x v="0"/>
    <s v="Ara"/>
    <s v="M"/>
    <x v="3"/>
    <n v="3.375"/>
    <x v="16"/>
    <x v="2"/>
    <x v="0"/>
    <n v="0.44092452436975516"/>
    <n v="1.4881202697479237"/>
    <x v="1"/>
  </r>
  <r>
    <s v="CVA-64996-969"/>
    <x v="478"/>
    <s v="13324-78688-MI"/>
    <s v="A-L-1"/>
    <n v="6"/>
    <x v="572"/>
    <s v="codgaardh9@nsw.gov.au"/>
    <x v="0"/>
    <s v="Ara"/>
    <s v="L"/>
    <x v="0"/>
    <n v="12.95"/>
    <x v="17"/>
    <x v="2"/>
    <x v="1"/>
    <n v="2.2046226218487757"/>
    <n v="28.549862952941645"/>
    <x v="1"/>
  </r>
  <r>
    <s v="XTH-67276-442"/>
    <x v="482"/>
    <s v="73799-04749-BM"/>
    <s v="L-M-2.5"/>
    <n v="4"/>
    <x v="573"/>
    <s v="bbyrdha@4shared.com"/>
    <x v="0"/>
    <s v="Lib"/>
    <s v="M"/>
    <x v="2"/>
    <n v="33.464999999999996"/>
    <x v="136"/>
    <x v="3"/>
    <x v="0"/>
    <n v="5.5115565546219392"/>
    <n v="184.44424010042317"/>
    <x v="1"/>
  </r>
  <r>
    <s v="PVU-02950-470"/>
    <x v="353"/>
    <s v="01927-46702-YT"/>
    <s v="E-D-1"/>
    <n v="1"/>
    <x v="574"/>
    <s v=""/>
    <x v="2"/>
    <s v="Exc"/>
    <s v="D"/>
    <x v="0"/>
    <n v="12.15"/>
    <x v="87"/>
    <x v="1"/>
    <x v="2"/>
    <n v="2.2046226218487757"/>
    <n v="26.786164855462626"/>
    <x v="1"/>
  </r>
  <r>
    <s v="XSN-26809-910"/>
    <x v="199"/>
    <s v="80467-17137-TO"/>
    <s v="E-M-2.5"/>
    <n v="2"/>
    <x v="575"/>
    <s v="dchardinhc@nhs.uk"/>
    <x v="1"/>
    <s v="Exc"/>
    <s v="M"/>
    <x v="2"/>
    <n v="31.624999999999996"/>
    <x v="40"/>
    <x v="1"/>
    <x v="0"/>
    <n v="5.5115565546219392"/>
    <n v="174.3029760399188"/>
    <x v="0"/>
  </r>
  <r>
    <s v="UDN-88321-005"/>
    <x v="372"/>
    <s v="14640-87215-BK"/>
    <s v="R-L-0.5"/>
    <n v="5"/>
    <x v="576"/>
    <s v="hradbonehd@newsvine.com"/>
    <x v="0"/>
    <s v="Rob"/>
    <s v="L"/>
    <x v="1"/>
    <n v="7.169999999999999"/>
    <x v="66"/>
    <x v="0"/>
    <x v="1"/>
    <n v="1.1023113109243878"/>
    <n v="7.9035720993278593"/>
    <x v="1"/>
  </r>
  <r>
    <s v="EXP-21628-670"/>
    <x v="267"/>
    <s v="94447-35885-HK"/>
    <s v="A-M-2.5"/>
    <n v="3"/>
    <x v="577"/>
    <s v="wbernthhe@miitbeian.gov.cn"/>
    <x v="0"/>
    <s v="Ara"/>
    <s v="M"/>
    <x v="2"/>
    <n v="25.874999999999996"/>
    <x v="57"/>
    <x v="2"/>
    <x v="0"/>
    <n v="5.5115565546219392"/>
    <n v="142.61152585084267"/>
    <x v="1"/>
  </r>
  <r>
    <s v="VGM-24161-361"/>
    <x v="480"/>
    <s v="71034-49694-CS"/>
    <s v="E-M-2.5"/>
    <n v="2"/>
    <x v="578"/>
    <s v="bacarsonhf@cnn.com"/>
    <x v="0"/>
    <s v="Exc"/>
    <s v="M"/>
    <x v="2"/>
    <n v="31.624999999999996"/>
    <x v="40"/>
    <x v="1"/>
    <x v="0"/>
    <n v="5.5115565546219392"/>
    <n v="174.3029760399188"/>
    <x v="0"/>
  </r>
  <r>
    <s v="PKN-19556-918"/>
    <x v="483"/>
    <s v="00445-42781-KX"/>
    <s v="E-L-0.2"/>
    <n v="6"/>
    <x v="579"/>
    <s v="fbrighamhg@blog.com"/>
    <x v="1"/>
    <s v="Exc"/>
    <s v="L"/>
    <x v="3"/>
    <n v="4.4550000000000001"/>
    <x v="149"/>
    <x v="1"/>
    <x v="1"/>
    <n v="0.44092452436975516"/>
    <n v="1.9643187560672593"/>
    <x v="0"/>
  </r>
  <r>
    <s v="PKN-19556-918"/>
    <x v="483"/>
    <s v="00445-42781-KX"/>
    <s v="L-D-0.5"/>
    <n v="4"/>
    <x v="579"/>
    <s v="fbrighamhg@blog.com"/>
    <x v="1"/>
    <s v="Lib"/>
    <s v="D"/>
    <x v="1"/>
    <n v="7.77"/>
    <x v="113"/>
    <x v="3"/>
    <x v="2"/>
    <n v="1.1023113109243878"/>
    <n v="8.5649588858824934"/>
    <x v="0"/>
  </r>
  <r>
    <s v="PKN-19556-918"/>
    <x v="483"/>
    <s v="00445-42781-KX"/>
    <s v="A-D-0.2"/>
    <n v="1"/>
    <x v="579"/>
    <s v="fbrighamhg@blog.com"/>
    <x v="1"/>
    <s v="Ara"/>
    <s v="D"/>
    <x v="3"/>
    <n v="2.9849999999999999"/>
    <x v="55"/>
    <x v="2"/>
    <x v="2"/>
    <n v="0.44092452436975516"/>
    <n v="1.3161597052437191"/>
    <x v="0"/>
  </r>
  <r>
    <s v="PKN-19556-918"/>
    <x v="483"/>
    <s v="00445-42781-KX"/>
    <s v="R-D-2.5"/>
    <n v="5"/>
    <x v="579"/>
    <s v="fbrighamhg@blog.com"/>
    <x v="1"/>
    <s v="Rob"/>
    <s v="D"/>
    <x v="2"/>
    <n v="20.584999999999997"/>
    <x v="182"/>
    <x v="0"/>
    <x v="2"/>
    <n v="5.5115565546219392"/>
    <n v="113.4553916768926"/>
    <x v="0"/>
  </r>
  <r>
    <s v="DXQ-44537-297"/>
    <x v="484"/>
    <s v="96116-24737-LV"/>
    <s v="E-L-0.5"/>
    <n v="4"/>
    <x v="580"/>
    <s v="myoxenhk@google.com"/>
    <x v="0"/>
    <s v="Exc"/>
    <s v="L"/>
    <x v="1"/>
    <n v="8.91"/>
    <x v="70"/>
    <x v="1"/>
    <x v="1"/>
    <n v="1.1023113109243878"/>
    <n v="9.8215937803362952"/>
    <x v="1"/>
  </r>
  <r>
    <s v="BPC-54727-307"/>
    <x v="485"/>
    <s v="18684-73088-YL"/>
    <s v="R-L-1"/>
    <n v="4"/>
    <x v="581"/>
    <s v="gmcgavinhl@histats.com"/>
    <x v="0"/>
    <s v="Rob"/>
    <s v="L"/>
    <x v="0"/>
    <n v="11.95"/>
    <x v="62"/>
    <x v="0"/>
    <x v="1"/>
    <n v="2.2046226218487757"/>
    <n v="26.345240331092867"/>
    <x v="1"/>
  </r>
  <r>
    <s v="KSH-47717-456"/>
    <x v="486"/>
    <s v="74671-55639-TU"/>
    <s v="L-M-1"/>
    <n v="3"/>
    <x v="582"/>
    <s v="luttermarehm@engadget.com"/>
    <x v="0"/>
    <s v="Lib"/>
    <s v="M"/>
    <x v="0"/>
    <n v="14.55"/>
    <x v="34"/>
    <x v="3"/>
    <x v="0"/>
    <n v="2.2046226218487757"/>
    <n v="32.077259147899689"/>
    <x v="1"/>
  </r>
  <r>
    <s v="ANK-59436-446"/>
    <x v="487"/>
    <s v="17488-65879-XL"/>
    <s v="E-L-0.5"/>
    <n v="4"/>
    <x v="583"/>
    <s v="edambrogiohn@techcrunch.com"/>
    <x v="0"/>
    <s v="Exc"/>
    <s v="L"/>
    <x v="1"/>
    <n v="8.91"/>
    <x v="70"/>
    <x v="1"/>
    <x v="1"/>
    <n v="1.1023113109243878"/>
    <n v="9.8215937803362952"/>
    <x v="0"/>
  </r>
  <r>
    <s v="AYY-83051-752"/>
    <x v="488"/>
    <s v="46431-09298-OU"/>
    <s v="L-L-1"/>
    <n v="6"/>
    <x v="584"/>
    <s v="cwinchcombeho@jiathis.com"/>
    <x v="0"/>
    <s v="Lib"/>
    <s v="L"/>
    <x v="0"/>
    <n v="15.85"/>
    <x v="179"/>
    <x v="3"/>
    <x v="1"/>
    <n v="2.2046226218487757"/>
    <n v="34.943268556303096"/>
    <x v="0"/>
  </r>
  <r>
    <s v="CSW-59644-267"/>
    <x v="489"/>
    <s v="60378-26473-FE"/>
    <s v="E-M-2.5"/>
    <n v="1"/>
    <x v="585"/>
    <s v="bpaumierhp@umn.edu"/>
    <x v="1"/>
    <s v="Exc"/>
    <s v="M"/>
    <x v="2"/>
    <n v="31.624999999999996"/>
    <x v="176"/>
    <x v="1"/>
    <x v="0"/>
    <n v="5.5115565546219392"/>
    <n v="174.3029760399188"/>
    <x v="0"/>
  </r>
  <r>
    <s v="ITY-92466-909"/>
    <x v="162"/>
    <s v="34927-68586-ZV"/>
    <s v="A-M-2.5"/>
    <n v="3"/>
    <x v="586"/>
    <s v=""/>
    <x v="1"/>
    <s v="Ara"/>
    <s v="M"/>
    <x v="2"/>
    <n v="25.874999999999996"/>
    <x v="57"/>
    <x v="2"/>
    <x v="0"/>
    <n v="5.5115565546219392"/>
    <n v="142.61152585084267"/>
    <x v="0"/>
  </r>
  <r>
    <s v="IGW-04801-466"/>
    <x v="490"/>
    <s v="29051-27555-GD"/>
    <s v="L-D-0.2"/>
    <n v="1"/>
    <x v="587"/>
    <s v="jcapeyhr@bravesites.com"/>
    <x v="0"/>
    <s v="Lib"/>
    <s v="D"/>
    <x v="3"/>
    <n v="3.8849999999999998"/>
    <x v="84"/>
    <x v="3"/>
    <x v="2"/>
    <n v="0.44092452436975516"/>
    <n v="1.7129917771764986"/>
    <x v="0"/>
  </r>
  <r>
    <s v="LJN-34281-921"/>
    <x v="491"/>
    <s v="52143-35672-JF"/>
    <s v="R-L-2.5"/>
    <n v="5"/>
    <x v="588"/>
    <s v="tmathonneti0@google.co.jp"/>
    <x v="0"/>
    <s v="Rob"/>
    <s v="L"/>
    <x v="2"/>
    <n v="27.484999999999996"/>
    <x v="187"/>
    <x v="0"/>
    <x v="1"/>
    <n v="5.5115565546219392"/>
    <n v="151.48513190378398"/>
    <x v="1"/>
  </r>
  <r>
    <s v="BWZ-46364-547"/>
    <x v="301"/>
    <s v="64918-67725-MN"/>
    <s v="R-L-1"/>
    <n v="3"/>
    <x v="589"/>
    <s v="ybasillht@theguardian.com"/>
    <x v="0"/>
    <s v="Rob"/>
    <s v="L"/>
    <x v="0"/>
    <n v="11.95"/>
    <x v="66"/>
    <x v="0"/>
    <x v="1"/>
    <n v="2.2046226218487757"/>
    <n v="26.345240331092867"/>
    <x v="0"/>
  </r>
  <r>
    <s v="SBC-95710-706"/>
    <x v="194"/>
    <s v="85634-61759-ND"/>
    <s v="E-M-0.2"/>
    <n v="2"/>
    <x v="590"/>
    <s v="mbaistowhu@i2i.jp"/>
    <x v="2"/>
    <s v="Exc"/>
    <s v="M"/>
    <x v="3"/>
    <n v="4.125"/>
    <x v="112"/>
    <x v="1"/>
    <x v="0"/>
    <n v="0.44092452436975516"/>
    <n v="1.8188136630252401"/>
    <x v="0"/>
  </r>
  <r>
    <s v="WRN-55114-031"/>
    <x v="26"/>
    <s v="40180-22940-QB"/>
    <s v="E-L-2.5"/>
    <n v="3"/>
    <x v="591"/>
    <s v="cpallanthv@typepad.com"/>
    <x v="0"/>
    <s v="Exc"/>
    <s v="L"/>
    <x v="2"/>
    <n v="34.154999999999994"/>
    <x v="89"/>
    <x v="1"/>
    <x v="1"/>
    <n v="5.5115565546219392"/>
    <n v="188.24721412311229"/>
    <x v="0"/>
  </r>
  <r>
    <s v="TZU-64255-831"/>
    <x v="125"/>
    <s v="34666-76738-SQ"/>
    <s v="R-D-2.5"/>
    <n v="2"/>
    <x v="592"/>
    <s v=""/>
    <x v="0"/>
    <s v="Rob"/>
    <s v="D"/>
    <x v="2"/>
    <n v="20.584999999999997"/>
    <x v="13"/>
    <x v="0"/>
    <x v="2"/>
    <n v="5.5115565546219392"/>
    <n v="113.4553916768926"/>
    <x v="1"/>
  </r>
  <r>
    <s v="JVF-91003-729"/>
    <x v="492"/>
    <s v="98536-88616-FF"/>
    <s v="A-D-2.5"/>
    <n v="3"/>
    <x v="593"/>
    <s v="dohx@redcross.org"/>
    <x v="0"/>
    <s v="Ara"/>
    <s v="D"/>
    <x v="2"/>
    <n v="22.884999999999998"/>
    <x v="96"/>
    <x v="2"/>
    <x v="2"/>
    <n v="5.5115565546219392"/>
    <n v="126.13197175252307"/>
    <x v="0"/>
  </r>
  <r>
    <s v="MVB-22135-665"/>
    <x v="462"/>
    <s v="55621-06130-SA"/>
    <s v="A-D-1"/>
    <n v="1"/>
    <x v="594"/>
    <s v="drallinhy@howstuffworks.com"/>
    <x v="0"/>
    <s v="Ara"/>
    <s v="D"/>
    <x v="0"/>
    <n v="9.9499999999999993"/>
    <x v="138"/>
    <x v="2"/>
    <x v="2"/>
    <n v="2.2046226218487757"/>
    <n v="21.935995087395316"/>
    <x v="0"/>
  </r>
  <r>
    <s v="CKS-47815-571"/>
    <x v="493"/>
    <s v="45666-86771-EH"/>
    <s v="L-L-0.5"/>
    <n v="3"/>
    <x v="595"/>
    <s v="achillhz@epa.gov"/>
    <x v="2"/>
    <s v="Lib"/>
    <s v="L"/>
    <x v="1"/>
    <n v="9.51"/>
    <x v="32"/>
    <x v="3"/>
    <x v="1"/>
    <n v="1.1023113109243878"/>
    <n v="10.482980566890928"/>
    <x v="0"/>
  </r>
  <r>
    <s v="OAW-17338-101"/>
    <x v="494"/>
    <s v="52143-35672-JF"/>
    <s v="R-D-0.2"/>
    <n v="6"/>
    <x v="588"/>
    <s v="tmathonneti0@google.co.jp"/>
    <x v="0"/>
    <s v="Rob"/>
    <s v="D"/>
    <x v="3"/>
    <n v="2.6849999999999996"/>
    <x v="103"/>
    <x v="0"/>
    <x v="2"/>
    <n v="0.44092452436975516"/>
    <n v="1.1838823479327925"/>
    <x v="1"/>
  </r>
  <r>
    <s v="ALP-37623-536"/>
    <x v="495"/>
    <s v="24689-69376-XX"/>
    <s v="L-L-1"/>
    <n v="6"/>
    <x v="596"/>
    <s v="cdenysi1@is.gd"/>
    <x v="2"/>
    <s v="Lib"/>
    <s v="L"/>
    <x v="0"/>
    <n v="15.85"/>
    <x v="179"/>
    <x v="3"/>
    <x v="1"/>
    <n v="2.2046226218487757"/>
    <n v="34.943268556303096"/>
    <x v="1"/>
  </r>
  <r>
    <s v="WMU-87639-108"/>
    <x v="496"/>
    <s v="71891-51101-VQ"/>
    <s v="R-D-0.5"/>
    <n v="1"/>
    <x v="597"/>
    <s v="cstebbingsi2@drupal.org"/>
    <x v="0"/>
    <s v="Rob"/>
    <s v="D"/>
    <x v="1"/>
    <n v="5.3699999999999992"/>
    <x v="147"/>
    <x v="0"/>
    <x v="2"/>
    <n v="1.1023113109243878"/>
    <n v="5.9194117396639614"/>
    <x v="0"/>
  </r>
  <r>
    <s v="USN-44968-231"/>
    <x v="497"/>
    <s v="71749-05400-CN"/>
    <s v="R-L-1"/>
    <n v="4"/>
    <x v="598"/>
    <s v=""/>
    <x v="0"/>
    <s v="Rob"/>
    <s v="L"/>
    <x v="0"/>
    <n v="11.95"/>
    <x v="62"/>
    <x v="0"/>
    <x v="1"/>
    <n v="2.2046226218487757"/>
    <n v="26.345240331092867"/>
    <x v="1"/>
  </r>
  <r>
    <s v="YZG-20575-451"/>
    <x v="498"/>
    <s v="64845-00270-NO"/>
    <s v="L-L-1"/>
    <n v="4"/>
    <x v="599"/>
    <s v="rzywickii4@ifeng.com"/>
    <x v="1"/>
    <s v="Lib"/>
    <s v="L"/>
    <x v="0"/>
    <n v="15.85"/>
    <x v="165"/>
    <x v="3"/>
    <x v="1"/>
    <n v="2.2046226218487757"/>
    <n v="34.943268556303096"/>
    <x v="1"/>
  </r>
  <r>
    <s v="HTH-52867-812"/>
    <x v="382"/>
    <s v="29851-36402-UX"/>
    <s v="A-M-2.5"/>
    <n v="4"/>
    <x v="600"/>
    <s v="aburgetti5@moonfruit.com"/>
    <x v="0"/>
    <s v="Ara"/>
    <s v="M"/>
    <x v="2"/>
    <n v="25.874999999999996"/>
    <x v="68"/>
    <x v="2"/>
    <x v="0"/>
    <n v="5.5115565546219392"/>
    <n v="142.61152585084267"/>
    <x v="1"/>
  </r>
  <r>
    <s v="FWU-44971-444"/>
    <x v="499"/>
    <s v="12190-25421-WM"/>
    <s v="A-D-2.5"/>
    <n v="3"/>
    <x v="601"/>
    <s v="mmalloyi6@seattletimes.com"/>
    <x v="0"/>
    <s v="Ara"/>
    <s v="D"/>
    <x v="2"/>
    <n v="22.884999999999998"/>
    <x v="96"/>
    <x v="2"/>
    <x v="2"/>
    <n v="5.5115565546219392"/>
    <n v="126.13197175252307"/>
    <x v="1"/>
  </r>
  <r>
    <s v="EQI-82205-066"/>
    <x v="500"/>
    <s v="52316-30571-GD"/>
    <s v="R-M-2.5"/>
    <n v="2"/>
    <x v="602"/>
    <s v="mmcparlandi7@w3.org"/>
    <x v="0"/>
    <s v="Rob"/>
    <s v="M"/>
    <x v="2"/>
    <n v="22.884999999999998"/>
    <x v="135"/>
    <x v="0"/>
    <x v="0"/>
    <n v="5.5115565546219392"/>
    <n v="126.13197175252307"/>
    <x v="0"/>
  </r>
  <r>
    <s v="NAR-00747-074"/>
    <x v="501"/>
    <s v="23243-92649-RY"/>
    <s v="L-D-1"/>
    <n v="4"/>
    <x v="603"/>
    <s v="sjennaroyi8@purevolume.com"/>
    <x v="0"/>
    <s v="Lib"/>
    <s v="D"/>
    <x v="0"/>
    <n v="12.95"/>
    <x v="67"/>
    <x v="3"/>
    <x v="2"/>
    <n v="2.2046226218487757"/>
    <n v="28.549862952941645"/>
    <x v="1"/>
  </r>
  <r>
    <s v="JYR-22052-185"/>
    <x v="502"/>
    <s v="39528-19971-OR"/>
    <s v="A-M-0.5"/>
    <n v="2"/>
    <x v="604"/>
    <s v="wplacei9@wsj.com"/>
    <x v="0"/>
    <s v="Ara"/>
    <s v="M"/>
    <x v="1"/>
    <n v="6.75"/>
    <x v="72"/>
    <x v="2"/>
    <x v="0"/>
    <n v="1.1023113109243878"/>
    <n v="7.4406013487396176"/>
    <x v="0"/>
  </r>
  <r>
    <s v="XKO-54097-932"/>
    <x v="503"/>
    <s v="32743-78448-KT"/>
    <s v="E-M-0.5"/>
    <n v="3"/>
    <x v="605"/>
    <s v="jmillettik@addtoany.com"/>
    <x v="0"/>
    <s v="Exc"/>
    <s v="M"/>
    <x v="1"/>
    <n v="8.25"/>
    <x v="167"/>
    <x v="1"/>
    <x v="0"/>
    <n v="1.1023113109243878"/>
    <n v="9.094068315126199"/>
    <x v="0"/>
  </r>
  <r>
    <s v="HXA-72415-025"/>
    <x v="504"/>
    <s v="93417-12322-YB"/>
    <s v="A-D-2.5"/>
    <n v="2"/>
    <x v="606"/>
    <s v="dgadsdenib@google.com.hk"/>
    <x v="1"/>
    <s v="Ara"/>
    <s v="D"/>
    <x v="2"/>
    <n v="22.884999999999998"/>
    <x v="135"/>
    <x v="2"/>
    <x v="2"/>
    <n v="5.5115565546219392"/>
    <n v="126.13197175252307"/>
    <x v="0"/>
  </r>
  <r>
    <s v="MJF-20065-335"/>
    <x v="497"/>
    <s v="56891-86662-UY"/>
    <s v="E-L-0.5"/>
    <n v="6"/>
    <x v="607"/>
    <s v="vwakelinic@unesco.org"/>
    <x v="0"/>
    <s v="Exc"/>
    <s v="L"/>
    <x v="1"/>
    <n v="8.91"/>
    <x v="119"/>
    <x v="1"/>
    <x v="1"/>
    <n v="1.1023113109243878"/>
    <n v="9.8215937803362952"/>
    <x v="1"/>
  </r>
  <r>
    <s v="GFI-83300-059"/>
    <x v="501"/>
    <s v="40414-26467-VE"/>
    <s v="A-M-0.2"/>
    <n v="6"/>
    <x v="608"/>
    <s v="acampsallid@zimbio.com"/>
    <x v="0"/>
    <s v="Ara"/>
    <s v="M"/>
    <x v="3"/>
    <n v="3.375"/>
    <x v="16"/>
    <x v="2"/>
    <x v="0"/>
    <n v="0.44092452436975516"/>
    <n v="1.4881202697479237"/>
    <x v="0"/>
  </r>
  <r>
    <s v="WJR-51493-682"/>
    <x v="1"/>
    <s v="87858-83734-RK"/>
    <s v="L-D-2.5"/>
    <n v="5"/>
    <x v="609"/>
    <s v="smosebyie@stanford.edu"/>
    <x v="0"/>
    <s v="Lib"/>
    <s v="D"/>
    <x v="2"/>
    <n v="29.784999999999997"/>
    <x v="74"/>
    <x v="3"/>
    <x v="2"/>
    <n v="5.5115565546219392"/>
    <n v="164.16171197941443"/>
    <x v="1"/>
  </r>
  <r>
    <s v="SHP-55648-472"/>
    <x v="505"/>
    <s v="46818-20198-GB"/>
    <s v="A-M-1"/>
    <n v="6"/>
    <x v="610"/>
    <s v="cwassif@prweb.com"/>
    <x v="0"/>
    <s v="Ara"/>
    <s v="M"/>
    <x v="0"/>
    <n v="11.25"/>
    <x v="173"/>
    <x v="2"/>
    <x v="0"/>
    <n v="2.2046226218487757"/>
    <n v="24.802004495798727"/>
    <x v="1"/>
  </r>
  <r>
    <s v="HYR-03455-684"/>
    <x v="506"/>
    <s v="29808-89098-XD"/>
    <s v="E-D-1"/>
    <n v="6"/>
    <x v="611"/>
    <s v="isjostromig@pbs.org"/>
    <x v="0"/>
    <s v="Exc"/>
    <s v="D"/>
    <x v="0"/>
    <n v="12.15"/>
    <x v="118"/>
    <x v="1"/>
    <x v="2"/>
    <n v="2.2046226218487757"/>
    <n v="26.786164855462626"/>
    <x v="1"/>
  </r>
  <r>
    <s v="HYR-03455-684"/>
    <x v="506"/>
    <s v="29808-89098-XD"/>
    <s v="L-D-0.2"/>
    <n v="2"/>
    <x v="611"/>
    <s v="isjostromig@pbs.org"/>
    <x v="0"/>
    <s v="Lib"/>
    <s v="D"/>
    <x v="3"/>
    <n v="3.8849999999999998"/>
    <x v="41"/>
    <x v="3"/>
    <x v="2"/>
    <n v="0.44092452436975516"/>
    <n v="1.7129917771764986"/>
    <x v="1"/>
  </r>
  <r>
    <s v="HUG-52766-375"/>
    <x v="507"/>
    <s v="78786-77449-RQ"/>
    <s v="A-D-2.5"/>
    <n v="4"/>
    <x v="612"/>
    <s v="jbranchettii@bravesites.com"/>
    <x v="0"/>
    <s v="Ara"/>
    <s v="D"/>
    <x v="2"/>
    <n v="22.884999999999998"/>
    <x v="21"/>
    <x v="2"/>
    <x v="2"/>
    <n v="5.5115565546219392"/>
    <n v="126.13197175252307"/>
    <x v="1"/>
  </r>
  <r>
    <s v="DAH-46595-917"/>
    <x v="508"/>
    <s v="27878-42224-QF"/>
    <s v="A-D-1"/>
    <n v="6"/>
    <x v="613"/>
    <s v="nrudlandij@blogs.com"/>
    <x v="1"/>
    <s v="Ara"/>
    <s v="D"/>
    <x v="0"/>
    <n v="9.9499999999999993"/>
    <x v="33"/>
    <x v="2"/>
    <x v="2"/>
    <n v="2.2046226218487757"/>
    <n v="21.935995087395316"/>
    <x v="1"/>
  </r>
  <r>
    <s v="VEM-79839-466"/>
    <x v="509"/>
    <s v="32743-78448-KT"/>
    <s v="R-L-2.5"/>
    <n v="5"/>
    <x v="605"/>
    <s v="jmillettik@addtoany.com"/>
    <x v="0"/>
    <s v="Rob"/>
    <s v="L"/>
    <x v="2"/>
    <n v="27.484999999999996"/>
    <x v="187"/>
    <x v="0"/>
    <x v="1"/>
    <n v="5.5115565546219392"/>
    <n v="151.48513190378398"/>
    <x v="0"/>
  </r>
  <r>
    <s v="OWH-11126-533"/>
    <x v="131"/>
    <s v="25331-13794-SB"/>
    <s v="L-M-2.5"/>
    <n v="2"/>
    <x v="614"/>
    <s v="ftourryil@google.de"/>
    <x v="0"/>
    <s v="Lib"/>
    <s v="M"/>
    <x v="2"/>
    <n v="33.464999999999996"/>
    <x v="174"/>
    <x v="3"/>
    <x v="0"/>
    <n v="5.5115565546219392"/>
    <n v="184.44424010042317"/>
    <x v="1"/>
  </r>
  <r>
    <s v="UMT-26130-151"/>
    <x v="510"/>
    <s v="55864-37682-GQ"/>
    <s v="L-M-0.2"/>
    <n v="3"/>
    <x v="615"/>
    <s v="cweatherallim@toplist.cz"/>
    <x v="0"/>
    <s v="Lib"/>
    <s v="M"/>
    <x v="3"/>
    <n v="4.3650000000000002"/>
    <x v="73"/>
    <x v="3"/>
    <x v="0"/>
    <n v="0.44092452436975516"/>
    <n v="1.9246355488739813"/>
    <x v="0"/>
  </r>
  <r>
    <s v="JKA-27899-806"/>
    <x v="511"/>
    <s v="97005-25609-CQ"/>
    <s v="R-L-1"/>
    <n v="5"/>
    <x v="616"/>
    <s v="gheindrickin@usda.gov"/>
    <x v="0"/>
    <s v="Rob"/>
    <s v="L"/>
    <x v="0"/>
    <n v="11.95"/>
    <x v="143"/>
    <x v="0"/>
    <x v="1"/>
    <n v="2.2046226218487757"/>
    <n v="26.345240331092867"/>
    <x v="1"/>
  </r>
  <r>
    <s v="ULU-07744-724"/>
    <x v="512"/>
    <s v="94058-95794-IJ"/>
    <s v="L-M-0.5"/>
    <n v="5"/>
    <x v="617"/>
    <s v="limasonio@discuz.net"/>
    <x v="0"/>
    <s v="Lib"/>
    <s v="M"/>
    <x v="1"/>
    <n v="8.73"/>
    <x v="34"/>
    <x v="3"/>
    <x v="0"/>
    <n v="1.1023113109243878"/>
    <n v="9.6231777443699063"/>
    <x v="0"/>
  </r>
  <r>
    <s v="NOM-56457-507"/>
    <x v="513"/>
    <s v="40214-03678-GU"/>
    <s v="E-M-1"/>
    <n v="6"/>
    <x v="618"/>
    <s v="hsaillip@odnoklassniki.ru"/>
    <x v="0"/>
    <s v="Exc"/>
    <s v="M"/>
    <x v="0"/>
    <n v="13.75"/>
    <x v="121"/>
    <x v="1"/>
    <x v="0"/>
    <n v="2.2046226218487757"/>
    <n v="30.313561050420667"/>
    <x v="0"/>
  </r>
  <r>
    <s v="NZN-71683-705"/>
    <x v="514"/>
    <s v="04921-85445-SL"/>
    <s v="A-L-2.5"/>
    <n v="6"/>
    <x v="619"/>
    <s v="hlarvoriq@last.fm"/>
    <x v="0"/>
    <s v="Ara"/>
    <s v="L"/>
    <x v="2"/>
    <n v="29.784999999999997"/>
    <x v="39"/>
    <x v="2"/>
    <x v="1"/>
    <n v="5.5115565546219392"/>
    <n v="164.16171197941443"/>
    <x v="0"/>
  </r>
  <r>
    <s v="WMA-34232-850"/>
    <x v="7"/>
    <s v="53386-94266-LJ"/>
    <s v="L-D-2.5"/>
    <n v="4"/>
    <x v="620"/>
    <s v=""/>
    <x v="0"/>
    <s v="Lib"/>
    <s v="D"/>
    <x v="2"/>
    <n v="29.784999999999997"/>
    <x v="129"/>
    <x v="3"/>
    <x v="2"/>
    <n v="5.5115565546219392"/>
    <n v="164.16171197941443"/>
    <x v="0"/>
  </r>
  <r>
    <s v="EZL-27919-704"/>
    <x v="481"/>
    <s v="49480-85909-DG"/>
    <s v="L-L-0.5"/>
    <n v="5"/>
    <x v="621"/>
    <s v=""/>
    <x v="0"/>
    <s v="Lib"/>
    <s v="L"/>
    <x v="1"/>
    <n v="9.51"/>
    <x v="46"/>
    <x v="3"/>
    <x v="1"/>
    <n v="1.1023113109243878"/>
    <n v="10.482980566890928"/>
    <x v="1"/>
  </r>
  <r>
    <s v="ZYU-11345-774"/>
    <x v="515"/>
    <s v="18293-78136-MN"/>
    <s v="L-M-0.5"/>
    <n v="5"/>
    <x v="622"/>
    <s v="cpenwardenit@mlb.com"/>
    <x v="1"/>
    <s v="Lib"/>
    <s v="M"/>
    <x v="1"/>
    <n v="8.73"/>
    <x v="34"/>
    <x v="3"/>
    <x v="0"/>
    <n v="1.1023113109243878"/>
    <n v="9.6231777443699063"/>
    <x v="1"/>
  </r>
  <r>
    <s v="CPW-34587-459"/>
    <x v="516"/>
    <s v="84641-67384-TD"/>
    <s v="A-L-2.5"/>
    <n v="6"/>
    <x v="623"/>
    <s v="mmiddisiu@dmoz.org"/>
    <x v="0"/>
    <s v="Ara"/>
    <s v="L"/>
    <x v="2"/>
    <n v="29.784999999999997"/>
    <x v="39"/>
    <x v="2"/>
    <x v="1"/>
    <n v="5.5115565546219392"/>
    <n v="164.16171197941443"/>
    <x v="0"/>
  </r>
  <r>
    <s v="NQZ-82067-394"/>
    <x v="517"/>
    <s v="72320-29738-EB"/>
    <s v="R-L-2.5"/>
    <n v="1"/>
    <x v="624"/>
    <s v="avairowiv@studiopress.com"/>
    <x v="2"/>
    <s v="Rob"/>
    <s v="L"/>
    <x v="2"/>
    <n v="27.484999999999996"/>
    <x v="142"/>
    <x v="0"/>
    <x v="1"/>
    <n v="5.5115565546219392"/>
    <n v="151.48513190378398"/>
    <x v="1"/>
  </r>
  <r>
    <s v="JBW-95055-851"/>
    <x v="518"/>
    <s v="47355-97488-XS"/>
    <s v="A-M-1"/>
    <n v="5"/>
    <x v="625"/>
    <s v="agoldieiw@goo.gl"/>
    <x v="0"/>
    <s v="Ara"/>
    <s v="M"/>
    <x v="0"/>
    <n v="11.25"/>
    <x v="126"/>
    <x v="2"/>
    <x v="0"/>
    <n v="2.2046226218487757"/>
    <n v="24.802004495798727"/>
    <x v="1"/>
  </r>
  <r>
    <s v="AHY-20324-088"/>
    <x v="519"/>
    <s v="63499-24884-PP"/>
    <s v="L-L-0.2"/>
    <n v="2"/>
    <x v="626"/>
    <s v="nayrisix@t-online.de"/>
    <x v="2"/>
    <s v="Lib"/>
    <s v="L"/>
    <x v="3"/>
    <n v="4.7549999999999999"/>
    <x v="54"/>
    <x v="3"/>
    <x v="1"/>
    <n v="0.44092452436975516"/>
    <n v="2.0965961133781859"/>
    <x v="0"/>
  </r>
  <r>
    <s v="ZSL-66684-103"/>
    <x v="520"/>
    <s v="39193-51770-FM"/>
    <s v="E-M-0.2"/>
    <n v="2"/>
    <x v="627"/>
    <s v="lbenediktovichiy@wunderground.com"/>
    <x v="0"/>
    <s v="Exc"/>
    <s v="M"/>
    <x v="3"/>
    <n v="4.125"/>
    <x v="112"/>
    <x v="1"/>
    <x v="0"/>
    <n v="0.44092452436975516"/>
    <n v="1.8188136630252401"/>
    <x v="0"/>
  </r>
  <r>
    <s v="WNE-73911-475"/>
    <x v="521"/>
    <s v="61323-91967-GG"/>
    <s v="L-D-0.5"/>
    <n v="6"/>
    <x v="628"/>
    <s v="tjacobovitziz@cbc.ca"/>
    <x v="0"/>
    <s v="Lib"/>
    <s v="D"/>
    <x v="1"/>
    <n v="7.77"/>
    <x v="162"/>
    <x v="3"/>
    <x v="2"/>
    <n v="1.1023113109243878"/>
    <n v="8.5649588858824934"/>
    <x v="1"/>
  </r>
  <r>
    <s v="EZB-68383-559"/>
    <x v="418"/>
    <s v="90123-01967-KS"/>
    <s v="R-L-1"/>
    <n v="6"/>
    <x v="629"/>
    <s v=""/>
    <x v="0"/>
    <s v="Rob"/>
    <s v="L"/>
    <x v="0"/>
    <n v="11.95"/>
    <x v="144"/>
    <x v="0"/>
    <x v="1"/>
    <n v="2.2046226218487757"/>
    <n v="26.345240331092867"/>
    <x v="1"/>
  </r>
  <r>
    <s v="OVO-01283-090"/>
    <x v="122"/>
    <s v="15958-25089-OS"/>
    <s v="L-L-2.5"/>
    <n v="2"/>
    <x v="630"/>
    <s v="jdruittj1@feedburner.com"/>
    <x v="0"/>
    <s v="Lib"/>
    <s v="L"/>
    <x v="2"/>
    <n v="36.454999999999998"/>
    <x v="37"/>
    <x v="3"/>
    <x v="1"/>
    <n v="5.5115565546219392"/>
    <n v="200.92379419874277"/>
    <x v="0"/>
  </r>
  <r>
    <s v="TXH-78646-919"/>
    <x v="423"/>
    <s v="98430-37820-UV"/>
    <s v="R-D-0.2"/>
    <n v="3"/>
    <x v="631"/>
    <s v="dshortallj2@wikipedia.org"/>
    <x v="0"/>
    <s v="Rob"/>
    <s v="D"/>
    <x v="3"/>
    <n v="2.6849999999999996"/>
    <x v="36"/>
    <x v="0"/>
    <x v="2"/>
    <n v="0.44092452436975516"/>
    <n v="1.1838823479327925"/>
    <x v="0"/>
  </r>
  <r>
    <s v="CYZ-37122-164"/>
    <x v="463"/>
    <s v="21798-04171-XC"/>
    <s v="E-M-0.5"/>
    <n v="2"/>
    <x v="632"/>
    <s v="wcottierj3@cafepress.com"/>
    <x v="0"/>
    <s v="Exc"/>
    <s v="M"/>
    <x v="1"/>
    <n v="8.25"/>
    <x v="38"/>
    <x v="1"/>
    <x v="0"/>
    <n v="1.1023113109243878"/>
    <n v="9.094068315126199"/>
    <x v="1"/>
  </r>
  <r>
    <s v="AGQ-06534-750"/>
    <x v="273"/>
    <s v="52798-46508-HP"/>
    <s v="A-L-1"/>
    <n v="5"/>
    <x v="633"/>
    <s v="kgrinstedj4@google.com.br"/>
    <x v="1"/>
    <s v="Ara"/>
    <s v="L"/>
    <x v="0"/>
    <n v="12.95"/>
    <x v="188"/>
    <x v="2"/>
    <x v="1"/>
    <n v="2.2046226218487757"/>
    <n v="28.549862952941645"/>
    <x v="1"/>
  </r>
  <r>
    <s v="QVL-32245-818"/>
    <x v="522"/>
    <s v="46478-42970-EM"/>
    <s v="A-M-0.5"/>
    <n v="5"/>
    <x v="634"/>
    <s v="dskynerj5@hubpages.com"/>
    <x v="0"/>
    <s v="Ara"/>
    <s v="M"/>
    <x v="1"/>
    <n v="6.75"/>
    <x v="65"/>
    <x v="2"/>
    <x v="0"/>
    <n v="1.1023113109243878"/>
    <n v="7.4406013487396176"/>
    <x v="1"/>
  </r>
  <r>
    <s v="LTD-96842-834"/>
    <x v="523"/>
    <s v="00246-15080-LE"/>
    <s v="L-D-2.5"/>
    <n v="6"/>
    <x v="635"/>
    <s v=""/>
    <x v="0"/>
    <s v="Lib"/>
    <s v="D"/>
    <x v="2"/>
    <n v="29.784999999999997"/>
    <x v="39"/>
    <x v="3"/>
    <x v="2"/>
    <n v="5.5115565546219392"/>
    <n v="164.16171197941443"/>
    <x v="1"/>
  </r>
  <r>
    <s v="SEC-91807-425"/>
    <x v="260"/>
    <s v="94091-86957-HX"/>
    <s v="A-M-1"/>
    <n v="2"/>
    <x v="636"/>
    <s v="jdymokeje@prnewswire.com"/>
    <x v="1"/>
    <s v="Ara"/>
    <s v="M"/>
    <x v="0"/>
    <n v="11.25"/>
    <x v="122"/>
    <x v="2"/>
    <x v="0"/>
    <n v="2.2046226218487757"/>
    <n v="24.802004495798727"/>
    <x v="1"/>
  </r>
  <r>
    <s v="MHM-44857-599"/>
    <x v="331"/>
    <s v="26295-44907-DK"/>
    <s v="L-D-1"/>
    <n v="1"/>
    <x v="637"/>
    <s v="aweinmannj8@shinystat.com"/>
    <x v="0"/>
    <s v="Lib"/>
    <s v="D"/>
    <x v="0"/>
    <n v="12.95"/>
    <x v="2"/>
    <x v="3"/>
    <x v="2"/>
    <n v="2.2046226218487757"/>
    <n v="28.549862952941645"/>
    <x v="1"/>
  </r>
  <r>
    <s v="KGC-95046-911"/>
    <x v="524"/>
    <s v="95351-96177-QV"/>
    <s v="A-M-2.5"/>
    <n v="2"/>
    <x v="638"/>
    <s v="eandriessenj9@europa.eu"/>
    <x v="0"/>
    <s v="Ara"/>
    <s v="M"/>
    <x v="2"/>
    <n v="25.874999999999996"/>
    <x v="95"/>
    <x v="2"/>
    <x v="0"/>
    <n v="5.5115565546219392"/>
    <n v="142.61152585084267"/>
    <x v="0"/>
  </r>
  <r>
    <s v="RZC-75150-413"/>
    <x v="525"/>
    <s v="92204-96636-BS"/>
    <s v="E-D-0.5"/>
    <n v="5"/>
    <x v="639"/>
    <s v="rdeaconsonja@archive.org"/>
    <x v="0"/>
    <s v="Exc"/>
    <s v="D"/>
    <x v="1"/>
    <n v="7.29"/>
    <x v="114"/>
    <x v="1"/>
    <x v="2"/>
    <n v="1.1023113109243878"/>
    <n v="8.0358494566387879"/>
    <x v="1"/>
  </r>
  <r>
    <s v="EYH-88288-452"/>
    <x v="526"/>
    <s v="03010-30348-UA"/>
    <s v="L-L-2.5"/>
    <n v="5"/>
    <x v="640"/>
    <s v="dcarojb@twitter.com"/>
    <x v="0"/>
    <s v="Lib"/>
    <s v="L"/>
    <x v="2"/>
    <n v="36.454999999999998"/>
    <x v="134"/>
    <x v="3"/>
    <x v="1"/>
    <n v="5.5115565546219392"/>
    <n v="200.92379419874277"/>
    <x v="0"/>
  </r>
  <r>
    <s v="NYQ-24237-772"/>
    <x v="104"/>
    <s v="13441-34686-SW"/>
    <s v="L-D-0.5"/>
    <n v="4"/>
    <x v="641"/>
    <s v="jbluckjc@imageshack.us"/>
    <x v="0"/>
    <s v="Lib"/>
    <s v="D"/>
    <x v="1"/>
    <n v="7.77"/>
    <x v="113"/>
    <x v="3"/>
    <x v="2"/>
    <n v="1.1023113109243878"/>
    <n v="8.5649588858824934"/>
    <x v="1"/>
  </r>
  <r>
    <s v="WKB-21680-566"/>
    <x v="491"/>
    <s v="96612-41722-VJ"/>
    <s v="A-M-0.5"/>
    <n v="3"/>
    <x v="642"/>
    <s v=""/>
    <x v="1"/>
    <s v="Ara"/>
    <s v="M"/>
    <x v="1"/>
    <n v="6.75"/>
    <x v="16"/>
    <x v="2"/>
    <x v="0"/>
    <n v="1.1023113109243878"/>
    <n v="7.4406013487396176"/>
    <x v="1"/>
  </r>
  <r>
    <s v="THE-61147-027"/>
    <x v="157"/>
    <s v="94091-86957-HX"/>
    <s v="L-D-1"/>
    <n v="2"/>
    <x v="636"/>
    <s v="jdymokeje@prnewswire.com"/>
    <x v="1"/>
    <s v="Lib"/>
    <s v="D"/>
    <x v="0"/>
    <n v="12.95"/>
    <x v="109"/>
    <x v="3"/>
    <x v="2"/>
    <n v="2.2046226218487757"/>
    <n v="28.549862952941645"/>
    <x v="1"/>
  </r>
  <r>
    <s v="PTY-86420-119"/>
    <x v="527"/>
    <s v="25504-41681-WA"/>
    <s v="A-D-0.5"/>
    <n v="4"/>
    <x v="643"/>
    <s v="otadmanjf@ft.com"/>
    <x v="0"/>
    <s v="Ara"/>
    <s v="D"/>
    <x v="1"/>
    <n v="5.97"/>
    <x v="86"/>
    <x v="2"/>
    <x v="2"/>
    <n v="1.1023113109243878"/>
    <n v="6.5807985262185955"/>
    <x v="0"/>
  </r>
  <r>
    <s v="QHL-27188-431"/>
    <x v="528"/>
    <s v="75443-07820-DZ"/>
    <s v="L-L-0.5"/>
    <n v="2"/>
    <x v="644"/>
    <s v="bguddejg@dailymotion.com"/>
    <x v="0"/>
    <s v="Lib"/>
    <s v="L"/>
    <x v="1"/>
    <n v="9.51"/>
    <x v="81"/>
    <x v="3"/>
    <x v="1"/>
    <n v="1.1023113109243878"/>
    <n v="10.482980566890928"/>
    <x v="1"/>
  </r>
  <r>
    <s v="MIS-54381-047"/>
    <x v="99"/>
    <s v="39276-95489-XV"/>
    <s v="A-D-0.5"/>
    <n v="5"/>
    <x v="645"/>
    <s v="nsictornesjh@buzzfeed.com"/>
    <x v="1"/>
    <s v="Ara"/>
    <s v="D"/>
    <x v="1"/>
    <n v="5.97"/>
    <x v="44"/>
    <x v="2"/>
    <x v="2"/>
    <n v="1.1023113109243878"/>
    <n v="6.5807985262185955"/>
    <x v="0"/>
  </r>
  <r>
    <s v="TBB-29780-459"/>
    <x v="529"/>
    <s v="61437-83623-PZ"/>
    <s v="A-L-0.5"/>
    <n v="1"/>
    <x v="646"/>
    <s v="vdunningji@independent.co.uk"/>
    <x v="0"/>
    <s v="Ara"/>
    <s v="L"/>
    <x v="1"/>
    <n v="7.77"/>
    <x v="41"/>
    <x v="2"/>
    <x v="1"/>
    <n v="1.1023113109243878"/>
    <n v="8.5649588858824934"/>
    <x v="0"/>
  </r>
  <r>
    <s v="QLC-52637-305"/>
    <x v="530"/>
    <s v="34317-87258-HQ"/>
    <s v="L-D-2.5"/>
    <n v="4"/>
    <x v="647"/>
    <s v=""/>
    <x v="1"/>
    <s v="Lib"/>
    <s v="D"/>
    <x v="2"/>
    <n v="29.784999999999997"/>
    <x v="129"/>
    <x v="3"/>
    <x v="2"/>
    <n v="5.5115565546219392"/>
    <n v="164.16171197941443"/>
    <x v="0"/>
  </r>
  <r>
    <s v="CWT-27056-328"/>
    <x v="531"/>
    <s v="18570-80998-ZS"/>
    <s v="E-D-0.2"/>
    <n v="6"/>
    <x v="648"/>
    <s v=""/>
    <x v="0"/>
    <s v="Exc"/>
    <s v="D"/>
    <x v="3"/>
    <n v="3.645"/>
    <x v="6"/>
    <x v="1"/>
    <x v="2"/>
    <n v="0.44092452436975516"/>
    <n v="1.6071698913277574"/>
    <x v="0"/>
  </r>
  <r>
    <s v="ASS-05878-128"/>
    <x v="210"/>
    <s v="66580-33745-OQ"/>
    <s v="E-L-0.5"/>
    <n v="2"/>
    <x v="649"/>
    <s v="sgehringjl@gnu.org"/>
    <x v="0"/>
    <s v="Exc"/>
    <s v="L"/>
    <x v="1"/>
    <n v="8.91"/>
    <x v="58"/>
    <x v="1"/>
    <x v="1"/>
    <n v="1.1023113109243878"/>
    <n v="9.8215937803362952"/>
    <x v="1"/>
  </r>
  <r>
    <s v="EGK-03027-418"/>
    <x v="532"/>
    <s v="19820-29285-FD"/>
    <s v="E-M-0.2"/>
    <n v="3"/>
    <x v="650"/>
    <s v="bfallowesjm@purevolume.com"/>
    <x v="0"/>
    <s v="Exc"/>
    <s v="M"/>
    <x v="3"/>
    <n v="4.125"/>
    <x v="24"/>
    <x v="1"/>
    <x v="0"/>
    <n v="0.44092452436975516"/>
    <n v="1.8188136630252401"/>
    <x v="1"/>
  </r>
  <r>
    <s v="KCY-61732-849"/>
    <x v="533"/>
    <s v="11349-55147-SN"/>
    <s v="L-D-1"/>
    <n v="2"/>
    <x v="651"/>
    <s v=""/>
    <x v="1"/>
    <s v="Lib"/>
    <s v="D"/>
    <x v="0"/>
    <n v="12.95"/>
    <x v="109"/>
    <x v="3"/>
    <x v="2"/>
    <n v="2.2046226218487757"/>
    <n v="28.549862952941645"/>
    <x v="1"/>
  </r>
  <r>
    <s v="BLI-21697-702"/>
    <x v="534"/>
    <s v="21141-12455-VB"/>
    <s v="A-M-0.5"/>
    <n v="2"/>
    <x v="652"/>
    <s v="sdejo@newsvine.com"/>
    <x v="0"/>
    <s v="Ara"/>
    <s v="M"/>
    <x v="1"/>
    <n v="6.75"/>
    <x v="72"/>
    <x v="2"/>
    <x v="0"/>
    <n v="1.1023113109243878"/>
    <n v="7.4406013487396176"/>
    <x v="0"/>
  </r>
  <r>
    <s v="KFJ-46568-890"/>
    <x v="535"/>
    <s v="71003-85639-HB"/>
    <s v="E-L-0.5"/>
    <n v="2"/>
    <x v="653"/>
    <s v=""/>
    <x v="0"/>
    <s v="Exc"/>
    <s v="L"/>
    <x v="1"/>
    <n v="8.91"/>
    <x v="58"/>
    <x v="1"/>
    <x v="1"/>
    <n v="1.1023113109243878"/>
    <n v="9.8215937803362952"/>
    <x v="0"/>
  </r>
  <r>
    <s v="SOK-43535-680"/>
    <x v="536"/>
    <s v="58443-95866-YO"/>
    <s v="E-M-0.5"/>
    <n v="3"/>
    <x v="654"/>
    <s v="scountjq@nba.com"/>
    <x v="0"/>
    <s v="Exc"/>
    <s v="M"/>
    <x v="1"/>
    <n v="8.25"/>
    <x v="167"/>
    <x v="1"/>
    <x v="0"/>
    <n v="1.1023113109243878"/>
    <n v="9.094068315126199"/>
    <x v="1"/>
  </r>
  <r>
    <s v="XUE-87260-201"/>
    <x v="537"/>
    <s v="89646-21249-OH"/>
    <s v="R-M-0.2"/>
    <n v="6"/>
    <x v="655"/>
    <s v="sraglesjr@blogtalkradio.com"/>
    <x v="0"/>
    <s v="Rob"/>
    <s v="M"/>
    <x v="3"/>
    <n v="2.9849999999999999"/>
    <x v="8"/>
    <x v="0"/>
    <x v="0"/>
    <n v="0.44092452436975516"/>
    <n v="1.3161597052437191"/>
    <x v="1"/>
  </r>
  <r>
    <s v="CZF-40873-691"/>
    <x v="61"/>
    <s v="64988-20636-XQ"/>
    <s v="E-M-0.5"/>
    <n v="2"/>
    <x v="656"/>
    <s v=""/>
    <x v="2"/>
    <s v="Exc"/>
    <s v="M"/>
    <x v="1"/>
    <n v="8.25"/>
    <x v="38"/>
    <x v="1"/>
    <x v="0"/>
    <n v="1.1023113109243878"/>
    <n v="9.094068315126199"/>
    <x v="1"/>
  </r>
  <r>
    <s v="AIA-98989-755"/>
    <x v="242"/>
    <s v="34704-83143-KS"/>
    <s v="R-M-0.2"/>
    <n v="1"/>
    <x v="657"/>
    <s v="sbruunjt@blogtalkradio.com"/>
    <x v="0"/>
    <s v="Rob"/>
    <s v="M"/>
    <x v="3"/>
    <n v="2.9849999999999999"/>
    <x v="55"/>
    <x v="0"/>
    <x v="0"/>
    <n v="0.44092452436975516"/>
    <n v="1.3161597052437191"/>
    <x v="1"/>
  </r>
  <r>
    <s v="ITZ-21793-986"/>
    <x v="299"/>
    <s v="67388-17544-XX"/>
    <s v="E-D-0.2"/>
    <n v="4"/>
    <x v="658"/>
    <s v="aplluju@dagondesign.com"/>
    <x v="1"/>
    <s v="Exc"/>
    <s v="D"/>
    <x v="3"/>
    <n v="3.645"/>
    <x v="20"/>
    <x v="1"/>
    <x v="2"/>
    <n v="0.44092452436975516"/>
    <n v="1.6071698913277574"/>
    <x v="0"/>
  </r>
  <r>
    <s v="YOK-93322-608"/>
    <x v="343"/>
    <s v="69411-48470-ID"/>
    <s v="E-L-1"/>
    <n v="6"/>
    <x v="659"/>
    <s v="gcornierjv@techcrunch.com"/>
    <x v="0"/>
    <s v="Exc"/>
    <s v="L"/>
    <x v="0"/>
    <n v="14.85"/>
    <x v="146"/>
    <x v="1"/>
    <x v="1"/>
    <n v="2.2046226218487757"/>
    <n v="32.738645934454318"/>
    <x v="1"/>
  </r>
  <r>
    <s v="LXK-00634-611"/>
    <x v="538"/>
    <s v="94091-86957-HX"/>
    <s v="R-L-1"/>
    <n v="3"/>
    <x v="636"/>
    <s v="jdymokeje@prnewswire.com"/>
    <x v="1"/>
    <s v="Rob"/>
    <s v="L"/>
    <x v="0"/>
    <n v="11.95"/>
    <x v="66"/>
    <x v="0"/>
    <x v="1"/>
    <n v="2.2046226218487757"/>
    <n v="26.345240331092867"/>
    <x v="1"/>
  </r>
  <r>
    <s v="CQW-37388-302"/>
    <x v="539"/>
    <s v="97741-98924-KT"/>
    <s v="A-D-2.5"/>
    <n v="3"/>
    <x v="660"/>
    <s v="wharvisonjx@gizmodo.com"/>
    <x v="0"/>
    <s v="Ara"/>
    <s v="D"/>
    <x v="2"/>
    <n v="22.884999999999998"/>
    <x v="96"/>
    <x v="2"/>
    <x v="2"/>
    <n v="5.5115565546219392"/>
    <n v="126.13197175252307"/>
    <x v="1"/>
  </r>
  <r>
    <s v="SPA-79365-334"/>
    <x v="27"/>
    <s v="79857-78167-KO"/>
    <s v="L-D-1"/>
    <n v="3"/>
    <x v="661"/>
    <s v="dheafordjy@twitpic.com"/>
    <x v="0"/>
    <s v="Lib"/>
    <s v="D"/>
    <x v="0"/>
    <n v="12.95"/>
    <x v="5"/>
    <x v="3"/>
    <x v="2"/>
    <n v="2.2046226218487757"/>
    <n v="28.549862952941645"/>
    <x v="1"/>
  </r>
  <r>
    <s v="VPX-08817-517"/>
    <x v="540"/>
    <s v="46963-10322-ZA"/>
    <s v="L-L-1"/>
    <n v="5"/>
    <x v="662"/>
    <s v="gfanthamjz@hexun.com"/>
    <x v="0"/>
    <s v="Lib"/>
    <s v="L"/>
    <x v="0"/>
    <n v="15.85"/>
    <x v="180"/>
    <x v="3"/>
    <x v="1"/>
    <n v="2.2046226218487757"/>
    <n v="34.943268556303096"/>
    <x v="0"/>
  </r>
  <r>
    <s v="PBP-87115-410"/>
    <x v="541"/>
    <s v="93812-74772-MV"/>
    <s v="E-D-0.5"/>
    <n v="5"/>
    <x v="663"/>
    <s v="rcrookshanksk0@unc.edu"/>
    <x v="0"/>
    <s v="Exc"/>
    <s v="D"/>
    <x v="1"/>
    <n v="7.29"/>
    <x v="114"/>
    <x v="1"/>
    <x v="2"/>
    <n v="1.1023113109243878"/>
    <n v="8.0358494566387879"/>
    <x v="0"/>
  </r>
  <r>
    <s v="SFB-93752-440"/>
    <x v="390"/>
    <s v="48203-23480-UB"/>
    <s v="R-M-0.2"/>
    <n v="3"/>
    <x v="664"/>
    <s v="nleakek1@cmu.edu"/>
    <x v="0"/>
    <s v="Rob"/>
    <s v="M"/>
    <x v="3"/>
    <n v="2.9849999999999999"/>
    <x v="169"/>
    <x v="0"/>
    <x v="0"/>
    <n v="0.44092452436975516"/>
    <n v="1.3161597052437191"/>
    <x v="0"/>
  </r>
  <r>
    <s v="TBU-65158-068"/>
    <x v="396"/>
    <s v="60357-65386-RD"/>
    <s v="E-D-1"/>
    <n v="2"/>
    <x v="665"/>
    <s v=""/>
    <x v="0"/>
    <s v="Exc"/>
    <s v="D"/>
    <x v="0"/>
    <n v="12.15"/>
    <x v="76"/>
    <x v="1"/>
    <x v="2"/>
    <n v="2.2046226218487757"/>
    <n v="26.786164855462626"/>
    <x v="1"/>
  </r>
  <r>
    <s v="TEH-08414-216"/>
    <x v="185"/>
    <s v="35099-13971-JI"/>
    <s v="E-M-2.5"/>
    <n v="2"/>
    <x v="666"/>
    <s v="geilhersenk3@networksolutions.com"/>
    <x v="0"/>
    <s v="Exc"/>
    <s v="M"/>
    <x v="2"/>
    <n v="31.624999999999996"/>
    <x v="40"/>
    <x v="1"/>
    <x v="0"/>
    <n v="5.5115565546219392"/>
    <n v="174.3029760399188"/>
    <x v="1"/>
  </r>
  <r>
    <s v="MAY-77231-536"/>
    <x v="542"/>
    <s v="01304-59807-OB"/>
    <s v="A-M-0.2"/>
    <n v="2"/>
    <x v="667"/>
    <s v=""/>
    <x v="0"/>
    <s v="Ara"/>
    <s v="M"/>
    <x v="3"/>
    <n v="3.375"/>
    <x v="52"/>
    <x v="2"/>
    <x v="0"/>
    <n v="0.44092452436975516"/>
    <n v="1.4881202697479237"/>
    <x v="0"/>
  </r>
  <r>
    <s v="ATY-28980-884"/>
    <x v="117"/>
    <s v="50705-17295-NK"/>
    <s v="A-L-0.2"/>
    <n v="6"/>
    <x v="668"/>
    <s v="caleixok5@globo.com"/>
    <x v="0"/>
    <s v="Ara"/>
    <s v="L"/>
    <x v="3"/>
    <n v="3.8849999999999998"/>
    <x v="102"/>
    <x v="2"/>
    <x v="1"/>
    <n v="0.44092452436975516"/>
    <n v="1.7129917771764986"/>
    <x v="1"/>
  </r>
  <r>
    <s v="SWP-88281-918"/>
    <x v="543"/>
    <s v="77657-61366-FY"/>
    <s v="L-L-2.5"/>
    <n v="4"/>
    <x v="669"/>
    <s v=""/>
    <x v="0"/>
    <s v="Lib"/>
    <s v="L"/>
    <x v="2"/>
    <n v="36.454999999999998"/>
    <x v="43"/>
    <x v="3"/>
    <x v="1"/>
    <n v="5.5115565546219392"/>
    <n v="200.92379419874277"/>
    <x v="1"/>
  </r>
  <r>
    <s v="VCE-56531-986"/>
    <x v="544"/>
    <s v="57192-13428-PL"/>
    <s v="R-M-0.5"/>
    <n v="5"/>
    <x v="670"/>
    <s v="rtomkowiczk7@bravesites.com"/>
    <x v="1"/>
    <s v="Rob"/>
    <s v="M"/>
    <x v="1"/>
    <n v="5.97"/>
    <x v="44"/>
    <x v="0"/>
    <x v="0"/>
    <n v="1.1023113109243878"/>
    <n v="6.5807985262185955"/>
    <x v="0"/>
  </r>
  <r>
    <s v="FVV-75700-005"/>
    <x v="545"/>
    <s v="24891-77957-LU"/>
    <s v="E-D-0.5"/>
    <n v="3"/>
    <x v="671"/>
    <s v="rhuscroftk8@jimdo.com"/>
    <x v="0"/>
    <s v="Exc"/>
    <s v="D"/>
    <x v="1"/>
    <n v="7.29"/>
    <x v="6"/>
    <x v="1"/>
    <x v="2"/>
    <n v="1.1023113109243878"/>
    <n v="8.0358494566387879"/>
    <x v="0"/>
  </r>
  <r>
    <s v="CFZ-53492-600"/>
    <x v="546"/>
    <s v="64896-18468-BT"/>
    <s v="L-M-0.2"/>
    <n v="1"/>
    <x v="672"/>
    <s v="sscurrerk9@flavors.me"/>
    <x v="2"/>
    <s v="Lib"/>
    <s v="M"/>
    <x v="3"/>
    <n v="4.3650000000000002"/>
    <x v="189"/>
    <x v="3"/>
    <x v="0"/>
    <n v="0.44092452436975516"/>
    <n v="1.9246355488739813"/>
    <x v="1"/>
  </r>
  <r>
    <s v="LDK-71031-121"/>
    <x v="420"/>
    <s v="84761-40784-SV"/>
    <s v="L-L-2.5"/>
    <n v="1"/>
    <x v="673"/>
    <s v="arudramka@prnewswire.com"/>
    <x v="0"/>
    <s v="Lib"/>
    <s v="L"/>
    <x v="2"/>
    <n v="36.454999999999998"/>
    <x v="133"/>
    <x v="3"/>
    <x v="1"/>
    <n v="5.5115565546219392"/>
    <n v="200.92379419874277"/>
    <x v="1"/>
  </r>
  <r>
    <s v="EBA-82404-343"/>
    <x v="547"/>
    <s v="20236-42322-CM"/>
    <s v="L-D-0.2"/>
    <n v="4"/>
    <x v="674"/>
    <s v=""/>
    <x v="0"/>
    <s v="Lib"/>
    <s v="D"/>
    <x v="3"/>
    <n v="3.8849999999999998"/>
    <x v="42"/>
    <x v="3"/>
    <x v="2"/>
    <n v="0.44092452436975516"/>
    <n v="1.7129917771764986"/>
    <x v="0"/>
  </r>
  <r>
    <s v="USA-42811-560"/>
    <x v="548"/>
    <s v="49671-11547-WG"/>
    <s v="E-L-0.2"/>
    <n v="2"/>
    <x v="675"/>
    <s v="jmahakc@cyberchimps.com"/>
    <x v="0"/>
    <s v="Exc"/>
    <s v="L"/>
    <x v="3"/>
    <n v="4.4550000000000001"/>
    <x v="161"/>
    <x v="1"/>
    <x v="1"/>
    <n v="0.44092452436975516"/>
    <n v="1.9643187560672593"/>
    <x v="1"/>
  </r>
  <r>
    <s v="SNL-83703-516"/>
    <x v="549"/>
    <s v="57976-33535-WK"/>
    <s v="L-M-2.5"/>
    <n v="3"/>
    <x v="676"/>
    <s v="gclemonkd@networksolutions.com"/>
    <x v="0"/>
    <s v="Lib"/>
    <s v="M"/>
    <x v="2"/>
    <n v="33.464999999999996"/>
    <x v="64"/>
    <x v="3"/>
    <x v="0"/>
    <n v="5.5115565546219392"/>
    <n v="184.44424010042317"/>
    <x v="0"/>
  </r>
  <r>
    <s v="SUZ-83036-175"/>
    <x v="550"/>
    <s v="55915-19477-MK"/>
    <s v="R-D-0.2"/>
    <n v="5"/>
    <x v="677"/>
    <s v=""/>
    <x v="0"/>
    <s v="Rob"/>
    <s v="D"/>
    <x v="3"/>
    <n v="2.6849999999999996"/>
    <x v="148"/>
    <x v="0"/>
    <x v="2"/>
    <n v="0.44092452436975516"/>
    <n v="1.1838823479327925"/>
    <x v="1"/>
  </r>
  <r>
    <s v="RGM-01187-513"/>
    <x v="551"/>
    <s v="28121-11641-UA"/>
    <s v="E-D-0.2"/>
    <n v="6"/>
    <x v="678"/>
    <s v="bpollinskf@shinystat.com"/>
    <x v="0"/>
    <s v="Exc"/>
    <s v="D"/>
    <x v="3"/>
    <n v="3.645"/>
    <x v="6"/>
    <x v="1"/>
    <x v="2"/>
    <n v="0.44092452436975516"/>
    <n v="1.6071698913277574"/>
    <x v="1"/>
  </r>
  <r>
    <s v="CZG-01299-952"/>
    <x v="552"/>
    <s v="09540-70637-EV"/>
    <s v="L-D-1"/>
    <n v="2"/>
    <x v="679"/>
    <s v="jtoyekg@pinterest.com"/>
    <x v="1"/>
    <s v="Lib"/>
    <s v="D"/>
    <x v="0"/>
    <n v="12.95"/>
    <x v="109"/>
    <x v="3"/>
    <x v="2"/>
    <n v="2.2046226218487757"/>
    <n v="28.549862952941645"/>
    <x v="0"/>
  </r>
  <r>
    <s v="KLD-88731-484"/>
    <x v="553"/>
    <s v="17775-77072-PP"/>
    <s v="A-M-1"/>
    <n v="5"/>
    <x v="680"/>
    <s v="clinskillkh@sphinn.com"/>
    <x v="0"/>
    <s v="Ara"/>
    <s v="M"/>
    <x v="0"/>
    <n v="11.25"/>
    <x v="126"/>
    <x v="2"/>
    <x v="0"/>
    <n v="2.2046226218487757"/>
    <n v="24.802004495798727"/>
    <x v="1"/>
  </r>
  <r>
    <s v="BQK-38412-229"/>
    <x v="554"/>
    <s v="90392-73338-BC"/>
    <s v="R-L-0.2"/>
    <n v="3"/>
    <x v="681"/>
    <s v="nvigrasski@ezinearticles.com"/>
    <x v="2"/>
    <s v="Rob"/>
    <s v="L"/>
    <x v="3"/>
    <n v="3.5849999999999995"/>
    <x v="127"/>
    <x v="0"/>
    <x v="1"/>
    <n v="0.44092452436975516"/>
    <n v="1.580714419865572"/>
    <x v="1"/>
  </r>
  <r>
    <s v="TCX-76953-071"/>
    <x v="555"/>
    <s v="94091-86957-HX"/>
    <s v="E-D-0.2"/>
    <n v="5"/>
    <x v="636"/>
    <s v="jdymokeje@prnewswire.com"/>
    <x v="1"/>
    <s v="Exc"/>
    <s v="D"/>
    <x v="3"/>
    <n v="3.645"/>
    <x v="94"/>
    <x v="1"/>
    <x v="2"/>
    <n v="0.44092452436975516"/>
    <n v="1.6071698913277574"/>
    <x v="1"/>
  </r>
  <r>
    <s v="LIN-88046-551"/>
    <x v="150"/>
    <s v="10725-45724-CO"/>
    <s v="R-L-0.5"/>
    <n v="4"/>
    <x v="682"/>
    <s v="kcragellkk@google.com"/>
    <x v="1"/>
    <s v="Rob"/>
    <s v="L"/>
    <x v="1"/>
    <n v="7.169999999999999"/>
    <x v="139"/>
    <x v="0"/>
    <x v="1"/>
    <n v="1.1023113109243878"/>
    <n v="7.9035720993278593"/>
    <x v="1"/>
  </r>
  <r>
    <s v="PMV-54491-220"/>
    <x v="556"/>
    <s v="87242-18006-IR"/>
    <s v="L-M-0.2"/>
    <n v="2"/>
    <x v="683"/>
    <s v="libertkl@huffingtonpost.com"/>
    <x v="0"/>
    <s v="Lib"/>
    <s v="M"/>
    <x v="3"/>
    <n v="4.3650000000000002"/>
    <x v="31"/>
    <x v="3"/>
    <x v="0"/>
    <n v="0.44092452436975516"/>
    <n v="1.9246355488739813"/>
    <x v="1"/>
  </r>
  <r>
    <s v="SKA-73676-005"/>
    <x v="327"/>
    <s v="36572-91896-PP"/>
    <s v="L-M-1"/>
    <n v="4"/>
    <x v="684"/>
    <s v="rlidgeykm@vimeo.com"/>
    <x v="0"/>
    <s v="Lib"/>
    <s v="M"/>
    <x v="0"/>
    <n v="14.55"/>
    <x v="125"/>
    <x v="3"/>
    <x v="0"/>
    <n v="2.2046226218487757"/>
    <n v="32.077259147899689"/>
    <x v="1"/>
  </r>
  <r>
    <s v="TKH-62197-239"/>
    <x v="557"/>
    <s v="25181-97933-UX"/>
    <s v="A-D-0.5"/>
    <n v="3"/>
    <x v="685"/>
    <s v="tcastagnekn@wikia.com"/>
    <x v="0"/>
    <s v="Ara"/>
    <s v="D"/>
    <x v="1"/>
    <n v="5.97"/>
    <x v="8"/>
    <x v="2"/>
    <x v="2"/>
    <n v="1.1023113109243878"/>
    <n v="6.5807985262185955"/>
    <x v="1"/>
  </r>
  <r>
    <s v="YXF-57218-272"/>
    <x v="333"/>
    <s v="55374-03175-IA"/>
    <s v="R-M-0.2"/>
    <n v="6"/>
    <x v="686"/>
    <s v=""/>
    <x v="0"/>
    <s v="Rob"/>
    <s v="M"/>
    <x v="3"/>
    <n v="2.9849999999999999"/>
    <x v="8"/>
    <x v="0"/>
    <x v="0"/>
    <n v="0.44092452436975516"/>
    <n v="1.3161597052437191"/>
    <x v="0"/>
  </r>
  <r>
    <s v="PKJ-30083-501"/>
    <x v="558"/>
    <s v="76948-43532-JS"/>
    <s v="E-D-0.5"/>
    <n v="2"/>
    <x v="687"/>
    <s v="jhaldenkp@comcast.net"/>
    <x v="1"/>
    <s v="Exc"/>
    <s v="D"/>
    <x v="1"/>
    <n v="7.29"/>
    <x v="20"/>
    <x v="1"/>
    <x v="2"/>
    <n v="1.1023113109243878"/>
    <n v="8.0358494566387879"/>
    <x v="1"/>
  </r>
  <r>
    <s v="WTT-91832-645"/>
    <x v="559"/>
    <s v="24344-88599-PP"/>
    <s v="A-M-1"/>
    <n v="3"/>
    <x v="688"/>
    <s v="holliffkq@sciencedirect.com"/>
    <x v="1"/>
    <s v="Ara"/>
    <s v="M"/>
    <x v="0"/>
    <n v="11.25"/>
    <x v="65"/>
    <x v="2"/>
    <x v="0"/>
    <n v="2.2046226218487757"/>
    <n v="24.802004495798727"/>
    <x v="1"/>
  </r>
  <r>
    <s v="TRZ-94735-865"/>
    <x v="310"/>
    <s v="54462-58311-YF"/>
    <s v="L-M-0.5"/>
    <n v="4"/>
    <x v="689"/>
    <s v="tquadrikr@opensource.org"/>
    <x v="1"/>
    <s v="Lib"/>
    <s v="M"/>
    <x v="1"/>
    <n v="8.73"/>
    <x v="190"/>
    <x v="3"/>
    <x v="0"/>
    <n v="1.1023113109243878"/>
    <n v="9.6231777443699063"/>
    <x v="0"/>
  </r>
  <r>
    <s v="UDB-09651-780"/>
    <x v="560"/>
    <s v="90767-92589-LV"/>
    <s v="E-D-0.5"/>
    <n v="2"/>
    <x v="690"/>
    <s v="feshmadeks@umn.edu"/>
    <x v="0"/>
    <s v="Exc"/>
    <s v="D"/>
    <x v="1"/>
    <n v="7.29"/>
    <x v="20"/>
    <x v="1"/>
    <x v="2"/>
    <n v="1.1023113109243878"/>
    <n v="8.0358494566387879"/>
    <x v="1"/>
  </r>
  <r>
    <s v="EHJ-82097-549"/>
    <x v="561"/>
    <s v="27517-43747-YD"/>
    <s v="R-D-0.2"/>
    <n v="2"/>
    <x v="691"/>
    <s v="moilierkt@paginegialle.it"/>
    <x v="1"/>
    <s v="Rob"/>
    <s v="D"/>
    <x v="3"/>
    <n v="2.6849999999999996"/>
    <x v="147"/>
    <x v="0"/>
    <x v="2"/>
    <n v="0.44092452436975516"/>
    <n v="1.1838823479327925"/>
    <x v="0"/>
  </r>
  <r>
    <s v="ZFR-79447-696"/>
    <x v="562"/>
    <s v="77828-66867-KH"/>
    <s v="R-M-0.5"/>
    <n v="1"/>
    <x v="692"/>
    <s v=""/>
    <x v="0"/>
    <s v="Rob"/>
    <s v="M"/>
    <x v="1"/>
    <n v="5.97"/>
    <x v="9"/>
    <x v="0"/>
    <x v="0"/>
    <n v="1.1023113109243878"/>
    <n v="6.5807985262185955"/>
    <x v="0"/>
  </r>
  <r>
    <s v="NUU-03893-975"/>
    <x v="563"/>
    <s v="41054-59693-XE"/>
    <s v="L-L-0.5"/>
    <n v="2"/>
    <x v="693"/>
    <s v="vshoebothamkv@redcross.org"/>
    <x v="0"/>
    <s v="Lib"/>
    <s v="L"/>
    <x v="1"/>
    <n v="9.51"/>
    <x v="81"/>
    <x v="3"/>
    <x v="1"/>
    <n v="1.1023113109243878"/>
    <n v="10.482980566890928"/>
    <x v="1"/>
  </r>
  <r>
    <s v="GVG-59542-307"/>
    <x v="564"/>
    <s v="26314-66792-VP"/>
    <s v="E-M-1"/>
    <n v="2"/>
    <x v="694"/>
    <s v="bsterkekw@biblegateway.com"/>
    <x v="0"/>
    <s v="Exc"/>
    <s v="M"/>
    <x v="0"/>
    <n v="13.75"/>
    <x v="3"/>
    <x v="1"/>
    <x v="0"/>
    <n v="2.2046226218487757"/>
    <n v="30.313561050420667"/>
    <x v="0"/>
  </r>
  <r>
    <s v="YLY-35287-172"/>
    <x v="565"/>
    <s v="69410-04668-MA"/>
    <s v="A-D-0.5"/>
    <n v="5"/>
    <x v="695"/>
    <s v="scaponkx@craigslist.org"/>
    <x v="0"/>
    <s v="Ara"/>
    <s v="D"/>
    <x v="1"/>
    <n v="5.97"/>
    <x v="44"/>
    <x v="2"/>
    <x v="2"/>
    <n v="1.1023113109243878"/>
    <n v="6.5807985262185955"/>
    <x v="1"/>
  </r>
  <r>
    <s v="DCI-96254-548"/>
    <x v="566"/>
    <s v="94091-86957-HX"/>
    <s v="A-D-0.2"/>
    <n v="6"/>
    <x v="636"/>
    <s v="jdymokeje@prnewswire.com"/>
    <x v="1"/>
    <s v="Ara"/>
    <s v="D"/>
    <x v="3"/>
    <n v="2.9849999999999999"/>
    <x v="8"/>
    <x v="2"/>
    <x v="2"/>
    <n v="0.44092452436975516"/>
    <n v="1.3161597052437191"/>
    <x v="1"/>
  </r>
  <r>
    <s v="KHZ-26264-253"/>
    <x v="160"/>
    <s v="24972-55878-KX"/>
    <s v="L-L-0.2"/>
    <n v="6"/>
    <x v="696"/>
    <s v="fconstancekz@ifeng.com"/>
    <x v="0"/>
    <s v="Lib"/>
    <s v="L"/>
    <x v="3"/>
    <n v="4.7549999999999999"/>
    <x v="32"/>
    <x v="3"/>
    <x v="1"/>
    <n v="0.44092452436975516"/>
    <n v="2.0965961133781859"/>
    <x v="1"/>
  </r>
  <r>
    <s v="AAQ-13644-699"/>
    <x v="567"/>
    <s v="46296-42617-OQ"/>
    <s v="R-D-1"/>
    <n v="4"/>
    <x v="697"/>
    <s v="fsulmanl0@washington.edu"/>
    <x v="0"/>
    <s v="Rob"/>
    <s v="D"/>
    <x v="0"/>
    <n v="8.9499999999999993"/>
    <x v="191"/>
    <x v="0"/>
    <x v="2"/>
    <n v="2.2046226218487757"/>
    <n v="19.731372465546542"/>
    <x v="0"/>
  </r>
  <r>
    <s v="LWL-68108-794"/>
    <x v="568"/>
    <s v="44494-89923-UW"/>
    <s v="A-D-0.5"/>
    <n v="3"/>
    <x v="698"/>
    <s v="dhollymanl1@ibm.com"/>
    <x v="0"/>
    <s v="Ara"/>
    <s v="D"/>
    <x v="1"/>
    <n v="5.97"/>
    <x v="8"/>
    <x v="2"/>
    <x v="2"/>
    <n v="1.1023113109243878"/>
    <n v="6.5807985262185955"/>
    <x v="0"/>
  </r>
  <r>
    <s v="JQT-14347-517"/>
    <x v="569"/>
    <s v="11621-09964-ID"/>
    <s v="R-D-1"/>
    <n v="1"/>
    <x v="699"/>
    <s v="lnardonil2@hao123.com"/>
    <x v="0"/>
    <s v="Rob"/>
    <s v="D"/>
    <x v="0"/>
    <n v="8.9499999999999993"/>
    <x v="192"/>
    <x v="0"/>
    <x v="2"/>
    <n v="2.2046226218487757"/>
    <n v="19.731372465546542"/>
    <x v="1"/>
  </r>
  <r>
    <s v="BMM-86471-923"/>
    <x v="570"/>
    <s v="76319-80715-II"/>
    <s v="L-D-2.5"/>
    <n v="1"/>
    <x v="700"/>
    <s v="dyarhaml3@moonfruit.com"/>
    <x v="0"/>
    <s v="Lib"/>
    <s v="D"/>
    <x v="2"/>
    <n v="29.784999999999997"/>
    <x v="91"/>
    <x v="3"/>
    <x v="2"/>
    <n v="5.5115565546219392"/>
    <n v="164.16171197941443"/>
    <x v="0"/>
  </r>
  <r>
    <s v="IXU-67272-326"/>
    <x v="571"/>
    <s v="91654-79216-IC"/>
    <s v="E-L-0.5"/>
    <n v="5"/>
    <x v="701"/>
    <s v="aferreal4@wikia.com"/>
    <x v="0"/>
    <s v="Exc"/>
    <s v="L"/>
    <x v="1"/>
    <n v="8.91"/>
    <x v="69"/>
    <x v="1"/>
    <x v="1"/>
    <n v="1.1023113109243878"/>
    <n v="9.8215937803362952"/>
    <x v="1"/>
  </r>
  <r>
    <s v="ITE-28312-615"/>
    <x v="139"/>
    <s v="56450-21890-HK"/>
    <s v="E-L-1"/>
    <n v="6"/>
    <x v="702"/>
    <s v="ckendrickl5@webnode.com"/>
    <x v="0"/>
    <s v="Exc"/>
    <s v="L"/>
    <x v="0"/>
    <n v="14.85"/>
    <x v="146"/>
    <x v="1"/>
    <x v="1"/>
    <n v="2.2046226218487757"/>
    <n v="32.738645934454318"/>
    <x v="0"/>
  </r>
  <r>
    <s v="ZHQ-30471-635"/>
    <x v="303"/>
    <s v="40600-58915-WZ"/>
    <s v="L-M-0.5"/>
    <n v="5"/>
    <x v="703"/>
    <s v="sdanilchikl6@mit.edu"/>
    <x v="2"/>
    <s v="Lib"/>
    <s v="M"/>
    <x v="1"/>
    <n v="8.73"/>
    <x v="34"/>
    <x v="3"/>
    <x v="0"/>
    <n v="1.1023113109243878"/>
    <n v="9.6231777443699063"/>
    <x v="1"/>
  </r>
  <r>
    <s v="LTP-31133-134"/>
    <x v="572"/>
    <s v="66527-94478-PB"/>
    <s v="A-L-0.5"/>
    <n v="3"/>
    <x v="704"/>
    <s v=""/>
    <x v="0"/>
    <s v="Ara"/>
    <s v="L"/>
    <x v="1"/>
    <n v="7.77"/>
    <x v="102"/>
    <x v="2"/>
    <x v="1"/>
    <n v="1.1023113109243878"/>
    <n v="8.5649588858824934"/>
    <x v="1"/>
  </r>
  <r>
    <s v="ZVQ-26122-859"/>
    <x v="573"/>
    <s v="77154-45038-IH"/>
    <s v="A-L-2.5"/>
    <n v="6"/>
    <x v="705"/>
    <s v="bfolomkinl8@yolasite.com"/>
    <x v="0"/>
    <s v="Ara"/>
    <s v="L"/>
    <x v="2"/>
    <n v="29.784999999999997"/>
    <x v="39"/>
    <x v="2"/>
    <x v="1"/>
    <n v="5.5115565546219392"/>
    <n v="164.16171197941443"/>
    <x v="0"/>
  </r>
  <r>
    <s v="MIU-01481-194"/>
    <x v="574"/>
    <s v="08439-55669-AI"/>
    <s v="R-M-1"/>
    <n v="6"/>
    <x v="706"/>
    <s v="rpursglovel9@biblegateway.com"/>
    <x v="0"/>
    <s v="Rob"/>
    <s v="M"/>
    <x v="0"/>
    <n v="9.9499999999999993"/>
    <x v="33"/>
    <x v="0"/>
    <x v="0"/>
    <n v="2.2046226218487757"/>
    <n v="21.935995087395316"/>
    <x v="0"/>
  </r>
  <r>
    <s v="MIU-01481-194"/>
    <x v="574"/>
    <s v="08439-55669-AI"/>
    <s v="A-L-0.5"/>
    <n v="2"/>
    <x v="706"/>
    <s v="rpursglovel9@biblegateway.com"/>
    <x v="0"/>
    <s v="Ara"/>
    <s v="L"/>
    <x v="1"/>
    <n v="7.77"/>
    <x v="42"/>
    <x v="2"/>
    <x v="1"/>
    <n v="1.1023113109243878"/>
    <n v="8.5649588858824934"/>
    <x v="0"/>
  </r>
  <r>
    <s v="UEA-72681-629"/>
    <x v="455"/>
    <s v="24972-55878-KX"/>
    <s v="A-L-2.5"/>
    <n v="3"/>
    <x v="696"/>
    <s v="fconstancekz@ifeng.com"/>
    <x v="0"/>
    <s v="Ara"/>
    <s v="L"/>
    <x v="2"/>
    <n v="29.784999999999997"/>
    <x v="49"/>
    <x v="2"/>
    <x v="1"/>
    <n v="5.5115565546219392"/>
    <n v="164.16171197941443"/>
    <x v="1"/>
  </r>
  <r>
    <s v="CVE-15042-481"/>
    <x v="575"/>
    <s v="24972-55878-KX"/>
    <s v="R-L-1"/>
    <n v="2"/>
    <x v="696"/>
    <s v="fconstancekz@ifeng.com"/>
    <x v="0"/>
    <s v="Rob"/>
    <s v="L"/>
    <x v="0"/>
    <n v="11.95"/>
    <x v="178"/>
    <x v="0"/>
    <x v="1"/>
    <n v="2.2046226218487757"/>
    <n v="26.345240331092867"/>
    <x v="1"/>
  </r>
  <r>
    <s v="EJA-79176-833"/>
    <x v="576"/>
    <s v="91509-62250-GN"/>
    <s v="R-M-2.5"/>
    <n v="6"/>
    <x v="707"/>
    <s v="deburahld@google.co.jp"/>
    <x v="2"/>
    <s v="Rob"/>
    <s v="M"/>
    <x v="2"/>
    <n v="22.884999999999998"/>
    <x v="170"/>
    <x v="0"/>
    <x v="0"/>
    <n v="5.5115565546219392"/>
    <n v="126.13197175252307"/>
    <x v="1"/>
  </r>
  <r>
    <s v="AHQ-40440-522"/>
    <x v="577"/>
    <s v="83833-46106-ZC"/>
    <s v="A-D-1"/>
    <n v="1"/>
    <x v="708"/>
    <s v="mbrimilcombele@cnn.com"/>
    <x v="0"/>
    <s v="Ara"/>
    <s v="D"/>
    <x v="0"/>
    <n v="9.9499999999999993"/>
    <x v="138"/>
    <x v="2"/>
    <x v="2"/>
    <n v="2.2046226218487757"/>
    <n v="21.935995087395316"/>
    <x v="1"/>
  </r>
  <r>
    <s v="TID-21626-411"/>
    <x v="578"/>
    <s v="19383-33606-PW"/>
    <s v="R-L-0.5"/>
    <n v="3"/>
    <x v="709"/>
    <s v="sbollamlf@list-manage.com"/>
    <x v="0"/>
    <s v="Rob"/>
    <s v="L"/>
    <x v="1"/>
    <n v="7.169999999999999"/>
    <x v="137"/>
    <x v="0"/>
    <x v="1"/>
    <n v="1.1023113109243878"/>
    <n v="7.9035720993278593"/>
    <x v="1"/>
  </r>
  <r>
    <s v="RSR-96390-187"/>
    <x v="579"/>
    <s v="67052-76184-CB"/>
    <s v="E-M-1"/>
    <n v="6"/>
    <x v="710"/>
    <s v=""/>
    <x v="0"/>
    <s v="Exc"/>
    <s v="M"/>
    <x v="0"/>
    <n v="13.75"/>
    <x v="121"/>
    <x v="1"/>
    <x v="0"/>
    <n v="2.2046226218487757"/>
    <n v="30.313561050420667"/>
    <x v="1"/>
  </r>
  <r>
    <s v="BZE-96093-118"/>
    <x v="91"/>
    <s v="43452-18035-DH"/>
    <s v="L-M-0.2"/>
    <n v="2"/>
    <x v="711"/>
    <s v="afilipczaklh@ning.com"/>
    <x v="1"/>
    <s v="Lib"/>
    <s v="M"/>
    <x v="3"/>
    <n v="4.3650000000000002"/>
    <x v="31"/>
    <x v="3"/>
    <x v="0"/>
    <n v="0.44092452436975516"/>
    <n v="1.9246355488739813"/>
    <x v="1"/>
  </r>
  <r>
    <s v="LOU-41819-242"/>
    <x v="272"/>
    <s v="88060-50676-MV"/>
    <s v="R-M-1"/>
    <n v="2"/>
    <x v="712"/>
    <s v=""/>
    <x v="0"/>
    <s v="Rob"/>
    <s v="M"/>
    <x v="0"/>
    <n v="9.9499999999999993"/>
    <x v="0"/>
    <x v="0"/>
    <x v="0"/>
    <n v="2.2046226218487757"/>
    <n v="21.935995087395316"/>
    <x v="0"/>
  </r>
  <r>
    <s v="FND-99527-640"/>
    <x v="65"/>
    <s v="89574-96203-EP"/>
    <s v="E-L-0.5"/>
    <n v="2"/>
    <x v="713"/>
    <s v="relnaughlj@comsenz.com"/>
    <x v="0"/>
    <s v="Exc"/>
    <s v="L"/>
    <x v="1"/>
    <n v="8.91"/>
    <x v="58"/>
    <x v="1"/>
    <x v="1"/>
    <n v="1.1023113109243878"/>
    <n v="9.8215937803362952"/>
    <x v="0"/>
  </r>
  <r>
    <s v="ASG-27179-958"/>
    <x v="580"/>
    <s v="12607-75113-UV"/>
    <s v="A-M-0.5"/>
    <n v="3"/>
    <x v="714"/>
    <s v="jdeehanlk@about.me"/>
    <x v="0"/>
    <s v="Ara"/>
    <s v="M"/>
    <x v="1"/>
    <n v="6.75"/>
    <x v="16"/>
    <x v="2"/>
    <x v="0"/>
    <n v="1.1023113109243878"/>
    <n v="7.4406013487396176"/>
    <x v="1"/>
  </r>
  <r>
    <s v="YKX-23510-272"/>
    <x v="581"/>
    <s v="56991-05510-PR"/>
    <s v="A-L-2.5"/>
    <n v="2"/>
    <x v="715"/>
    <s v="jedenll@e-recht24.de"/>
    <x v="0"/>
    <s v="Ara"/>
    <s v="L"/>
    <x v="2"/>
    <n v="29.784999999999997"/>
    <x v="120"/>
    <x v="2"/>
    <x v="1"/>
    <n v="5.5115565546219392"/>
    <n v="164.16171197941443"/>
    <x v="1"/>
  </r>
  <r>
    <s v="FSA-98650-921"/>
    <x v="489"/>
    <s v="01841-48191-NL"/>
    <s v="L-L-0.5"/>
    <n v="2"/>
    <x v="716"/>
    <s v="cjewsterlu@moonfruit.com"/>
    <x v="0"/>
    <s v="Lib"/>
    <s v="L"/>
    <x v="1"/>
    <n v="9.51"/>
    <x v="81"/>
    <x v="3"/>
    <x v="1"/>
    <n v="1.1023113109243878"/>
    <n v="10.482980566890928"/>
    <x v="0"/>
  </r>
  <r>
    <s v="ZUR-55774-294"/>
    <x v="234"/>
    <s v="33269-10023-CO"/>
    <s v="L-D-1"/>
    <n v="6"/>
    <x v="717"/>
    <s v="usoutherdenln@hao123.com"/>
    <x v="0"/>
    <s v="Lib"/>
    <s v="D"/>
    <x v="0"/>
    <n v="12.95"/>
    <x v="17"/>
    <x v="3"/>
    <x v="2"/>
    <n v="2.2046226218487757"/>
    <n v="28.549862952941645"/>
    <x v="0"/>
  </r>
  <r>
    <s v="FUO-99821-974"/>
    <x v="175"/>
    <s v="31245-81098-PJ"/>
    <s v="E-M-1"/>
    <n v="3"/>
    <x v="718"/>
    <s v=""/>
    <x v="0"/>
    <s v="Exc"/>
    <s v="M"/>
    <x v="0"/>
    <n v="13.75"/>
    <x v="1"/>
    <x v="1"/>
    <x v="0"/>
    <n v="2.2046226218487757"/>
    <n v="30.313561050420667"/>
    <x v="1"/>
  </r>
  <r>
    <s v="YVH-19865-819"/>
    <x v="582"/>
    <s v="08946-56610-IH"/>
    <s v="L-L-2.5"/>
    <n v="4"/>
    <x v="719"/>
    <s v="lburtenshawlp@shinystat.com"/>
    <x v="0"/>
    <s v="Lib"/>
    <s v="L"/>
    <x v="2"/>
    <n v="36.454999999999998"/>
    <x v="43"/>
    <x v="3"/>
    <x v="1"/>
    <n v="5.5115565546219392"/>
    <n v="200.92379419874277"/>
    <x v="1"/>
  </r>
  <r>
    <s v="NNF-47422-501"/>
    <x v="583"/>
    <s v="20260-32948-EB"/>
    <s v="E-L-0.2"/>
    <n v="6"/>
    <x v="720"/>
    <s v="agregorattilq@vistaprint.com"/>
    <x v="1"/>
    <s v="Exc"/>
    <s v="L"/>
    <x v="3"/>
    <n v="4.4550000000000001"/>
    <x v="149"/>
    <x v="1"/>
    <x v="1"/>
    <n v="0.44092452436975516"/>
    <n v="1.9643187560672593"/>
    <x v="1"/>
  </r>
  <r>
    <s v="RJI-71409-490"/>
    <x v="548"/>
    <s v="31613-41626-KX"/>
    <s v="L-M-0.5"/>
    <n v="5"/>
    <x v="721"/>
    <s v="ccrosterlr@gov.uk"/>
    <x v="0"/>
    <s v="Lib"/>
    <s v="M"/>
    <x v="1"/>
    <n v="8.73"/>
    <x v="34"/>
    <x v="3"/>
    <x v="0"/>
    <n v="1.1023113109243878"/>
    <n v="9.6231777443699063"/>
    <x v="0"/>
  </r>
  <r>
    <s v="UZL-46108-213"/>
    <x v="584"/>
    <s v="75961-20170-RD"/>
    <s v="L-L-1"/>
    <n v="2"/>
    <x v="722"/>
    <s v="gwhiteheadls@hp.com"/>
    <x v="0"/>
    <s v="Lib"/>
    <s v="L"/>
    <x v="0"/>
    <n v="15.85"/>
    <x v="124"/>
    <x v="3"/>
    <x v="1"/>
    <n v="2.2046226218487757"/>
    <n v="34.943268556303096"/>
    <x v="1"/>
  </r>
  <r>
    <s v="AOX-44467-109"/>
    <x v="64"/>
    <s v="72524-06410-KD"/>
    <s v="A-D-2.5"/>
    <n v="1"/>
    <x v="723"/>
    <s v="hjodrellelt@samsung.com"/>
    <x v="0"/>
    <s v="Ara"/>
    <s v="D"/>
    <x v="2"/>
    <n v="22.884999999999998"/>
    <x v="156"/>
    <x v="2"/>
    <x v="2"/>
    <n v="5.5115565546219392"/>
    <n v="126.13197175252307"/>
    <x v="1"/>
  </r>
  <r>
    <s v="TZD-67261-174"/>
    <x v="585"/>
    <s v="01841-48191-NL"/>
    <s v="E-D-2.5"/>
    <n v="1"/>
    <x v="716"/>
    <s v="cjewsterlu@moonfruit.com"/>
    <x v="0"/>
    <s v="Exc"/>
    <s v="D"/>
    <x v="2"/>
    <n v="27.945"/>
    <x v="140"/>
    <x v="1"/>
    <x v="2"/>
    <n v="5.5115565546219392"/>
    <n v="154.02044791891009"/>
    <x v="0"/>
  </r>
  <r>
    <s v="TBU-64277-625"/>
    <x v="32"/>
    <s v="98918-34330-GY"/>
    <s v="E-M-1"/>
    <n v="6"/>
    <x v="724"/>
    <s v=""/>
    <x v="0"/>
    <s v="Exc"/>
    <s v="M"/>
    <x v="0"/>
    <n v="13.75"/>
    <x v="121"/>
    <x v="1"/>
    <x v="0"/>
    <n v="2.2046226218487757"/>
    <n v="30.313561050420667"/>
    <x v="0"/>
  </r>
  <r>
    <s v="TYP-85767-944"/>
    <x v="586"/>
    <s v="51497-50894-WU"/>
    <s v="R-M-2.5"/>
    <n v="2"/>
    <x v="725"/>
    <s v="knottramlw@odnoklassniki.ru"/>
    <x v="1"/>
    <s v="Rob"/>
    <s v="M"/>
    <x v="2"/>
    <n v="22.884999999999998"/>
    <x v="135"/>
    <x v="0"/>
    <x v="0"/>
    <n v="5.5115565546219392"/>
    <n v="126.13197175252307"/>
    <x v="0"/>
  </r>
  <r>
    <s v="GTT-73214-334"/>
    <x v="535"/>
    <s v="98636-90072-YE"/>
    <s v="A-L-1"/>
    <n v="6"/>
    <x v="726"/>
    <s v="nbuneylx@jugem.jp"/>
    <x v="0"/>
    <s v="Ara"/>
    <s v="L"/>
    <x v="0"/>
    <n v="12.95"/>
    <x v="17"/>
    <x v="2"/>
    <x v="1"/>
    <n v="2.2046226218487757"/>
    <n v="28.549862952941645"/>
    <x v="1"/>
  </r>
  <r>
    <s v="WAI-89905-069"/>
    <x v="587"/>
    <s v="47011-57815-HJ"/>
    <s v="A-L-0.5"/>
    <n v="3"/>
    <x v="727"/>
    <s v="smcshealy@photobucket.com"/>
    <x v="0"/>
    <s v="Ara"/>
    <s v="L"/>
    <x v="1"/>
    <n v="7.77"/>
    <x v="102"/>
    <x v="2"/>
    <x v="1"/>
    <n v="1.1023113109243878"/>
    <n v="8.5649588858824934"/>
    <x v="1"/>
  </r>
  <r>
    <s v="OJL-96844-459"/>
    <x v="393"/>
    <s v="61253-98356-VD"/>
    <s v="L-L-0.2"/>
    <n v="5"/>
    <x v="728"/>
    <s v="khuddartlz@about.com"/>
    <x v="0"/>
    <s v="Lib"/>
    <s v="L"/>
    <x v="3"/>
    <n v="4.7549999999999999"/>
    <x v="29"/>
    <x v="3"/>
    <x v="1"/>
    <n v="0.44092452436975516"/>
    <n v="2.0965961133781859"/>
    <x v="0"/>
  </r>
  <r>
    <s v="VGI-33205-360"/>
    <x v="588"/>
    <s v="96762-10814-DA"/>
    <s v="L-M-0.5"/>
    <n v="6"/>
    <x v="729"/>
    <s v="jgippesm0@cloudflare.com"/>
    <x v="2"/>
    <s v="Lib"/>
    <s v="M"/>
    <x v="1"/>
    <n v="8.73"/>
    <x v="28"/>
    <x v="3"/>
    <x v="0"/>
    <n v="1.1023113109243878"/>
    <n v="9.6231777443699063"/>
    <x v="0"/>
  </r>
  <r>
    <s v="PCA-14081-576"/>
    <x v="15"/>
    <s v="63112-10870-LC"/>
    <s v="R-L-0.2"/>
    <n v="5"/>
    <x v="730"/>
    <s v="lwhittleseem1@e-recht24.de"/>
    <x v="0"/>
    <s v="Rob"/>
    <s v="L"/>
    <x v="3"/>
    <n v="3.5849999999999995"/>
    <x v="131"/>
    <x v="0"/>
    <x v="1"/>
    <n v="0.44092452436975516"/>
    <n v="1.580714419865572"/>
    <x v="1"/>
  </r>
  <r>
    <s v="SCS-67069-962"/>
    <x v="507"/>
    <s v="21403-49423-PD"/>
    <s v="A-L-2.5"/>
    <n v="5"/>
    <x v="731"/>
    <s v="gtrengrovem2@elpais.com"/>
    <x v="0"/>
    <s v="Ara"/>
    <s v="L"/>
    <x v="2"/>
    <n v="29.784999999999997"/>
    <x v="74"/>
    <x v="2"/>
    <x v="1"/>
    <n v="5.5115565546219392"/>
    <n v="164.16171197941443"/>
    <x v="1"/>
  </r>
  <r>
    <s v="BDM-03174-485"/>
    <x v="533"/>
    <s v="29581-13303-VB"/>
    <s v="R-L-0.5"/>
    <n v="4"/>
    <x v="732"/>
    <s v="wcalderom3@stumbleupon.com"/>
    <x v="0"/>
    <s v="Rob"/>
    <s v="L"/>
    <x v="1"/>
    <n v="7.169999999999999"/>
    <x v="139"/>
    <x v="0"/>
    <x v="1"/>
    <n v="1.1023113109243878"/>
    <n v="7.9035720993278593"/>
    <x v="1"/>
  </r>
  <r>
    <s v="UJV-32333-364"/>
    <x v="589"/>
    <s v="86110-83695-YS"/>
    <s v="L-L-0.5"/>
    <n v="1"/>
    <x v="733"/>
    <s v=""/>
    <x v="0"/>
    <s v="Lib"/>
    <s v="L"/>
    <x v="1"/>
    <n v="9.51"/>
    <x v="54"/>
    <x v="3"/>
    <x v="1"/>
    <n v="1.1023113109243878"/>
    <n v="10.482980566890928"/>
    <x v="1"/>
  </r>
  <r>
    <s v="FLI-11493-954"/>
    <x v="590"/>
    <s v="80454-42225-FT"/>
    <s v="A-L-0.5"/>
    <n v="4"/>
    <x v="734"/>
    <s v="jkennicottm5@yahoo.co.jp"/>
    <x v="0"/>
    <s v="Ara"/>
    <s v="L"/>
    <x v="1"/>
    <n v="7.77"/>
    <x v="113"/>
    <x v="2"/>
    <x v="1"/>
    <n v="1.1023113109243878"/>
    <n v="8.5649588858824934"/>
    <x v="1"/>
  </r>
  <r>
    <s v="IWL-13117-537"/>
    <x v="457"/>
    <s v="29129-60664-KO"/>
    <s v="R-D-0.2"/>
    <n v="3"/>
    <x v="735"/>
    <s v="gruggenm6@nymag.com"/>
    <x v="0"/>
    <s v="Rob"/>
    <s v="D"/>
    <x v="3"/>
    <n v="2.6849999999999996"/>
    <x v="36"/>
    <x v="0"/>
    <x v="2"/>
    <n v="0.44092452436975516"/>
    <n v="1.1838823479327925"/>
    <x v="0"/>
  </r>
  <r>
    <s v="OAM-76916-748"/>
    <x v="591"/>
    <s v="63025-62939-AN"/>
    <s v="E-D-1"/>
    <n v="3"/>
    <x v="736"/>
    <s v=""/>
    <x v="0"/>
    <s v="Exc"/>
    <s v="D"/>
    <x v="0"/>
    <n v="12.15"/>
    <x v="114"/>
    <x v="1"/>
    <x v="2"/>
    <n v="2.2046226218487757"/>
    <n v="26.786164855462626"/>
    <x v="0"/>
  </r>
  <r>
    <s v="UMB-11223-710"/>
    <x v="592"/>
    <s v="49012-12987-QT"/>
    <s v="R-D-0.2"/>
    <n v="6"/>
    <x v="737"/>
    <s v="mfrightm8@harvard.edu"/>
    <x v="1"/>
    <s v="Rob"/>
    <s v="D"/>
    <x v="3"/>
    <n v="2.6849999999999996"/>
    <x v="103"/>
    <x v="0"/>
    <x v="2"/>
    <n v="0.44092452436975516"/>
    <n v="1.1838823479327925"/>
    <x v="1"/>
  </r>
  <r>
    <s v="LXR-09892-726"/>
    <x v="402"/>
    <s v="50924-94200-SQ"/>
    <s v="R-D-2.5"/>
    <n v="2"/>
    <x v="738"/>
    <s v="btartem9@aol.com"/>
    <x v="0"/>
    <s v="Rob"/>
    <s v="D"/>
    <x v="2"/>
    <n v="20.584999999999997"/>
    <x v="13"/>
    <x v="0"/>
    <x v="2"/>
    <n v="5.5115565546219392"/>
    <n v="113.4553916768926"/>
    <x v="0"/>
  </r>
  <r>
    <s v="QXX-89943-393"/>
    <x v="593"/>
    <s v="15673-18812-IU"/>
    <s v="R-D-0.2"/>
    <n v="4"/>
    <x v="739"/>
    <s v="ckrzysztofiakma@skyrock.com"/>
    <x v="0"/>
    <s v="Rob"/>
    <s v="D"/>
    <x v="3"/>
    <n v="2.6849999999999996"/>
    <x v="175"/>
    <x v="0"/>
    <x v="2"/>
    <n v="0.44092452436975516"/>
    <n v="1.1838823479327925"/>
    <x v="1"/>
  </r>
  <r>
    <s v="WVS-57822-366"/>
    <x v="594"/>
    <s v="52151-75971-YY"/>
    <s v="E-M-2.5"/>
    <n v="4"/>
    <x v="740"/>
    <s v="dpenquetmb@diigo.com"/>
    <x v="0"/>
    <s v="Exc"/>
    <s v="M"/>
    <x v="2"/>
    <n v="31.624999999999996"/>
    <x v="177"/>
    <x v="1"/>
    <x v="0"/>
    <n v="5.5115565546219392"/>
    <n v="174.3029760399188"/>
    <x v="1"/>
  </r>
  <r>
    <s v="CLJ-23403-689"/>
    <x v="77"/>
    <s v="19413-02045-CG"/>
    <s v="R-L-1"/>
    <n v="2"/>
    <x v="741"/>
    <s v=""/>
    <x v="2"/>
    <s v="Rob"/>
    <s v="L"/>
    <x v="0"/>
    <n v="11.95"/>
    <x v="178"/>
    <x v="0"/>
    <x v="1"/>
    <n v="2.2046226218487757"/>
    <n v="26.345240331092867"/>
    <x v="1"/>
  </r>
  <r>
    <s v="XNU-83276-288"/>
    <x v="595"/>
    <s v="98185-92775-KT"/>
    <s v="R-M-0.5"/>
    <n v="1"/>
    <x v="742"/>
    <s v=""/>
    <x v="0"/>
    <s v="Rob"/>
    <s v="M"/>
    <x v="1"/>
    <n v="5.97"/>
    <x v="9"/>
    <x v="0"/>
    <x v="0"/>
    <n v="1.1023113109243878"/>
    <n v="6.5807985262185955"/>
    <x v="1"/>
  </r>
  <r>
    <s v="YOG-94666-679"/>
    <x v="596"/>
    <s v="86991-53901-AT"/>
    <s v="L-D-0.2"/>
    <n v="2"/>
    <x v="743"/>
    <s v=""/>
    <x v="2"/>
    <s v="Lib"/>
    <s v="D"/>
    <x v="3"/>
    <n v="3.8849999999999998"/>
    <x v="41"/>
    <x v="3"/>
    <x v="2"/>
    <n v="0.44092452436975516"/>
    <n v="1.7129917771764986"/>
    <x v="0"/>
  </r>
  <r>
    <s v="KHG-33953-115"/>
    <x v="514"/>
    <s v="78226-97287-JI"/>
    <s v="L-D-0.5"/>
    <n v="3"/>
    <x v="744"/>
    <s v="kferrettimf@huffingtonpost.com"/>
    <x v="1"/>
    <s v="Lib"/>
    <s v="D"/>
    <x v="1"/>
    <n v="7.77"/>
    <x v="102"/>
    <x v="3"/>
    <x v="2"/>
    <n v="1.1023113109243878"/>
    <n v="8.5649588858824934"/>
    <x v="1"/>
  </r>
  <r>
    <s v="MHD-95615-696"/>
    <x v="54"/>
    <s v="27930-59250-JT"/>
    <s v="R-L-2.5"/>
    <n v="5"/>
    <x v="745"/>
    <s v=""/>
    <x v="0"/>
    <s v="Rob"/>
    <s v="L"/>
    <x v="2"/>
    <n v="27.484999999999996"/>
    <x v="187"/>
    <x v="0"/>
    <x v="1"/>
    <n v="5.5115565546219392"/>
    <n v="151.48513190378398"/>
    <x v="1"/>
  </r>
  <r>
    <s v="HBH-64794-080"/>
    <x v="597"/>
    <s v="40560-18556-YE"/>
    <s v="R-D-0.2"/>
    <n v="3"/>
    <x v="746"/>
    <s v=""/>
    <x v="0"/>
    <s v="Rob"/>
    <s v="D"/>
    <x v="3"/>
    <n v="2.6849999999999996"/>
    <x v="36"/>
    <x v="0"/>
    <x v="2"/>
    <n v="0.44092452436975516"/>
    <n v="1.1838823479327925"/>
    <x v="0"/>
  </r>
  <r>
    <s v="CNJ-56058-223"/>
    <x v="105"/>
    <s v="40780-22081-LX"/>
    <s v="L-L-0.5"/>
    <n v="3"/>
    <x v="747"/>
    <s v="abalsdonemi@toplist.cz"/>
    <x v="0"/>
    <s v="Lib"/>
    <s v="L"/>
    <x v="1"/>
    <n v="9.51"/>
    <x v="32"/>
    <x v="3"/>
    <x v="1"/>
    <n v="1.1023113109243878"/>
    <n v="10.482980566890928"/>
    <x v="1"/>
  </r>
  <r>
    <s v="KHO-27106-786"/>
    <x v="210"/>
    <s v="01603-43789-TN"/>
    <s v="A-M-1"/>
    <n v="6"/>
    <x v="748"/>
    <s v="bromeramj@list-manage.com"/>
    <x v="1"/>
    <s v="Ara"/>
    <s v="M"/>
    <x v="0"/>
    <n v="11.25"/>
    <x v="173"/>
    <x v="2"/>
    <x v="0"/>
    <n v="2.2046226218487757"/>
    <n v="24.802004495798727"/>
    <x v="0"/>
  </r>
  <r>
    <s v="KHO-27106-786"/>
    <x v="210"/>
    <s v="01603-43789-TN"/>
    <s v="L-D-2.5"/>
    <n v="6"/>
    <x v="748"/>
    <s v="bromeramj@list-manage.com"/>
    <x v="1"/>
    <s v="Lib"/>
    <s v="D"/>
    <x v="2"/>
    <n v="29.784999999999997"/>
    <x v="39"/>
    <x v="3"/>
    <x v="2"/>
    <n v="5.5115565546219392"/>
    <n v="164.16171197941443"/>
    <x v="0"/>
  </r>
  <r>
    <s v="YAC-50329-982"/>
    <x v="598"/>
    <s v="75419-92838-TI"/>
    <s v="E-M-2.5"/>
    <n v="1"/>
    <x v="749"/>
    <s v="cbrydeml@tuttocitta.it"/>
    <x v="0"/>
    <s v="Exc"/>
    <s v="M"/>
    <x v="2"/>
    <n v="31.624999999999996"/>
    <x v="176"/>
    <x v="1"/>
    <x v="0"/>
    <n v="5.5115565546219392"/>
    <n v="174.3029760399188"/>
    <x v="0"/>
  </r>
  <r>
    <s v="VVL-95291-039"/>
    <x v="360"/>
    <s v="96516-97464-MF"/>
    <s v="E-L-0.2"/>
    <n v="2"/>
    <x v="750"/>
    <s v="senefermm@blog.com"/>
    <x v="0"/>
    <s v="Exc"/>
    <s v="L"/>
    <x v="3"/>
    <n v="4.4550000000000001"/>
    <x v="161"/>
    <x v="1"/>
    <x v="1"/>
    <n v="0.44092452436975516"/>
    <n v="1.9643187560672593"/>
    <x v="1"/>
  </r>
  <r>
    <s v="VUT-20974-364"/>
    <x v="62"/>
    <s v="90285-56295-PO"/>
    <s v="R-M-0.5"/>
    <n v="6"/>
    <x v="751"/>
    <s v="lhaggerstonemn@independent.co.uk"/>
    <x v="0"/>
    <s v="Rob"/>
    <s v="M"/>
    <x v="1"/>
    <n v="5.97"/>
    <x v="27"/>
    <x v="0"/>
    <x v="0"/>
    <n v="1.1023113109243878"/>
    <n v="6.5807985262185955"/>
    <x v="1"/>
  </r>
  <r>
    <s v="SFC-34054-213"/>
    <x v="599"/>
    <s v="08100-71102-HQ"/>
    <s v="L-L-0.5"/>
    <n v="4"/>
    <x v="752"/>
    <s v="mgundrymo@omniture.com"/>
    <x v="1"/>
    <s v="Lib"/>
    <s v="L"/>
    <x v="1"/>
    <n v="9.51"/>
    <x v="82"/>
    <x v="3"/>
    <x v="1"/>
    <n v="1.1023113109243878"/>
    <n v="10.482980566890928"/>
    <x v="1"/>
  </r>
  <r>
    <s v="UDS-04807-593"/>
    <x v="600"/>
    <s v="84074-28110-OV"/>
    <s v="L-D-0.5"/>
    <n v="2"/>
    <x v="753"/>
    <s v="bwellanmp@cafepress.com"/>
    <x v="0"/>
    <s v="Lib"/>
    <s v="D"/>
    <x v="1"/>
    <n v="7.77"/>
    <x v="42"/>
    <x v="3"/>
    <x v="2"/>
    <n v="1.1023113109243878"/>
    <n v="8.5649588858824934"/>
    <x v="1"/>
  </r>
  <r>
    <s v="FWE-98471-488"/>
    <x v="601"/>
    <s v="27930-59250-JT"/>
    <s v="L-L-1"/>
    <n v="5"/>
    <x v="745"/>
    <s v=""/>
    <x v="0"/>
    <s v="Lib"/>
    <s v="L"/>
    <x v="0"/>
    <n v="15.85"/>
    <x v="180"/>
    <x v="3"/>
    <x v="1"/>
    <n v="2.2046226218487757"/>
    <n v="34.943268556303096"/>
    <x v="1"/>
  </r>
  <r>
    <s v="RAU-17060-674"/>
    <x v="602"/>
    <s v="12747-63766-EU"/>
    <s v="L-L-0.2"/>
    <n v="1"/>
    <x v="754"/>
    <s v="catchesonmr@xinhuanet.com"/>
    <x v="0"/>
    <s v="Lib"/>
    <s v="L"/>
    <x v="3"/>
    <n v="4.7549999999999999"/>
    <x v="7"/>
    <x v="3"/>
    <x v="1"/>
    <n v="0.44092452436975516"/>
    <n v="2.0965961133781859"/>
    <x v="0"/>
  </r>
  <r>
    <s v="AOL-13866-711"/>
    <x v="603"/>
    <s v="83490-88357-LJ"/>
    <s v="E-M-1"/>
    <n v="4"/>
    <x v="755"/>
    <s v="estentonms@google.it"/>
    <x v="0"/>
    <s v="Exc"/>
    <s v="M"/>
    <x v="0"/>
    <n v="13.75"/>
    <x v="193"/>
    <x v="1"/>
    <x v="0"/>
    <n v="2.2046226218487757"/>
    <n v="30.313561050420667"/>
    <x v="0"/>
  </r>
  <r>
    <s v="NOA-79645-377"/>
    <x v="604"/>
    <s v="53729-30320-XZ"/>
    <s v="R-D-0.5"/>
    <n v="5"/>
    <x v="756"/>
    <s v="etrippmt@wp.com"/>
    <x v="0"/>
    <s v="Rob"/>
    <s v="D"/>
    <x v="1"/>
    <n v="5.3699999999999992"/>
    <x v="51"/>
    <x v="0"/>
    <x v="2"/>
    <n v="1.1023113109243878"/>
    <n v="5.9194117396639614"/>
    <x v="1"/>
  </r>
  <r>
    <s v="KMS-49214-806"/>
    <x v="605"/>
    <s v="50384-52703-LA"/>
    <s v="E-L-2.5"/>
    <n v="4"/>
    <x v="757"/>
    <s v="lmacmanusmu@imdb.com"/>
    <x v="0"/>
    <s v="Exc"/>
    <s v="L"/>
    <x v="2"/>
    <n v="34.154999999999994"/>
    <x v="56"/>
    <x v="1"/>
    <x v="1"/>
    <n v="5.5115565546219392"/>
    <n v="188.24721412311229"/>
    <x v="1"/>
  </r>
  <r>
    <s v="ABK-08091-531"/>
    <x v="606"/>
    <s v="53864-36201-FG"/>
    <s v="L-L-1"/>
    <n v="3"/>
    <x v="758"/>
    <s v="tbenediktovichmv@ebay.com"/>
    <x v="0"/>
    <s v="Lib"/>
    <s v="L"/>
    <x v="0"/>
    <n v="15.85"/>
    <x v="46"/>
    <x v="3"/>
    <x v="1"/>
    <n v="2.2046226218487757"/>
    <n v="34.943268556303096"/>
    <x v="0"/>
  </r>
  <r>
    <s v="GPT-67705-953"/>
    <x v="446"/>
    <s v="70631-33225-MZ"/>
    <s v="A-M-0.2"/>
    <n v="5"/>
    <x v="759"/>
    <s v="cbournermw@chronoengine.com"/>
    <x v="0"/>
    <s v="Ara"/>
    <s v="M"/>
    <x v="3"/>
    <n v="3.375"/>
    <x v="19"/>
    <x v="2"/>
    <x v="0"/>
    <n v="0.44092452436975516"/>
    <n v="1.4881202697479237"/>
    <x v="0"/>
  </r>
  <r>
    <s v="JNA-21450-177"/>
    <x v="18"/>
    <s v="54798-14109-HC"/>
    <s v="A-D-1"/>
    <n v="3"/>
    <x v="760"/>
    <s v="oskermen3@hatena.ne.jp"/>
    <x v="0"/>
    <s v="Ara"/>
    <s v="D"/>
    <x v="0"/>
    <n v="9.9499999999999993"/>
    <x v="44"/>
    <x v="2"/>
    <x v="2"/>
    <n v="2.2046226218487757"/>
    <n v="21.935995087395316"/>
    <x v="0"/>
  </r>
  <r>
    <s v="MPQ-23421-608"/>
    <x v="180"/>
    <s v="08023-52962-ET"/>
    <s v="E-M-0.5"/>
    <n v="5"/>
    <x v="761"/>
    <s v="kheddanmy@icq.com"/>
    <x v="0"/>
    <s v="Exc"/>
    <s v="M"/>
    <x v="1"/>
    <n v="8.25"/>
    <x v="1"/>
    <x v="1"/>
    <x v="0"/>
    <n v="1.1023113109243878"/>
    <n v="9.094068315126199"/>
    <x v="0"/>
  </r>
  <r>
    <s v="NLI-63891-565"/>
    <x v="580"/>
    <s v="41899-00283-VK"/>
    <s v="E-M-0.2"/>
    <n v="5"/>
    <x v="762"/>
    <s v="ichartersmz@abc.net.au"/>
    <x v="0"/>
    <s v="Exc"/>
    <s v="M"/>
    <x v="3"/>
    <n v="4.125"/>
    <x v="132"/>
    <x v="1"/>
    <x v="0"/>
    <n v="0.44092452436975516"/>
    <n v="1.8188136630252401"/>
    <x v="1"/>
  </r>
  <r>
    <s v="HHF-36647-854"/>
    <x v="453"/>
    <s v="39011-18412-GR"/>
    <s v="A-D-2.5"/>
    <n v="6"/>
    <x v="763"/>
    <s v="aroubertn0@tmall.com"/>
    <x v="0"/>
    <s v="Ara"/>
    <s v="D"/>
    <x v="2"/>
    <n v="22.884999999999998"/>
    <x v="170"/>
    <x v="2"/>
    <x v="2"/>
    <n v="5.5115565546219392"/>
    <n v="126.13197175252307"/>
    <x v="0"/>
  </r>
  <r>
    <s v="SBN-16537-046"/>
    <x v="259"/>
    <s v="60255-12579-PZ"/>
    <s v="A-D-0.2"/>
    <n v="1"/>
    <x v="764"/>
    <s v="hmairsn1@so-net.ne.jp"/>
    <x v="0"/>
    <s v="Ara"/>
    <s v="D"/>
    <x v="3"/>
    <n v="2.9849999999999999"/>
    <x v="55"/>
    <x v="2"/>
    <x v="2"/>
    <n v="0.44092452436975516"/>
    <n v="1.3161597052437191"/>
    <x v="1"/>
  </r>
  <r>
    <s v="XZD-44484-632"/>
    <x v="607"/>
    <s v="80541-38332-BP"/>
    <s v="E-M-1"/>
    <n v="2"/>
    <x v="765"/>
    <s v="hrainforthn2@blog.com"/>
    <x v="0"/>
    <s v="Exc"/>
    <s v="M"/>
    <x v="0"/>
    <n v="13.75"/>
    <x v="3"/>
    <x v="1"/>
    <x v="0"/>
    <n v="2.2046226218487757"/>
    <n v="30.313561050420667"/>
    <x v="1"/>
  </r>
  <r>
    <s v="XZD-44484-632"/>
    <x v="607"/>
    <s v="80541-38332-BP"/>
    <s v="A-D-0.2"/>
    <n v="2"/>
    <x v="765"/>
    <s v="hrainforthn2@blog.com"/>
    <x v="0"/>
    <s v="Ara"/>
    <s v="D"/>
    <x v="3"/>
    <n v="2.9849999999999999"/>
    <x v="9"/>
    <x v="2"/>
    <x v="2"/>
    <n v="0.44092452436975516"/>
    <n v="1.3161597052437191"/>
    <x v="1"/>
  </r>
  <r>
    <s v="IKQ-39946-768"/>
    <x v="385"/>
    <s v="72778-50968-UQ"/>
    <s v="R-M-1"/>
    <n v="6"/>
    <x v="766"/>
    <s v="ijespern4@theglobeandmail.com"/>
    <x v="0"/>
    <s v="Rob"/>
    <s v="M"/>
    <x v="0"/>
    <n v="9.9499999999999993"/>
    <x v="33"/>
    <x v="0"/>
    <x v="0"/>
    <n v="2.2046226218487757"/>
    <n v="21.935995087395316"/>
    <x v="1"/>
  </r>
  <r>
    <s v="KMB-95211-174"/>
    <x v="608"/>
    <s v="23941-30203-MO"/>
    <s v="R-D-2.5"/>
    <n v="4"/>
    <x v="767"/>
    <s v="ldwerryhousen5@gravatar.com"/>
    <x v="0"/>
    <s v="Rob"/>
    <s v="D"/>
    <x v="2"/>
    <n v="20.584999999999997"/>
    <x v="18"/>
    <x v="0"/>
    <x v="2"/>
    <n v="5.5115565546219392"/>
    <n v="113.4553916768926"/>
    <x v="0"/>
  </r>
  <r>
    <s v="QWY-99467-368"/>
    <x v="609"/>
    <s v="96434-50068-DZ"/>
    <s v="A-D-2.5"/>
    <n v="1"/>
    <x v="768"/>
    <s v="nbroomern6@examiner.com"/>
    <x v="0"/>
    <s v="Ara"/>
    <s v="D"/>
    <x v="2"/>
    <n v="22.884999999999998"/>
    <x v="156"/>
    <x v="2"/>
    <x v="2"/>
    <n v="5.5115565546219392"/>
    <n v="126.13197175252307"/>
    <x v="1"/>
  </r>
  <r>
    <s v="SRG-76791-614"/>
    <x v="147"/>
    <s v="11729-74102-XB"/>
    <s v="E-L-0.5"/>
    <n v="1"/>
    <x v="769"/>
    <s v="kthoumassonn7@bloglovin.com"/>
    <x v="0"/>
    <s v="Exc"/>
    <s v="L"/>
    <x v="1"/>
    <n v="8.91"/>
    <x v="161"/>
    <x v="1"/>
    <x v="1"/>
    <n v="1.1023113109243878"/>
    <n v="9.8215937803362952"/>
    <x v="0"/>
  </r>
  <r>
    <s v="VSN-94485-621"/>
    <x v="172"/>
    <s v="88116-12604-TE"/>
    <s v="A-D-0.2"/>
    <n v="4"/>
    <x v="770"/>
    <s v="fhabberghamn8@discovery.com"/>
    <x v="0"/>
    <s v="Ara"/>
    <s v="D"/>
    <x v="3"/>
    <n v="2.9849999999999999"/>
    <x v="22"/>
    <x v="2"/>
    <x v="2"/>
    <n v="0.44092452436975516"/>
    <n v="1.3161597052437191"/>
    <x v="1"/>
  </r>
  <r>
    <s v="UFZ-24348-219"/>
    <x v="610"/>
    <s v="27930-59250-JT"/>
    <s v="L-M-2.5"/>
    <n v="3"/>
    <x v="745"/>
    <s v=""/>
    <x v="0"/>
    <s v="Lib"/>
    <s v="M"/>
    <x v="2"/>
    <n v="33.464999999999996"/>
    <x v="64"/>
    <x v="3"/>
    <x v="0"/>
    <n v="5.5115565546219392"/>
    <n v="184.44424010042317"/>
    <x v="1"/>
  </r>
  <r>
    <s v="UKS-93055-397"/>
    <x v="611"/>
    <s v="13082-41034-PD"/>
    <s v="A-D-2.5"/>
    <n v="5"/>
    <x v="771"/>
    <s v="ravrashinna@tamu.edu"/>
    <x v="0"/>
    <s v="Ara"/>
    <s v="D"/>
    <x v="2"/>
    <n v="22.884999999999998"/>
    <x v="15"/>
    <x v="2"/>
    <x v="2"/>
    <n v="5.5115565546219392"/>
    <n v="126.13197175252307"/>
    <x v="1"/>
  </r>
  <r>
    <s v="AVH-56062-335"/>
    <x v="612"/>
    <s v="18082-74419-QH"/>
    <s v="E-M-0.5"/>
    <n v="5"/>
    <x v="772"/>
    <s v="mdoidgenb@etsy.com"/>
    <x v="0"/>
    <s v="Exc"/>
    <s v="M"/>
    <x v="1"/>
    <n v="8.25"/>
    <x v="1"/>
    <x v="1"/>
    <x v="0"/>
    <n v="1.1023113109243878"/>
    <n v="9.094068315126199"/>
    <x v="1"/>
  </r>
  <r>
    <s v="HGE-19842-613"/>
    <x v="613"/>
    <s v="49401-45041-ZU"/>
    <s v="R-L-0.5"/>
    <n v="4"/>
    <x v="773"/>
    <s v="jedinboronc@reverbnation.com"/>
    <x v="0"/>
    <s v="Rob"/>
    <s v="L"/>
    <x v="1"/>
    <n v="7.169999999999999"/>
    <x v="139"/>
    <x v="0"/>
    <x v="1"/>
    <n v="1.1023113109243878"/>
    <n v="7.9035720993278593"/>
    <x v="0"/>
  </r>
  <r>
    <s v="WBA-85905-175"/>
    <x v="611"/>
    <s v="41252-45992-VS"/>
    <s v="L-M-0.2"/>
    <n v="1"/>
    <x v="774"/>
    <s v="ttewelsonnd@cdbaby.com"/>
    <x v="0"/>
    <s v="Lib"/>
    <s v="M"/>
    <x v="3"/>
    <n v="4.3650000000000002"/>
    <x v="189"/>
    <x v="3"/>
    <x v="0"/>
    <n v="0.44092452436975516"/>
    <n v="1.9246355488739813"/>
    <x v="1"/>
  </r>
  <r>
    <s v="DZI-35365-596"/>
    <x v="493"/>
    <s v="54798-14109-HC"/>
    <s v="E-M-0.2"/>
    <n v="2"/>
    <x v="760"/>
    <s v="oskermen3@hatena.ne.jp"/>
    <x v="0"/>
    <s v="Exc"/>
    <s v="M"/>
    <x v="3"/>
    <n v="4.125"/>
    <x v="112"/>
    <x v="1"/>
    <x v="0"/>
    <n v="0.44092452436975516"/>
    <n v="1.8188136630252401"/>
    <x v="0"/>
  </r>
  <r>
    <s v="XIR-88982-743"/>
    <x v="614"/>
    <s v="00852-54571-WP"/>
    <s v="E-M-0.2"/>
    <n v="2"/>
    <x v="775"/>
    <s v="ddrewittnf@mapquest.com"/>
    <x v="0"/>
    <s v="Exc"/>
    <s v="M"/>
    <x v="3"/>
    <n v="4.125"/>
    <x v="112"/>
    <x v="1"/>
    <x v="0"/>
    <n v="0.44092452436975516"/>
    <n v="1.8188136630252401"/>
    <x v="0"/>
  </r>
  <r>
    <s v="VUC-72395-865"/>
    <x v="151"/>
    <s v="13321-57602-GK"/>
    <s v="A-D-0.5"/>
    <n v="6"/>
    <x v="776"/>
    <s v="agladhillng@stanford.edu"/>
    <x v="0"/>
    <s v="Ara"/>
    <s v="D"/>
    <x v="1"/>
    <n v="5.97"/>
    <x v="27"/>
    <x v="2"/>
    <x v="2"/>
    <n v="1.1023113109243878"/>
    <n v="6.5807985262185955"/>
    <x v="0"/>
  </r>
  <r>
    <s v="BQJ-44755-910"/>
    <x v="489"/>
    <s v="75006-89922-VW"/>
    <s v="E-D-2.5"/>
    <n v="6"/>
    <x v="777"/>
    <s v="mlorineznh@whitehouse.gov"/>
    <x v="0"/>
    <s v="Exc"/>
    <s v="D"/>
    <x v="2"/>
    <n v="27.945"/>
    <x v="164"/>
    <x v="1"/>
    <x v="2"/>
    <n v="5.5115565546219392"/>
    <n v="154.02044791891009"/>
    <x v="1"/>
  </r>
  <r>
    <s v="JKC-64636-831"/>
    <x v="615"/>
    <s v="52098-80103-FD"/>
    <s v="A-M-2.5"/>
    <n v="2"/>
    <x v="778"/>
    <s v=""/>
    <x v="0"/>
    <s v="Ara"/>
    <s v="M"/>
    <x v="2"/>
    <n v="25.874999999999996"/>
    <x v="95"/>
    <x v="2"/>
    <x v="0"/>
    <n v="5.5115565546219392"/>
    <n v="142.61152585084267"/>
    <x v="0"/>
  </r>
  <r>
    <s v="ZKI-78561-066"/>
    <x v="616"/>
    <s v="60121-12432-VU"/>
    <s v="A-D-0.2"/>
    <n v="3"/>
    <x v="779"/>
    <s v="mvannj@wikipedia.org"/>
    <x v="0"/>
    <s v="Ara"/>
    <s v="D"/>
    <x v="3"/>
    <n v="2.9849999999999999"/>
    <x v="169"/>
    <x v="2"/>
    <x v="2"/>
    <n v="0.44092452436975516"/>
    <n v="1.3161597052437191"/>
    <x v="0"/>
  </r>
  <r>
    <s v="IMP-12563-728"/>
    <x v="578"/>
    <s v="68346-14810-UA"/>
    <s v="E-L-0.5"/>
    <n v="6"/>
    <x v="780"/>
    <s v=""/>
    <x v="0"/>
    <s v="Exc"/>
    <s v="L"/>
    <x v="1"/>
    <n v="8.91"/>
    <x v="119"/>
    <x v="1"/>
    <x v="1"/>
    <n v="1.1023113109243878"/>
    <n v="9.8215937803362952"/>
    <x v="1"/>
  </r>
  <r>
    <s v="MZL-81126-390"/>
    <x v="617"/>
    <s v="48464-99723-HK"/>
    <s v="A-L-0.2"/>
    <n v="6"/>
    <x v="781"/>
    <s v="jethelstonnl@creativecommons.org"/>
    <x v="0"/>
    <s v="Ara"/>
    <s v="L"/>
    <x v="3"/>
    <n v="3.8849999999999998"/>
    <x v="102"/>
    <x v="2"/>
    <x v="1"/>
    <n v="0.44092452436975516"/>
    <n v="1.7129917771764986"/>
    <x v="0"/>
  </r>
  <r>
    <s v="MZL-81126-390"/>
    <x v="617"/>
    <s v="48464-99723-HK"/>
    <s v="A-M-0.2"/>
    <n v="2"/>
    <x v="781"/>
    <s v="jethelstonnl@creativecommons.org"/>
    <x v="0"/>
    <s v="Ara"/>
    <s v="M"/>
    <x v="3"/>
    <n v="3.375"/>
    <x v="52"/>
    <x v="2"/>
    <x v="0"/>
    <n v="0.44092452436975516"/>
    <n v="1.4881202697479237"/>
    <x v="0"/>
  </r>
  <r>
    <s v="TVF-57766-608"/>
    <x v="155"/>
    <s v="88420-46464-XE"/>
    <s v="L-D-0.5"/>
    <n v="1"/>
    <x v="782"/>
    <s v="peberznn@woothemes.com"/>
    <x v="0"/>
    <s v="Lib"/>
    <s v="D"/>
    <x v="1"/>
    <n v="7.77"/>
    <x v="41"/>
    <x v="3"/>
    <x v="2"/>
    <n v="1.1023113109243878"/>
    <n v="8.5649588858824934"/>
    <x v="0"/>
  </r>
  <r>
    <s v="RUX-37995-892"/>
    <x v="461"/>
    <s v="37762-09530-MP"/>
    <s v="L-D-2.5"/>
    <n v="4"/>
    <x v="783"/>
    <s v="bgaishno@altervista.org"/>
    <x v="0"/>
    <s v="Lib"/>
    <s v="D"/>
    <x v="2"/>
    <n v="29.784999999999997"/>
    <x v="129"/>
    <x v="3"/>
    <x v="2"/>
    <n v="5.5115565546219392"/>
    <n v="164.16171197941443"/>
    <x v="0"/>
  </r>
  <r>
    <s v="AVK-76526-953"/>
    <x v="87"/>
    <s v="47268-50127-XY"/>
    <s v="A-D-1"/>
    <n v="2"/>
    <x v="784"/>
    <s v="ldantonnp@miitbeian.gov.cn"/>
    <x v="0"/>
    <s v="Ara"/>
    <s v="D"/>
    <x v="0"/>
    <n v="9.9499999999999993"/>
    <x v="0"/>
    <x v="2"/>
    <x v="2"/>
    <n v="2.2046226218487757"/>
    <n v="21.935995087395316"/>
    <x v="1"/>
  </r>
  <r>
    <s v="RIU-02231-623"/>
    <x v="618"/>
    <s v="25544-84179-QC"/>
    <s v="R-L-0.5"/>
    <n v="5"/>
    <x v="785"/>
    <s v="smorrallnq@answers.com"/>
    <x v="0"/>
    <s v="Rob"/>
    <s v="L"/>
    <x v="1"/>
    <n v="7.169999999999999"/>
    <x v="66"/>
    <x v="0"/>
    <x v="1"/>
    <n v="1.1023113109243878"/>
    <n v="7.9035720993278593"/>
    <x v="0"/>
  </r>
  <r>
    <s v="WFK-99317-827"/>
    <x v="619"/>
    <s v="32058-76765-ZL"/>
    <s v="L-D-2.5"/>
    <n v="3"/>
    <x v="786"/>
    <s v="dcrownshawnr@photobucket.com"/>
    <x v="0"/>
    <s v="Lib"/>
    <s v="D"/>
    <x v="2"/>
    <n v="29.784999999999997"/>
    <x v="49"/>
    <x v="3"/>
    <x v="2"/>
    <n v="5.5115565546219392"/>
    <n v="164.16171197941443"/>
    <x v="1"/>
  </r>
  <r>
    <s v="SFD-00372-284"/>
    <x v="440"/>
    <s v="54798-14109-HC"/>
    <s v="L-M-0.2"/>
    <n v="2"/>
    <x v="760"/>
    <s v="oskermen3@hatena.ne.jp"/>
    <x v="0"/>
    <s v="Lib"/>
    <s v="M"/>
    <x v="3"/>
    <n v="4.3650000000000002"/>
    <x v="31"/>
    <x v="3"/>
    <x v="0"/>
    <n v="0.44092452436975516"/>
    <n v="1.9246355488739813"/>
    <x v="0"/>
  </r>
  <r>
    <s v="SXC-62166-515"/>
    <x v="489"/>
    <s v="69171-65646-UC"/>
    <s v="R-L-2.5"/>
    <n v="5"/>
    <x v="787"/>
    <s v="jreddochnt@sun.com"/>
    <x v="0"/>
    <s v="Rob"/>
    <s v="L"/>
    <x v="2"/>
    <n v="27.484999999999996"/>
    <x v="187"/>
    <x v="0"/>
    <x v="1"/>
    <n v="5.5115565546219392"/>
    <n v="151.48513190378398"/>
    <x v="1"/>
  </r>
  <r>
    <s v="YIE-87008-621"/>
    <x v="620"/>
    <s v="22503-52799-MI"/>
    <s v="L-M-0.5"/>
    <n v="4"/>
    <x v="788"/>
    <s v="stitleynu@whitehouse.gov"/>
    <x v="0"/>
    <s v="Lib"/>
    <s v="M"/>
    <x v="1"/>
    <n v="8.73"/>
    <x v="190"/>
    <x v="3"/>
    <x v="0"/>
    <n v="1.1023113109243878"/>
    <n v="9.6231777443699063"/>
    <x v="1"/>
  </r>
  <r>
    <s v="HRM-94548-288"/>
    <x v="621"/>
    <s v="08934-65581-ZI"/>
    <s v="A-L-2.5"/>
    <n v="6"/>
    <x v="789"/>
    <s v="rsimaonv@simplemachines.org"/>
    <x v="0"/>
    <s v="Ara"/>
    <s v="L"/>
    <x v="2"/>
    <n v="29.784999999999997"/>
    <x v="39"/>
    <x v="2"/>
    <x v="1"/>
    <n v="5.5115565546219392"/>
    <n v="164.16171197941443"/>
    <x v="1"/>
  </r>
  <r>
    <s v="UJG-34731-295"/>
    <x v="374"/>
    <s v="15764-22559-ZT"/>
    <s v="A-M-2.5"/>
    <n v="1"/>
    <x v="790"/>
    <s v=""/>
    <x v="0"/>
    <s v="Ara"/>
    <s v="M"/>
    <x v="2"/>
    <n v="25.874999999999996"/>
    <x v="145"/>
    <x v="2"/>
    <x v="0"/>
    <n v="5.5115565546219392"/>
    <n v="142.61152585084267"/>
    <x v="1"/>
  </r>
  <r>
    <s v="TWD-70988-853"/>
    <x v="345"/>
    <s v="87519-68847-ZG"/>
    <s v="L-D-1"/>
    <n v="6"/>
    <x v="791"/>
    <s v="nchisholmnx@example.com"/>
    <x v="0"/>
    <s v="Lib"/>
    <s v="D"/>
    <x v="0"/>
    <n v="12.95"/>
    <x v="17"/>
    <x v="3"/>
    <x v="2"/>
    <n v="2.2046226218487757"/>
    <n v="28.549862952941645"/>
    <x v="0"/>
  </r>
  <r>
    <s v="CIX-22904-641"/>
    <x v="622"/>
    <s v="78012-56878-UB"/>
    <s v="R-M-1"/>
    <n v="1"/>
    <x v="792"/>
    <s v="goatsny@live.com"/>
    <x v="0"/>
    <s v="Rob"/>
    <s v="M"/>
    <x v="0"/>
    <n v="9.9499999999999993"/>
    <x v="138"/>
    <x v="0"/>
    <x v="0"/>
    <n v="2.2046226218487757"/>
    <n v="21.935995087395316"/>
    <x v="0"/>
  </r>
  <r>
    <s v="DLV-65840-759"/>
    <x v="623"/>
    <s v="77192-72145-RG"/>
    <s v="L-M-1"/>
    <n v="2"/>
    <x v="793"/>
    <s v="mbirkinnz@java.com"/>
    <x v="0"/>
    <s v="Lib"/>
    <s v="M"/>
    <x v="0"/>
    <n v="14.55"/>
    <x v="194"/>
    <x v="3"/>
    <x v="0"/>
    <n v="2.2046226218487757"/>
    <n v="32.077259147899689"/>
    <x v="0"/>
  </r>
  <r>
    <s v="RXN-55491-201"/>
    <x v="354"/>
    <s v="86071-79238-CX"/>
    <s v="R-L-0.2"/>
    <n v="6"/>
    <x v="794"/>
    <s v="rpysono0@constantcontact.com"/>
    <x v="1"/>
    <s v="Rob"/>
    <s v="L"/>
    <x v="3"/>
    <n v="3.5849999999999995"/>
    <x v="137"/>
    <x v="0"/>
    <x v="1"/>
    <n v="0.44092452436975516"/>
    <n v="1.580714419865572"/>
    <x v="1"/>
  </r>
  <r>
    <s v="UHK-63283-868"/>
    <x v="624"/>
    <s v="16809-16936-WF"/>
    <s v="A-M-0.5"/>
    <n v="1"/>
    <x v="795"/>
    <s v="mmacconnechieo9@reuters.com"/>
    <x v="0"/>
    <s v="Ara"/>
    <s v="M"/>
    <x v="1"/>
    <n v="6.75"/>
    <x v="52"/>
    <x v="2"/>
    <x v="0"/>
    <n v="1.1023113109243878"/>
    <n v="7.4406013487396176"/>
    <x v="0"/>
  </r>
  <r>
    <s v="PJC-31401-893"/>
    <x v="561"/>
    <s v="11212-69985-ZJ"/>
    <s v="A-D-0.5"/>
    <n v="3"/>
    <x v="796"/>
    <s v="rtreachero2@usa.gov"/>
    <x v="1"/>
    <s v="Ara"/>
    <s v="D"/>
    <x v="1"/>
    <n v="5.97"/>
    <x v="8"/>
    <x v="2"/>
    <x v="2"/>
    <n v="1.1023113109243878"/>
    <n v="6.5807985262185955"/>
    <x v="1"/>
  </r>
  <r>
    <s v="HHO-79903-185"/>
    <x v="42"/>
    <s v="53893-01719-CL"/>
    <s v="A-L-2.5"/>
    <n v="1"/>
    <x v="797"/>
    <s v="bfattorinio3@quantcast.com"/>
    <x v="1"/>
    <s v="Ara"/>
    <s v="L"/>
    <x v="2"/>
    <n v="29.784999999999997"/>
    <x v="91"/>
    <x v="2"/>
    <x v="1"/>
    <n v="5.5115565546219392"/>
    <n v="164.16171197941443"/>
    <x v="0"/>
  </r>
  <r>
    <s v="YWM-07310-594"/>
    <x v="267"/>
    <s v="66028-99867-WJ"/>
    <s v="E-M-0.5"/>
    <n v="5"/>
    <x v="798"/>
    <s v="mpalleskeo4@nyu.edu"/>
    <x v="0"/>
    <s v="Exc"/>
    <s v="M"/>
    <x v="1"/>
    <n v="8.25"/>
    <x v="1"/>
    <x v="1"/>
    <x v="0"/>
    <n v="1.1023113109243878"/>
    <n v="9.094068315126199"/>
    <x v="0"/>
  </r>
  <r>
    <s v="FHD-94983-982"/>
    <x v="625"/>
    <s v="62839-56723-CH"/>
    <s v="R-M-0.5"/>
    <n v="3"/>
    <x v="799"/>
    <s v=""/>
    <x v="0"/>
    <s v="Rob"/>
    <s v="M"/>
    <x v="1"/>
    <n v="5.97"/>
    <x v="8"/>
    <x v="0"/>
    <x v="0"/>
    <n v="1.1023113109243878"/>
    <n v="6.5807985262185955"/>
    <x v="0"/>
  </r>
  <r>
    <s v="WQK-10857-119"/>
    <x v="616"/>
    <s v="96849-52854-CR"/>
    <s v="E-D-0.5"/>
    <n v="1"/>
    <x v="800"/>
    <s v="fantcliffeo6@amazon.co.jp"/>
    <x v="1"/>
    <s v="Exc"/>
    <s v="D"/>
    <x v="1"/>
    <n v="7.29"/>
    <x v="35"/>
    <x v="1"/>
    <x v="2"/>
    <n v="1.1023113109243878"/>
    <n v="8.0358494566387879"/>
    <x v="0"/>
  </r>
  <r>
    <s v="DXA-50313-073"/>
    <x v="626"/>
    <s v="19755-55847-VW"/>
    <s v="E-L-1"/>
    <n v="2"/>
    <x v="801"/>
    <s v="pmatignono7@harvard.edu"/>
    <x v="2"/>
    <s v="Exc"/>
    <s v="L"/>
    <x v="0"/>
    <n v="14.85"/>
    <x v="195"/>
    <x v="1"/>
    <x v="1"/>
    <n v="2.2046226218487757"/>
    <n v="32.738645934454318"/>
    <x v="0"/>
  </r>
  <r>
    <s v="ONW-00560-570"/>
    <x v="52"/>
    <s v="32900-82606-BO"/>
    <s v="A-M-1"/>
    <n v="2"/>
    <x v="802"/>
    <s v="cweondo8@theglobeandmail.com"/>
    <x v="0"/>
    <s v="Ara"/>
    <s v="M"/>
    <x v="0"/>
    <n v="11.25"/>
    <x v="122"/>
    <x v="2"/>
    <x v="0"/>
    <n v="2.2046226218487757"/>
    <n v="24.802004495798727"/>
    <x v="1"/>
  </r>
  <r>
    <s v="BRJ-19414-277"/>
    <x v="622"/>
    <s v="16809-16936-WF"/>
    <s v="R-M-0.2"/>
    <n v="4"/>
    <x v="795"/>
    <s v="mmacconnechieo9@reuters.com"/>
    <x v="0"/>
    <s v="Rob"/>
    <s v="M"/>
    <x v="3"/>
    <n v="2.9849999999999999"/>
    <x v="22"/>
    <x v="0"/>
    <x v="0"/>
    <n v="0.44092452436975516"/>
    <n v="1.3161597052437191"/>
    <x v="0"/>
  </r>
  <r>
    <s v="MIQ-16322-908"/>
    <x v="627"/>
    <s v="20118-28138-QD"/>
    <s v="A-L-1"/>
    <n v="2"/>
    <x v="803"/>
    <s v="jskentelberyoa@paypal.com"/>
    <x v="0"/>
    <s v="Ara"/>
    <s v="L"/>
    <x v="0"/>
    <n v="12.95"/>
    <x v="109"/>
    <x v="2"/>
    <x v="1"/>
    <n v="2.2046226218487757"/>
    <n v="28.549862952941645"/>
    <x v="1"/>
  </r>
  <r>
    <s v="MVO-39328-830"/>
    <x v="628"/>
    <s v="84057-45461-AH"/>
    <s v="L-M-0.5"/>
    <n v="5"/>
    <x v="804"/>
    <s v="ocomberob@goo.gl"/>
    <x v="1"/>
    <s v="Lib"/>
    <s v="M"/>
    <x v="1"/>
    <n v="8.73"/>
    <x v="34"/>
    <x v="3"/>
    <x v="0"/>
    <n v="1.1023113109243878"/>
    <n v="9.6231777443699063"/>
    <x v="1"/>
  </r>
  <r>
    <s v="MVO-39328-830"/>
    <x v="628"/>
    <s v="84057-45461-AH"/>
    <s v="A-L-0.5"/>
    <n v="6"/>
    <x v="804"/>
    <s v="ocomberob@goo.gl"/>
    <x v="1"/>
    <s v="Ara"/>
    <s v="L"/>
    <x v="1"/>
    <n v="7.77"/>
    <x v="162"/>
    <x v="2"/>
    <x v="1"/>
    <n v="1.1023113109243878"/>
    <n v="8.5649588858824934"/>
    <x v="1"/>
  </r>
  <r>
    <s v="NTJ-88319-746"/>
    <x v="629"/>
    <s v="90882-88130-KQ"/>
    <s v="L-L-0.5"/>
    <n v="3"/>
    <x v="805"/>
    <s v="ztramelod@netlog.com"/>
    <x v="0"/>
    <s v="Lib"/>
    <s v="L"/>
    <x v="1"/>
    <n v="9.51"/>
    <x v="32"/>
    <x v="3"/>
    <x v="1"/>
    <n v="1.1023113109243878"/>
    <n v="10.482980566890928"/>
    <x v="1"/>
  </r>
  <r>
    <s v="LCY-24377-948"/>
    <x v="630"/>
    <s v="21617-79890-DD"/>
    <s v="R-L-2.5"/>
    <n v="1"/>
    <x v="806"/>
    <s v=""/>
    <x v="0"/>
    <s v="Rob"/>
    <s v="L"/>
    <x v="2"/>
    <n v="27.484999999999996"/>
    <x v="142"/>
    <x v="0"/>
    <x v="1"/>
    <n v="5.5115565546219392"/>
    <n v="151.48513190378398"/>
    <x v="0"/>
  </r>
  <r>
    <s v="FWD-85967-769"/>
    <x v="631"/>
    <s v="20256-54689-LO"/>
    <s v="E-D-0.2"/>
    <n v="3"/>
    <x v="807"/>
    <s v=""/>
    <x v="0"/>
    <s v="Exc"/>
    <s v="D"/>
    <x v="3"/>
    <n v="3.645"/>
    <x v="47"/>
    <x v="1"/>
    <x v="2"/>
    <n v="0.44092452436975516"/>
    <n v="1.6071698913277574"/>
    <x v="1"/>
  </r>
  <r>
    <s v="KTO-53793-109"/>
    <x v="229"/>
    <s v="17572-27091-AA"/>
    <s v="R-L-0.2"/>
    <n v="2"/>
    <x v="808"/>
    <s v="chatfullog@ebay.com"/>
    <x v="0"/>
    <s v="Rob"/>
    <s v="L"/>
    <x v="3"/>
    <n v="3.5849999999999995"/>
    <x v="53"/>
    <x v="0"/>
    <x v="1"/>
    <n v="0.44092452436975516"/>
    <n v="1.580714419865572"/>
    <x v="1"/>
  </r>
  <r>
    <s v="OCK-89033-348"/>
    <x v="632"/>
    <s v="82300-88786-UE"/>
    <s v="A-L-0.2"/>
    <n v="6"/>
    <x v="809"/>
    <s v=""/>
    <x v="0"/>
    <s v="Ara"/>
    <s v="L"/>
    <x v="3"/>
    <n v="3.8849999999999998"/>
    <x v="102"/>
    <x v="2"/>
    <x v="1"/>
    <n v="0.44092452436975516"/>
    <n v="1.7129917771764986"/>
    <x v="0"/>
  </r>
  <r>
    <s v="GPZ-36017-366"/>
    <x v="633"/>
    <s v="65732-22589-OW"/>
    <s v="A-D-2.5"/>
    <n v="5"/>
    <x v="810"/>
    <s v="kmarrisonoq@dropbox.com"/>
    <x v="0"/>
    <s v="Ara"/>
    <s v="D"/>
    <x v="2"/>
    <n v="22.884999999999998"/>
    <x v="15"/>
    <x v="2"/>
    <x v="2"/>
    <n v="5.5115565546219392"/>
    <n v="126.13197175252307"/>
    <x v="0"/>
  </r>
  <r>
    <s v="BZP-33213-637"/>
    <x v="95"/>
    <s v="77175-09826-SF"/>
    <s v="A-M-2.5"/>
    <n v="3"/>
    <x v="811"/>
    <s v="lagnolooj@pinterest.com"/>
    <x v="0"/>
    <s v="Ara"/>
    <s v="M"/>
    <x v="2"/>
    <n v="25.874999999999996"/>
    <x v="57"/>
    <x v="2"/>
    <x v="0"/>
    <n v="5.5115565546219392"/>
    <n v="142.61152585084267"/>
    <x v="0"/>
  </r>
  <r>
    <s v="WFH-21507-708"/>
    <x v="521"/>
    <s v="07237-32539-NB"/>
    <s v="R-D-0.5"/>
    <n v="1"/>
    <x v="812"/>
    <s v="dkiddyok@fda.gov"/>
    <x v="0"/>
    <s v="Rob"/>
    <s v="D"/>
    <x v="1"/>
    <n v="5.3699999999999992"/>
    <x v="147"/>
    <x v="0"/>
    <x v="2"/>
    <n v="1.1023113109243878"/>
    <n v="5.9194117396639614"/>
    <x v="0"/>
  </r>
  <r>
    <s v="HST-96923-073"/>
    <x v="76"/>
    <s v="54722-76431-EX"/>
    <s v="R-D-2.5"/>
    <n v="6"/>
    <x v="813"/>
    <s v="hpetroulisol@state.tx.us"/>
    <x v="1"/>
    <s v="Rob"/>
    <s v="D"/>
    <x v="2"/>
    <n v="20.584999999999997"/>
    <x v="99"/>
    <x v="0"/>
    <x v="2"/>
    <n v="5.5115565546219392"/>
    <n v="113.4553916768926"/>
    <x v="1"/>
  </r>
  <r>
    <s v="ENN-79947-323"/>
    <x v="634"/>
    <s v="67847-82662-TE"/>
    <s v="L-M-0.5"/>
    <n v="2"/>
    <x v="814"/>
    <s v="mschollom@taobao.com"/>
    <x v="0"/>
    <s v="Lib"/>
    <s v="M"/>
    <x v="1"/>
    <n v="8.73"/>
    <x v="92"/>
    <x v="3"/>
    <x v="0"/>
    <n v="1.1023113109243878"/>
    <n v="9.6231777443699063"/>
    <x v="1"/>
  </r>
  <r>
    <s v="BHA-47429-889"/>
    <x v="635"/>
    <s v="51114-51191-EW"/>
    <s v="E-L-0.2"/>
    <n v="3"/>
    <x v="815"/>
    <s v="kfersonon@g.co"/>
    <x v="0"/>
    <s v="Exc"/>
    <s v="L"/>
    <x v="3"/>
    <n v="4.4550000000000001"/>
    <x v="77"/>
    <x v="1"/>
    <x v="1"/>
    <n v="0.44092452436975516"/>
    <n v="1.9643187560672593"/>
    <x v="1"/>
  </r>
  <r>
    <s v="SZY-63017-318"/>
    <x v="636"/>
    <s v="91809-58808-TV"/>
    <s v="A-L-0.2"/>
    <n v="2"/>
    <x v="816"/>
    <s v="bkellowayoo@omniture.com"/>
    <x v="0"/>
    <s v="Ara"/>
    <s v="L"/>
    <x v="3"/>
    <n v="3.8849999999999998"/>
    <x v="41"/>
    <x v="2"/>
    <x v="1"/>
    <n v="0.44092452436975516"/>
    <n v="1.7129917771764986"/>
    <x v="0"/>
  </r>
  <r>
    <s v="LCU-93317-340"/>
    <x v="637"/>
    <s v="84996-26826-DK"/>
    <s v="R-D-0.2"/>
    <n v="1"/>
    <x v="817"/>
    <s v="soliffeop@yellowbook.com"/>
    <x v="0"/>
    <s v="Rob"/>
    <s v="D"/>
    <x v="3"/>
    <n v="2.6849999999999996"/>
    <x v="97"/>
    <x v="0"/>
    <x v="2"/>
    <n v="0.44092452436975516"/>
    <n v="1.1838823479327925"/>
    <x v="0"/>
  </r>
  <r>
    <s v="UOM-71431-481"/>
    <x v="182"/>
    <s v="65732-22589-OW"/>
    <s v="R-D-2.5"/>
    <n v="1"/>
    <x v="810"/>
    <s v="kmarrisonoq@dropbox.com"/>
    <x v="0"/>
    <s v="Rob"/>
    <s v="D"/>
    <x v="2"/>
    <n v="20.584999999999997"/>
    <x v="123"/>
    <x v="0"/>
    <x v="2"/>
    <n v="5.5115565546219392"/>
    <n v="113.4553916768926"/>
    <x v="0"/>
  </r>
  <r>
    <s v="PJH-42618-877"/>
    <x v="479"/>
    <s v="93676-95250-XJ"/>
    <s v="A-D-2.5"/>
    <n v="5"/>
    <x v="818"/>
    <s v="cdolohuntyor@dailymail.co.uk"/>
    <x v="0"/>
    <s v="Ara"/>
    <s v="D"/>
    <x v="2"/>
    <n v="22.884999999999998"/>
    <x v="15"/>
    <x v="2"/>
    <x v="2"/>
    <n v="5.5115565546219392"/>
    <n v="126.13197175252307"/>
    <x v="0"/>
  </r>
  <r>
    <s v="XED-90333-402"/>
    <x v="638"/>
    <s v="28300-14355-GF"/>
    <s v="E-M-0.2"/>
    <n v="5"/>
    <x v="819"/>
    <s v="pvasilenkoos@addtoany.com"/>
    <x v="2"/>
    <s v="Exc"/>
    <s v="M"/>
    <x v="3"/>
    <n v="4.125"/>
    <x v="132"/>
    <x v="1"/>
    <x v="0"/>
    <n v="0.44092452436975516"/>
    <n v="1.8188136630252401"/>
    <x v="1"/>
  </r>
  <r>
    <s v="IKK-62234-199"/>
    <x v="639"/>
    <s v="91190-84826-IQ"/>
    <s v="L-L-0.5"/>
    <n v="6"/>
    <x v="820"/>
    <s v="rschankelborgot@ameblo.jp"/>
    <x v="0"/>
    <s v="Lib"/>
    <s v="L"/>
    <x v="1"/>
    <n v="9.51"/>
    <x v="30"/>
    <x v="3"/>
    <x v="1"/>
    <n v="1.1023113109243878"/>
    <n v="10.482980566890928"/>
    <x v="0"/>
  </r>
  <r>
    <s v="KAW-95195-329"/>
    <x v="640"/>
    <s v="34570-99384-AF"/>
    <s v="R-D-2.5"/>
    <n v="4"/>
    <x v="821"/>
    <s v=""/>
    <x v="1"/>
    <s v="Rob"/>
    <s v="D"/>
    <x v="2"/>
    <n v="20.584999999999997"/>
    <x v="18"/>
    <x v="0"/>
    <x v="2"/>
    <n v="5.5115565546219392"/>
    <n v="113.4553916768926"/>
    <x v="0"/>
  </r>
  <r>
    <s v="QDO-57268-842"/>
    <x v="612"/>
    <s v="57808-90533-UE"/>
    <s v="E-M-2.5"/>
    <n v="5"/>
    <x v="822"/>
    <s v=""/>
    <x v="0"/>
    <s v="Exc"/>
    <s v="M"/>
    <x v="2"/>
    <n v="31.624999999999996"/>
    <x v="196"/>
    <x v="1"/>
    <x v="0"/>
    <n v="5.5115565546219392"/>
    <n v="174.3029760399188"/>
    <x v="1"/>
  </r>
  <r>
    <s v="IIZ-24416-212"/>
    <x v="641"/>
    <s v="76060-30540-LB"/>
    <s v="R-D-0.5"/>
    <n v="6"/>
    <x v="823"/>
    <s v="bcargenow@geocities.jp"/>
    <x v="0"/>
    <s v="Rob"/>
    <s v="D"/>
    <x v="1"/>
    <n v="5.3699999999999992"/>
    <x v="111"/>
    <x v="0"/>
    <x v="2"/>
    <n v="1.1023113109243878"/>
    <n v="5.9194117396639614"/>
    <x v="0"/>
  </r>
  <r>
    <s v="AWP-11469-510"/>
    <x v="36"/>
    <s v="76730-63769-ND"/>
    <s v="E-D-1"/>
    <n v="2"/>
    <x v="824"/>
    <s v="rsticklerox@printfriendly.com"/>
    <x v="2"/>
    <s v="Exc"/>
    <s v="D"/>
    <x v="0"/>
    <n v="12.15"/>
    <x v="76"/>
    <x v="1"/>
    <x v="2"/>
    <n v="2.2046226218487757"/>
    <n v="26.786164855462626"/>
    <x v="1"/>
  </r>
  <r>
    <s v="KXA-27983-918"/>
    <x v="642"/>
    <s v="96042-27290-EQ"/>
    <s v="R-L-0.5"/>
    <n v="5"/>
    <x v="825"/>
    <s v=""/>
    <x v="0"/>
    <s v="Rob"/>
    <s v="L"/>
    <x v="1"/>
    <n v="7.169999999999999"/>
    <x v="66"/>
    <x v="0"/>
    <x v="1"/>
    <n v="1.1023113109243878"/>
    <n v="7.9035720993278593"/>
    <x v="1"/>
  </r>
  <r>
    <s v="VKQ-39009-292"/>
    <x v="219"/>
    <s v="57808-90533-UE"/>
    <s v="L-M-1"/>
    <n v="5"/>
    <x v="822"/>
    <s v=""/>
    <x v="0"/>
    <s v="Lib"/>
    <s v="M"/>
    <x v="0"/>
    <n v="14.55"/>
    <x v="45"/>
    <x v="3"/>
    <x v="0"/>
    <n v="2.2046226218487757"/>
    <n v="32.077259147899689"/>
    <x v="1"/>
  </r>
  <r>
    <s v="PDB-98743-282"/>
    <x v="643"/>
    <s v="51940-02669-OR"/>
    <s v="L-L-1"/>
    <n v="3"/>
    <x v="826"/>
    <s v=""/>
    <x v="1"/>
    <s v="Lib"/>
    <s v="L"/>
    <x v="0"/>
    <n v="15.85"/>
    <x v="46"/>
    <x v="3"/>
    <x v="1"/>
    <n v="2.2046226218487757"/>
    <n v="34.943268556303096"/>
    <x v="1"/>
  </r>
  <r>
    <s v="SXW-34014-556"/>
    <x v="644"/>
    <s v="99144-98314-GN"/>
    <s v="R-L-0.2"/>
    <n v="1"/>
    <x v="827"/>
    <s v="djevonp1@ibm.com"/>
    <x v="0"/>
    <s v="Rob"/>
    <s v="L"/>
    <x v="3"/>
    <n v="3.5849999999999995"/>
    <x v="60"/>
    <x v="0"/>
    <x v="1"/>
    <n v="0.44092452436975516"/>
    <n v="1.580714419865572"/>
    <x v="0"/>
  </r>
  <r>
    <s v="QOJ-38788-727"/>
    <x v="136"/>
    <s v="16358-63919-CE"/>
    <s v="E-M-2.5"/>
    <n v="5"/>
    <x v="828"/>
    <s v="hrannerp2@omniture.com"/>
    <x v="0"/>
    <s v="Exc"/>
    <s v="M"/>
    <x v="2"/>
    <n v="31.624999999999996"/>
    <x v="196"/>
    <x v="1"/>
    <x v="0"/>
    <n v="5.5115565546219392"/>
    <n v="174.3029760399188"/>
    <x v="1"/>
  </r>
  <r>
    <s v="TGF-38649-658"/>
    <x v="645"/>
    <s v="67743-54817-UT"/>
    <s v="L-M-0.5"/>
    <n v="2"/>
    <x v="829"/>
    <s v="bimriep3@addtoany.com"/>
    <x v="0"/>
    <s v="Lib"/>
    <s v="M"/>
    <x v="1"/>
    <n v="8.73"/>
    <x v="92"/>
    <x v="3"/>
    <x v="0"/>
    <n v="1.1023113109243878"/>
    <n v="9.6231777443699063"/>
    <x v="1"/>
  </r>
  <r>
    <s v="EAI-25194-209"/>
    <x v="646"/>
    <s v="44601-51441-BH"/>
    <s v="A-L-2.5"/>
    <n v="5"/>
    <x v="830"/>
    <s v="dsopperp4@eventbrite.com"/>
    <x v="0"/>
    <s v="Ara"/>
    <s v="L"/>
    <x v="2"/>
    <n v="29.784999999999997"/>
    <x v="74"/>
    <x v="2"/>
    <x v="1"/>
    <n v="5.5115565546219392"/>
    <n v="164.16171197941443"/>
    <x v="1"/>
  </r>
  <r>
    <s v="IJK-34441-720"/>
    <x v="647"/>
    <s v="97201-58870-WB"/>
    <s v="A-M-0.5"/>
    <n v="6"/>
    <x v="831"/>
    <s v=""/>
    <x v="0"/>
    <s v="Ara"/>
    <s v="M"/>
    <x v="1"/>
    <n v="6.75"/>
    <x v="61"/>
    <x v="2"/>
    <x v="0"/>
    <n v="1.1023113109243878"/>
    <n v="7.4406013487396176"/>
    <x v="0"/>
  </r>
  <r>
    <s v="ZMC-00336-619"/>
    <x v="591"/>
    <s v="19849-12926-QF"/>
    <s v="A-M-0.5"/>
    <n v="4"/>
    <x v="832"/>
    <s v="lledgleyp6@de.vu"/>
    <x v="0"/>
    <s v="Ara"/>
    <s v="M"/>
    <x v="1"/>
    <n v="6.75"/>
    <x v="25"/>
    <x v="2"/>
    <x v="0"/>
    <n v="1.1023113109243878"/>
    <n v="7.4406013487396176"/>
    <x v="0"/>
  </r>
  <r>
    <s v="UPX-54529-618"/>
    <x v="648"/>
    <s v="40535-56770-UM"/>
    <s v="L-D-1"/>
    <n v="3"/>
    <x v="833"/>
    <s v="tmenaryp7@phoca.cz"/>
    <x v="0"/>
    <s v="Lib"/>
    <s v="D"/>
    <x v="0"/>
    <n v="12.95"/>
    <x v="5"/>
    <x v="3"/>
    <x v="2"/>
    <n v="2.2046226218487757"/>
    <n v="28.549862952941645"/>
    <x v="1"/>
  </r>
  <r>
    <s v="DLX-01059-899"/>
    <x v="191"/>
    <s v="74940-09646-MU"/>
    <s v="R-L-1"/>
    <n v="5"/>
    <x v="834"/>
    <s v="gciccottip8@so-net.ne.jp"/>
    <x v="0"/>
    <s v="Rob"/>
    <s v="L"/>
    <x v="0"/>
    <n v="11.95"/>
    <x v="143"/>
    <x v="0"/>
    <x v="1"/>
    <n v="2.2046226218487757"/>
    <n v="26.345240331092867"/>
    <x v="1"/>
  </r>
  <r>
    <s v="MEK-85120-243"/>
    <x v="649"/>
    <s v="06623-54610-HC"/>
    <s v="R-L-0.2"/>
    <n v="3"/>
    <x v="835"/>
    <s v=""/>
    <x v="0"/>
    <s v="Rob"/>
    <s v="L"/>
    <x v="3"/>
    <n v="3.5849999999999995"/>
    <x v="127"/>
    <x v="0"/>
    <x v="1"/>
    <n v="0.44092452436975516"/>
    <n v="1.580714419865572"/>
    <x v="1"/>
  </r>
  <r>
    <s v="NFI-37188-246"/>
    <x v="553"/>
    <s v="89490-75361-AF"/>
    <s v="A-D-2.5"/>
    <n v="4"/>
    <x v="836"/>
    <s v="wjallinpa@pcworld.com"/>
    <x v="0"/>
    <s v="Ara"/>
    <s v="D"/>
    <x v="2"/>
    <n v="22.884999999999998"/>
    <x v="21"/>
    <x v="2"/>
    <x v="2"/>
    <n v="5.5115565546219392"/>
    <n v="126.13197175252307"/>
    <x v="1"/>
  </r>
  <r>
    <s v="BXH-62195-013"/>
    <x v="584"/>
    <s v="94526-79230-GZ"/>
    <s v="A-M-1"/>
    <n v="4"/>
    <x v="837"/>
    <s v="mbogeypb@thetimes.co.uk"/>
    <x v="0"/>
    <s v="Ara"/>
    <s v="M"/>
    <x v="0"/>
    <n v="11.25"/>
    <x v="157"/>
    <x v="2"/>
    <x v="0"/>
    <n v="2.2046226218487757"/>
    <n v="24.802004495798727"/>
    <x v="0"/>
  </r>
  <r>
    <s v="YLK-78851-470"/>
    <x v="650"/>
    <s v="58559-08254-UY"/>
    <s v="R-M-2.5"/>
    <n v="6"/>
    <x v="838"/>
    <s v=""/>
    <x v="0"/>
    <s v="Rob"/>
    <s v="M"/>
    <x v="2"/>
    <n v="22.884999999999998"/>
    <x v="170"/>
    <x v="0"/>
    <x v="0"/>
    <n v="5.5115565546219392"/>
    <n v="126.13197175252307"/>
    <x v="0"/>
  </r>
  <r>
    <s v="DXY-76225-633"/>
    <x v="121"/>
    <s v="88574-37083-WX"/>
    <s v="A-M-0.5"/>
    <n v="1"/>
    <x v="839"/>
    <s v="mcobbledickpd@ucsd.edu"/>
    <x v="0"/>
    <s v="Ara"/>
    <s v="M"/>
    <x v="1"/>
    <n v="6.75"/>
    <x v="52"/>
    <x v="2"/>
    <x v="0"/>
    <n v="1.1023113109243878"/>
    <n v="7.4406013487396176"/>
    <x v="1"/>
  </r>
  <r>
    <s v="UHP-24614-199"/>
    <x v="472"/>
    <s v="67953-79896-AC"/>
    <s v="A-M-1"/>
    <n v="4"/>
    <x v="840"/>
    <s v="alewrype@whitehouse.gov"/>
    <x v="0"/>
    <s v="Ara"/>
    <s v="M"/>
    <x v="0"/>
    <n v="11.25"/>
    <x v="157"/>
    <x v="2"/>
    <x v="0"/>
    <n v="2.2046226218487757"/>
    <n v="24.802004495798727"/>
    <x v="1"/>
  </r>
  <r>
    <s v="HBY-35655-049"/>
    <x v="594"/>
    <s v="69207-93422-CQ"/>
    <s v="E-D-2.5"/>
    <n v="3"/>
    <x v="841"/>
    <s v="ihesselpf@ox.ac.uk"/>
    <x v="0"/>
    <s v="Exc"/>
    <s v="D"/>
    <x v="2"/>
    <n v="27.945"/>
    <x v="171"/>
    <x v="1"/>
    <x v="2"/>
    <n v="5.5115565546219392"/>
    <n v="154.02044791891009"/>
    <x v="0"/>
  </r>
  <r>
    <s v="DCE-22886-861"/>
    <x v="89"/>
    <s v="56060-17602-RG"/>
    <s v="E-D-0.2"/>
    <n v="1"/>
    <x v="842"/>
    <s v=""/>
    <x v="1"/>
    <s v="Exc"/>
    <s v="D"/>
    <x v="3"/>
    <n v="3.645"/>
    <x v="186"/>
    <x v="1"/>
    <x v="2"/>
    <n v="0.44092452436975516"/>
    <n v="1.6071698913277574"/>
    <x v="0"/>
  </r>
  <r>
    <s v="QTG-93823-843"/>
    <x v="651"/>
    <s v="46859-14212-FI"/>
    <s v="A-M-0.5"/>
    <n v="1"/>
    <x v="843"/>
    <s v="csorrellph@amazon.com"/>
    <x v="2"/>
    <s v="Ara"/>
    <s v="M"/>
    <x v="1"/>
    <n v="6.75"/>
    <x v="52"/>
    <x v="2"/>
    <x v="0"/>
    <n v="1.1023113109243878"/>
    <n v="7.4406013487396176"/>
    <x v="1"/>
  </r>
  <r>
    <s v="QTG-93823-843"/>
    <x v="651"/>
    <s v="46859-14212-FI"/>
    <s v="E-D-0.5"/>
    <n v="3"/>
    <x v="843"/>
    <s v="csorrellph@amazon.com"/>
    <x v="2"/>
    <s v="Exc"/>
    <s v="D"/>
    <x v="1"/>
    <n v="7.29"/>
    <x v="6"/>
    <x v="1"/>
    <x v="2"/>
    <n v="1.1023113109243878"/>
    <n v="8.0358494566387879"/>
    <x v="1"/>
  </r>
  <r>
    <s v="WFT-16178-396"/>
    <x v="249"/>
    <s v="33555-01585-RP"/>
    <s v="R-D-0.2"/>
    <n v="5"/>
    <x v="844"/>
    <s v="qheavysidepj@unc.edu"/>
    <x v="0"/>
    <s v="Rob"/>
    <s v="D"/>
    <x v="3"/>
    <n v="2.6849999999999996"/>
    <x v="148"/>
    <x v="0"/>
    <x v="2"/>
    <n v="0.44092452436975516"/>
    <n v="1.1838823479327925"/>
    <x v="0"/>
  </r>
  <r>
    <s v="ERC-54560-934"/>
    <x v="652"/>
    <s v="11932-85629-CU"/>
    <s v="R-D-2.5"/>
    <n v="6"/>
    <x v="845"/>
    <s v="hreuvenpk@whitehouse.gov"/>
    <x v="0"/>
    <s v="Rob"/>
    <s v="D"/>
    <x v="2"/>
    <n v="20.584999999999997"/>
    <x v="99"/>
    <x v="0"/>
    <x v="2"/>
    <n v="5.5115565546219392"/>
    <n v="113.4553916768926"/>
    <x v="1"/>
  </r>
  <r>
    <s v="RUK-78200-416"/>
    <x v="653"/>
    <s v="36192-07175-XC"/>
    <s v="L-D-0.2"/>
    <n v="2"/>
    <x v="846"/>
    <s v="mattwoolpl@nba.com"/>
    <x v="0"/>
    <s v="Lib"/>
    <s v="D"/>
    <x v="3"/>
    <n v="3.8849999999999998"/>
    <x v="41"/>
    <x v="3"/>
    <x v="2"/>
    <n v="0.44092452436975516"/>
    <n v="1.7129917771764986"/>
    <x v="1"/>
  </r>
  <r>
    <s v="KHK-13105-388"/>
    <x v="177"/>
    <s v="46242-54946-ZW"/>
    <s v="A-M-1"/>
    <n v="6"/>
    <x v="847"/>
    <s v=""/>
    <x v="0"/>
    <s v="Ara"/>
    <s v="M"/>
    <x v="0"/>
    <n v="11.25"/>
    <x v="173"/>
    <x v="2"/>
    <x v="0"/>
    <n v="2.2046226218487757"/>
    <n v="24.802004495798727"/>
    <x v="0"/>
  </r>
  <r>
    <s v="NJR-03699-189"/>
    <x v="22"/>
    <s v="95152-82155-VQ"/>
    <s v="E-D-2.5"/>
    <n v="1"/>
    <x v="848"/>
    <s v="gwynespn@dagondesign.com"/>
    <x v="0"/>
    <s v="Exc"/>
    <s v="D"/>
    <x v="2"/>
    <n v="27.945"/>
    <x v="140"/>
    <x v="1"/>
    <x v="2"/>
    <n v="5.5115565546219392"/>
    <n v="154.02044791891009"/>
    <x v="1"/>
  </r>
  <r>
    <s v="PJV-20427-019"/>
    <x v="508"/>
    <s v="13404-39127-WQ"/>
    <s v="A-L-2.5"/>
    <n v="3"/>
    <x v="849"/>
    <s v="cmaccourtpo@amazon.com"/>
    <x v="0"/>
    <s v="Ara"/>
    <s v="L"/>
    <x v="2"/>
    <n v="29.784999999999997"/>
    <x v="49"/>
    <x v="2"/>
    <x v="1"/>
    <n v="5.5115565546219392"/>
    <n v="164.16171197941443"/>
    <x v="1"/>
  </r>
  <r>
    <s v="UGK-07613-982"/>
    <x v="654"/>
    <s v="57808-90533-UE"/>
    <s v="A-M-0.5"/>
    <n v="3"/>
    <x v="822"/>
    <s v=""/>
    <x v="0"/>
    <s v="Ara"/>
    <s v="M"/>
    <x v="1"/>
    <n v="6.75"/>
    <x v="16"/>
    <x v="2"/>
    <x v="0"/>
    <n v="1.1023113109243878"/>
    <n v="7.4406013487396176"/>
    <x v="1"/>
  </r>
  <r>
    <s v="OLA-68289-577"/>
    <x v="524"/>
    <s v="40226-52317-IO"/>
    <s v="A-M-0.5"/>
    <n v="5"/>
    <x v="850"/>
    <s v="ewilsonepq@eepurl.com"/>
    <x v="0"/>
    <s v="Ara"/>
    <s v="M"/>
    <x v="1"/>
    <n v="6.75"/>
    <x v="65"/>
    <x v="2"/>
    <x v="0"/>
    <n v="1.1023113109243878"/>
    <n v="7.4406013487396176"/>
    <x v="0"/>
  </r>
  <r>
    <s v="TNR-84447-052"/>
    <x v="655"/>
    <s v="34419-18068-AG"/>
    <s v="E-D-2.5"/>
    <n v="4"/>
    <x v="851"/>
    <s v="dduffiepr@time.com"/>
    <x v="0"/>
    <s v="Exc"/>
    <s v="D"/>
    <x v="2"/>
    <n v="27.945"/>
    <x v="150"/>
    <x v="1"/>
    <x v="2"/>
    <n v="5.5115565546219392"/>
    <n v="154.02044791891009"/>
    <x v="1"/>
  </r>
  <r>
    <s v="FBZ-64200-586"/>
    <x v="523"/>
    <s v="51738-61457-RS"/>
    <s v="E-M-2.5"/>
    <n v="2"/>
    <x v="852"/>
    <s v="mmatiasekps@ucoz.ru"/>
    <x v="0"/>
    <s v="Exc"/>
    <s v="M"/>
    <x v="2"/>
    <n v="31.624999999999996"/>
    <x v="40"/>
    <x v="1"/>
    <x v="0"/>
    <n v="5.5115565546219392"/>
    <n v="174.3029760399188"/>
    <x v="0"/>
  </r>
  <r>
    <s v="OBN-66334-505"/>
    <x v="656"/>
    <s v="86757-52367-ON"/>
    <s v="E-L-0.2"/>
    <n v="2"/>
    <x v="853"/>
    <s v="jcamillopt@shinystat.com"/>
    <x v="0"/>
    <s v="Exc"/>
    <s v="L"/>
    <x v="3"/>
    <n v="4.4550000000000001"/>
    <x v="161"/>
    <x v="1"/>
    <x v="1"/>
    <n v="0.44092452436975516"/>
    <n v="1.9643187560672593"/>
    <x v="0"/>
  </r>
  <r>
    <s v="NXM-89323-646"/>
    <x v="657"/>
    <s v="28158-93383-CK"/>
    <s v="E-D-1"/>
    <n v="1"/>
    <x v="854"/>
    <s v="kphilbrickpu@cdc.gov"/>
    <x v="0"/>
    <s v="Exc"/>
    <s v="D"/>
    <x v="0"/>
    <n v="12.15"/>
    <x v="87"/>
    <x v="1"/>
    <x v="2"/>
    <n v="2.2046226218487757"/>
    <n v="26.786164855462626"/>
    <x v="0"/>
  </r>
  <r>
    <s v="NHI-23264-055"/>
    <x v="658"/>
    <s v="44799-09711-XW"/>
    <s v="A-D-0.5"/>
    <n v="4"/>
    <x v="855"/>
    <s v=""/>
    <x v="0"/>
    <s v="Ara"/>
    <s v="D"/>
    <x v="1"/>
    <n v="5.97"/>
    <x v="86"/>
    <x v="2"/>
    <x v="2"/>
    <n v="1.1023113109243878"/>
    <n v="6.5807985262185955"/>
    <x v="0"/>
  </r>
  <r>
    <s v="EQH-53569-934"/>
    <x v="659"/>
    <s v="53667-91553-LT"/>
    <s v="E-M-1"/>
    <n v="4"/>
    <x v="856"/>
    <s v="bsillispw@istockphoto.com"/>
    <x v="0"/>
    <s v="Exc"/>
    <s v="M"/>
    <x v="0"/>
    <n v="13.75"/>
    <x v="193"/>
    <x v="1"/>
    <x v="0"/>
    <n v="2.2046226218487757"/>
    <n v="30.313561050420667"/>
    <x v="1"/>
  </r>
  <r>
    <s v="XKK-06692-189"/>
    <x v="558"/>
    <s v="86579-92122-OC"/>
    <s v="R-D-1"/>
    <n v="3"/>
    <x v="857"/>
    <s v=""/>
    <x v="0"/>
    <s v="Rob"/>
    <s v="D"/>
    <x v="0"/>
    <n v="8.9499999999999993"/>
    <x v="166"/>
    <x v="0"/>
    <x v="2"/>
    <n v="2.2046226218487757"/>
    <n v="19.731372465546542"/>
    <x v="0"/>
  </r>
  <r>
    <s v="BYP-16005-016"/>
    <x v="660"/>
    <s v="01474-63436-TP"/>
    <s v="R-M-2.5"/>
    <n v="5"/>
    <x v="858"/>
    <s v="rcuttspy@techcrunch.com"/>
    <x v="0"/>
    <s v="Rob"/>
    <s v="M"/>
    <x v="2"/>
    <n v="22.884999999999998"/>
    <x v="15"/>
    <x v="0"/>
    <x v="0"/>
    <n v="5.5115565546219392"/>
    <n v="126.13197175252307"/>
    <x v="1"/>
  </r>
  <r>
    <s v="LWS-13938-905"/>
    <x v="661"/>
    <s v="90533-82440-EE"/>
    <s v="A-M-2.5"/>
    <n v="6"/>
    <x v="859"/>
    <s v="mdelvespz@nature.com"/>
    <x v="0"/>
    <s v="Ara"/>
    <s v="M"/>
    <x v="2"/>
    <n v="25.874999999999996"/>
    <x v="71"/>
    <x v="2"/>
    <x v="0"/>
    <n v="5.5115565546219392"/>
    <n v="142.61152585084267"/>
    <x v="0"/>
  </r>
  <r>
    <s v="OLH-95722-362"/>
    <x v="662"/>
    <s v="48553-69225-VX"/>
    <s v="L-D-0.5"/>
    <n v="3"/>
    <x v="860"/>
    <s v="dgrittonq0@nydailynews.com"/>
    <x v="0"/>
    <s v="Lib"/>
    <s v="D"/>
    <x v="1"/>
    <n v="7.77"/>
    <x v="102"/>
    <x v="3"/>
    <x v="2"/>
    <n v="1.1023113109243878"/>
    <n v="8.5649588858824934"/>
    <x v="0"/>
  </r>
  <r>
    <s v="OLH-95722-362"/>
    <x v="662"/>
    <s v="48553-69225-VX"/>
    <s v="R-M-2.5"/>
    <n v="4"/>
    <x v="860"/>
    <s v="dgrittonq0@nydailynews.com"/>
    <x v="0"/>
    <s v="Rob"/>
    <s v="M"/>
    <x v="2"/>
    <n v="22.884999999999998"/>
    <x v="21"/>
    <x v="0"/>
    <x v="0"/>
    <n v="5.5115565546219392"/>
    <n v="126.13197175252307"/>
    <x v="0"/>
  </r>
  <r>
    <s v="KCW-50949-318"/>
    <x v="184"/>
    <s v="52374-27313-IV"/>
    <s v="E-L-1"/>
    <n v="5"/>
    <x v="861"/>
    <s v="dgutq2@umich.edu"/>
    <x v="0"/>
    <s v="Exc"/>
    <s v="L"/>
    <x v="0"/>
    <n v="14.85"/>
    <x v="159"/>
    <x v="1"/>
    <x v="1"/>
    <n v="2.2046226218487757"/>
    <n v="32.738645934454318"/>
    <x v="0"/>
  </r>
  <r>
    <s v="JGZ-16947-591"/>
    <x v="663"/>
    <s v="14264-41252-SL"/>
    <s v="L-L-0.2"/>
    <n v="6"/>
    <x v="862"/>
    <s v="wpummeryq3@topsy.com"/>
    <x v="0"/>
    <s v="Lib"/>
    <s v="L"/>
    <x v="3"/>
    <n v="4.7549999999999999"/>
    <x v="32"/>
    <x v="3"/>
    <x v="1"/>
    <n v="0.44092452436975516"/>
    <n v="2.0965961133781859"/>
    <x v="1"/>
  </r>
  <r>
    <s v="LXS-63326-144"/>
    <x v="334"/>
    <s v="35367-50483-AR"/>
    <s v="R-L-0.5"/>
    <n v="2"/>
    <x v="863"/>
    <s v="gsiudaq4@nytimes.com"/>
    <x v="0"/>
    <s v="Rob"/>
    <s v="L"/>
    <x v="1"/>
    <n v="7.169999999999999"/>
    <x v="79"/>
    <x v="0"/>
    <x v="1"/>
    <n v="1.1023113109243878"/>
    <n v="7.9035720993278593"/>
    <x v="0"/>
  </r>
  <r>
    <s v="CZG-86544-655"/>
    <x v="664"/>
    <s v="69443-77665-QW"/>
    <s v="A-L-0.5"/>
    <n v="2"/>
    <x v="864"/>
    <s v="hcrowneq5@wufoo.com"/>
    <x v="1"/>
    <s v="Ara"/>
    <s v="L"/>
    <x v="1"/>
    <n v="7.77"/>
    <x v="42"/>
    <x v="2"/>
    <x v="1"/>
    <n v="1.1023113109243878"/>
    <n v="8.5649588858824934"/>
    <x v="0"/>
  </r>
  <r>
    <s v="WFV-88138-247"/>
    <x v="24"/>
    <s v="63411-51758-QC"/>
    <s v="R-L-1"/>
    <n v="3"/>
    <x v="865"/>
    <s v="vpawseyq6@tiny.cc"/>
    <x v="0"/>
    <s v="Rob"/>
    <s v="L"/>
    <x v="0"/>
    <n v="11.95"/>
    <x v="66"/>
    <x v="0"/>
    <x v="1"/>
    <n v="2.2046226218487757"/>
    <n v="26.345240331092867"/>
    <x v="1"/>
  </r>
  <r>
    <s v="RFG-28227-288"/>
    <x v="12"/>
    <s v="68605-21835-UF"/>
    <s v="A-L-0.5"/>
    <n v="6"/>
    <x v="866"/>
    <s v="awaterhouseq7@istockphoto.com"/>
    <x v="0"/>
    <s v="Ara"/>
    <s v="L"/>
    <x v="1"/>
    <n v="7.77"/>
    <x v="162"/>
    <x v="2"/>
    <x v="1"/>
    <n v="1.1023113109243878"/>
    <n v="8.5649588858824934"/>
    <x v="1"/>
  </r>
  <r>
    <s v="QAK-77286-758"/>
    <x v="105"/>
    <s v="34786-30419-XY"/>
    <s v="R-L-0.5"/>
    <n v="5"/>
    <x v="867"/>
    <s v="fhaughianq8@1688.com"/>
    <x v="0"/>
    <s v="Rob"/>
    <s v="L"/>
    <x v="1"/>
    <n v="7.169999999999999"/>
    <x v="66"/>
    <x v="0"/>
    <x v="1"/>
    <n v="1.1023113109243878"/>
    <n v="7.9035720993278593"/>
    <x v="1"/>
  </r>
  <r>
    <s v="CZD-56716-840"/>
    <x v="665"/>
    <s v="15456-29250-RU"/>
    <s v="L-D-2.5"/>
    <n v="4"/>
    <x v="868"/>
    <s v=""/>
    <x v="0"/>
    <s v="Lib"/>
    <s v="D"/>
    <x v="2"/>
    <n v="29.784999999999997"/>
    <x v="129"/>
    <x v="3"/>
    <x v="2"/>
    <n v="5.5115565546219392"/>
    <n v="164.16171197941443"/>
    <x v="1"/>
  </r>
  <r>
    <s v="UBI-59229-277"/>
    <x v="44"/>
    <s v="00886-35803-FG"/>
    <s v="L-D-0.5"/>
    <n v="3"/>
    <x v="869"/>
    <s v=""/>
    <x v="0"/>
    <s v="Lib"/>
    <s v="D"/>
    <x v="1"/>
    <n v="7.77"/>
    <x v="102"/>
    <x v="3"/>
    <x v="2"/>
    <n v="1.1023113109243878"/>
    <n v="8.5649588858824934"/>
    <x v="1"/>
  </r>
  <r>
    <s v="WJJ-37489-898"/>
    <x v="171"/>
    <s v="31599-82152-AD"/>
    <s v="A-M-1"/>
    <n v="1"/>
    <x v="870"/>
    <s v="rfaltinqb@topsy.com"/>
    <x v="1"/>
    <s v="Ara"/>
    <s v="M"/>
    <x v="0"/>
    <n v="11.25"/>
    <x v="23"/>
    <x v="2"/>
    <x v="0"/>
    <n v="2.2046226218487757"/>
    <n v="24.802004495798727"/>
    <x v="1"/>
  </r>
  <r>
    <s v="ORX-57454-917"/>
    <x v="328"/>
    <s v="76209-39601-ZR"/>
    <s v="E-D-2.5"/>
    <n v="3"/>
    <x v="871"/>
    <s v="gcheekeqc@sitemeter.com"/>
    <x v="2"/>
    <s v="Exc"/>
    <s v="D"/>
    <x v="2"/>
    <n v="27.945"/>
    <x v="171"/>
    <x v="1"/>
    <x v="2"/>
    <n v="5.5115565546219392"/>
    <n v="154.02044791891009"/>
    <x v="0"/>
  </r>
  <r>
    <s v="GRB-68838-629"/>
    <x v="648"/>
    <s v="15064-65241-HB"/>
    <s v="R-L-2.5"/>
    <n v="4"/>
    <x v="872"/>
    <s v="grattqd@phpbb.com"/>
    <x v="1"/>
    <s v="Rob"/>
    <s v="L"/>
    <x v="2"/>
    <n v="27.484999999999996"/>
    <x v="108"/>
    <x v="0"/>
    <x v="1"/>
    <n v="5.5115565546219392"/>
    <n v="151.48513190378398"/>
    <x v="1"/>
  </r>
  <r>
    <s v="SHT-04865-419"/>
    <x v="666"/>
    <s v="69215-90789-DL"/>
    <s v="R-L-0.2"/>
    <n v="4"/>
    <x v="873"/>
    <s v=""/>
    <x v="0"/>
    <s v="Rob"/>
    <s v="L"/>
    <x v="3"/>
    <n v="3.5849999999999995"/>
    <x v="79"/>
    <x v="0"/>
    <x v="1"/>
    <n v="0.44092452436975516"/>
    <n v="1.580714419865572"/>
    <x v="0"/>
  </r>
  <r>
    <s v="UQI-28177-865"/>
    <x v="577"/>
    <s v="04317-46176-TB"/>
    <s v="R-L-0.2"/>
    <n v="6"/>
    <x v="874"/>
    <s v="ieberleinqf@hc360.com"/>
    <x v="0"/>
    <s v="Rob"/>
    <s v="L"/>
    <x v="3"/>
    <n v="3.5849999999999995"/>
    <x v="137"/>
    <x v="0"/>
    <x v="1"/>
    <n v="0.44092452436975516"/>
    <n v="1.580714419865572"/>
    <x v="1"/>
  </r>
  <r>
    <s v="OIB-13664-879"/>
    <x v="114"/>
    <s v="04713-57765-KR"/>
    <s v="A-M-1"/>
    <n v="2"/>
    <x v="875"/>
    <s v="jdrengqg@uiuc.edu"/>
    <x v="1"/>
    <s v="Ara"/>
    <s v="M"/>
    <x v="0"/>
    <n v="11.25"/>
    <x v="122"/>
    <x v="2"/>
    <x v="0"/>
    <n v="2.2046226218487757"/>
    <n v="24.802004495798727"/>
    <x v="0"/>
  </r>
  <r>
    <s v="PJS-30996-485"/>
    <x v="4"/>
    <s v="86579-92122-OC"/>
    <s v="A-L-0.2"/>
    <n v="1"/>
    <x v="857"/>
    <s v=""/>
    <x v="0"/>
    <s v="Ara"/>
    <s v="L"/>
    <x v="3"/>
    <n v="3.8849999999999998"/>
    <x v="84"/>
    <x v="2"/>
    <x v="1"/>
    <n v="0.44092452436975516"/>
    <n v="1.7129917771764986"/>
    <x v="0"/>
  </r>
  <r>
    <s v="HEL-86709-449"/>
    <x v="667"/>
    <s v="86579-92122-OC"/>
    <s v="E-D-2.5"/>
    <n v="1"/>
    <x v="857"/>
    <s v=""/>
    <x v="0"/>
    <s v="Exc"/>
    <s v="D"/>
    <x v="2"/>
    <n v="27.945"/>
    <x v="140"/>
    <x v="1"/>
    <x v="2"/>
    <n v="5.5115565546219392"/>
    <n v="154.02044791891009"/>
    <x v="0"/>
  </r>
  <r>
    <s v="NCH-55389-562"/>
    <x v="110"/>
    <s v="86579-92122-OC"/>
    <s v="E-L-2.5"/>
    <n v="5"/>
    <x v="857"/>
    <s v=""/>
    <x v="0"/>
    <s v="Exc"/>
    <s v="L"/>
    <x v="2"/>
    <n v="34.154999999999994"/>
    <x v="11"/>
    <x v="1"/>
    <x v="1"/>
    <n v="5.5115565546219392"/>
    <n v="188.24721412311229"/>
    <x v="0"/>
  </r>
  <r>
    <s v="NCH-55389-562"/>
    <x v="110"/>
    <s v="86579-92122-OC"/>
    <s v="R-L-2.5"/>
    <n v="2"/>
    <x v="857"/>
    <s v=""/>
    <x v="0"/>
    <s v="Rob"/>
    <s v="L"/>
    <x v="2"/>
    <n v="27.484999999999996"/>
    <x v="4"/>
    <x v="0"/>
    <x v="1"/>
    <n v="5.5115565546219392"/>
    <n v="151.48513190378398"/>
    <x v="0"/>
  </r>
  <r>
    <s v="NCH-55389-562"/>
    <x v="110"/>
    <s v="86579-92122-OC"/>
    <s v="E-L-1"/>
    <n v="1"/>
    <x v="857"/>
    <s v=""/>
    <x v="0"/>
    <s v="Exc"/>
    <s v="L"/>
    <x v="0"/>
    <n v="14.85"/>
    <x v="151"/>
    <x v="1"/>
    <x v="1"/>
    <n v="2.2046226218487757"/>
    <n v="32.738645934454318"/>
    <x v="0"/>
  </r>
  <r>
    <s v="NCH-55389-562"/>
    <x v="110"/>
    <s v="86579-92122-OC"/>
    <s v="A-L-0.2"/>
    <n v="2"/>
    <x v="857"/>
    <s v=""/>
    <x v="0"/>
    <s v="Ara"/>
    <s v="L"/>
    <x v="3"/>
    <n v="3.8849999999999998"/>
    <x v="41"/>
    <x v="2"/>
    <x v="1"/>
    <n v="0.44092452436975516"/>
    <n v="1.7129917771764986"/>
    <x v="0"/>
  </r>
  <r>
    <s v="GUG-45603-775"/>
    <x v="668"/>
    <s v="40959-32642-DN"/>
    <s v="L-L-0.2"/>
    <n v="5"/>
    <x v="876"/>
    <s v="rstrathernqn@devhub.com"/>
    <x v="0"/>
    <s v="Lib"/>
    <s v="L"/>
    <x v="3"/>
    <n v="4.7549999999999999"/>
    <x v="29"/>
    <x v="3"/>
    <x v="1"/>
    <n v="0.44092452436975516"/>
    <n v="2.0965961133781859"/>
    <x v="0"/>
  </r>
  <r>
    <s v="KJB-98240-098"/>
    <x v="422"/>
    <s v="77746-08153-PM"/>
    <s v="L-L-1"/>
    <n v="5"/>
    <x v="877"/>
    <s v="cmiguelqo@exblog.jp"/>
    <x v="0"/>
    <s v="Lib"/>
    <s v="L"/>
    <x v="0"/>
    <n v="15.85"/>
    <x v="180"/>
    <x v="3"/>
    <x v="1"/>
    <n v="2.2046226218487757"/>
    <n v="34.943268556303096"/>
    <x v="0"/>
  </r>
  <r>
    <s v="JMS-48374-462"/>
    <x v="669"/>
    <s v="49667-96708-JL"/>
    <s v="A-D-2.5"/>
    <n v="2"/>
    <x v="878"/>
    <s v=""/>
    <x v="0"/>
    <s v="Ara"/>
    <s v="D"/>
    <x v="2"/>
    <n v="22.884999999999998"/>
    <x v="135"/>
    <x v="2"/>
    <x v="2"/>
    <n v="5.5115565546219392"/>
    <n v="126.13197175252307"/>
    <x v="0"/>
  </r>
  <r>
    <s v="YIT-15877-117"/>
    <x v="670"/>
    <s v="24155-79322-EQ"/>
    <s v="R-D-1"/>
    <n v="1"/>
    <x v="879"/>
    <s v="mrocksqq@exblog.jp"/>
    <x v="1"/>
    <s v="Rob"/>
    <s v="D"/>
    <x v="0"/>
    <n v="8.9499999999999993"/>
    <x v="192"/>
    <x v="0"/>
    <x v="2"/>
    <n v="2.2046226218487757"/>
    <n v="19.731372465546542"/>
    <x v="0"/>
  </r>
  <r>
    <s v="YVK-82679-655"/>
    <x v="341"/>
    <s v="95342-88311-SF"/>
    <s v="R-M-0.5"/>
    <n v="4"/>
    <x v="880"/>
    <s v="yburrellsqr@vinaora.com"/>
    <x v="0"/>
    <s v="Rob"/>
    <s v="M"/>
    <x v="1"/>
    <n v="5.97"/>
    <x v="86"/>
    <x v="0"/>
    <x v="0"/>
    <n v="1.1023113109243878"/>
    <n v="6.5807985262185955"/>
    <x v="0"/>
  </r>
  <r>
    <s v="TYH-81940-054"/>
    <x v="671"/>
    <s v="69374-08133-RI"/>
    <s v="E-L-0.2"/>
    <n v="5"/>
    <x v="881"/>
    <s v="cgoodrumqs@goodreads.com"/>
    <x v="0"/>
    <s v="Exc"/>
    <s v="L"/>
    <x v="3"/>
    <n v="4.4550000000000001"/>
    <x v="110"/>
    <x v="1"/>
    <x v="1"/>
    <n v="0.44092452436975516"/>
    <n v="1.9643187560672593"/>
    <x v="1"/>
  </r>
  <r>
    <s v="HTY-30660-254"/>
    <x v="672"/>
    <s v="83844-95908-RX"/>
    <s v="R-M-1"/>
    <n v="3"/>
    <x v="882"/>
    <s v="jjefferysqt@blog.com"/>
    <x v="0"/>
    <s v="Rob"/>
    <s v="M"/>
    <x v="0"/>
    <n v="9.9499999999999993"/>
    <x v="44"/>
    <x v="0"/>
    <x v="0"/>
    <n v="2.2046226218487757"/>
    <n v="21.935995087395316"/>
    <x v="0"/>
  </r>
  <r>
    <s v="GPW-43956-761"/>
    <x v="673"/>
    <s v="09667-09231-YM"/>
    <s v="E-L-0.5"/>
    <n v="6"/>
    <x v="883"/>
    <s v="bwardellqu@adobe.com"/>
    <x v="0"/>
    <s v="Exc"/>
    <s v="L"/>
    <x v="1"/>
    <n v="8.91"/>
    <x v="119"/>
    <x v="1"/>
    <x v="1"/>
    <n v="1.1023113109243878"/>
    <n v="9.8215937803362952"/>
    <x v="0"/>
  </r>
  <r>
    <s v="DWY-56352-412"/>
    <x v="674"/>
    <s v="55427-08059-DF"/>
    <s v="R-D-0.2"/>
    <n v="1"/>
    <x v="884"/>
    <s v="zwalisiakqv@ucsd.edu"/>
    <x v="1"/>
    <s v="Rob"/>
    <s v="D"/>
    <x v="3"/>
    <n v="2.6849999999999996"/>
    <x v="97"/>
    <x v="0"/>
    <x v="2"/>
    <n v="0.44092452436975516"/>
    <n v="1.1838823479327925"/>
    <x v="0"/>
  </r>
  <r>
    <s v="PUH-55647-976"/>
    <x v="675"/>
    <s v="06624-54037-BQ"/>
    <s v="R-M-0.2"/>
    <n v="2"/>
    <x v="885"/>
    <s v="wleopoldqw@blogspot.com"/>
    <x v="0"/>
    <s v="Rob"/>
    <s v="M"/>
    <x v="3"/>
    <n v="2.9849999999999999"/>
    <x v="9"/>
    <x v="0"/>
    <x v="0"/>
    <n v="0.44092452436975516"/>
    <n v="1.3161597052437191"/>
    <x v="1"/>
  </r>
  <r>
    <s v="DTB-71371-705"/>
    <x v="539"/>
    <s v="48544-90737-AZ"/>
    <s v="L-D-1"/>
    <n v="1"/>
    <x v="886"/>
    <s v="cshaldersqx@cisco.com"/>
    <x v="0"/>
    <s v="Lib"/>
    <s v="D"/>
    <x v="0"/>
    <n v="12.95"/>
    <x v="2"/>
    <x v="3"/>
    <x v="2"/>
    <n v="2.2046226218487757"/>
    <n v="28.549862952941645"/>
    <x v="0"/>
  </r>
  <r>
    <s v="ZDC-64769-740"/>
    <x v="676"/>
    <s v="79463-01597-FQ"/>
    <s v="E-M-0.5"/>
    <n v="1"/>
    <x v="887"/>
    <s v=""/>
    <x v="0"/>
    <s v="Exc"/>
    <s v="M"/>
    <x v="1"/>
    <n v="8.25"/>
    <x v="112"/>
    <x v="1"/>
    <x v="0"/>
    <n v="1.1023113109243878"/>
    <n v="9.094068315126199"/>
    <x v="1"/>
  </r>
  <r>
    <s v="TED-81959-419"/>
    <x v="677"/>
    <s v="27702-50024-XC"/>
    <s v="A-L-2.5"/>
    <n v="5"/>
    <x v="888"/>
    <s v="nfurberqz@jugem.jp"/>
    <x v="0"/>
    <s v="Ara"/>
    <s v="L"/>
    <x v="2"/>
    <n v="29.784999999999997"/>
    <x v="74"/>
    <x v="2"/>
    <x v="1"/>
    <n v="5.5115565546219392"/>
    <n v="164.16171197941443"/>
    <x v="1"/>
  </r>
  <r>
    <s v="FDO-25756-141"/>
    <x v="629"/>
    <s v="57360-46846-NS"/>
    <s v="A-L-2.5"/>
    <n v="3"/>
    <x v="889"/>
    <s v=""/>
    <x v="1"/>
    <s v="Ara"/>
    <s v="L"/>
    <x v="2"/>
    <n v="29.784999999999997"/>
    <x v="49"/>
    <x v="2"/>
    <x v="1"/>
    <n v="5.5115565546219392"/>
    <n v="164.16171197941443"/>
    <x v="0"/>
  </r>
  <r>
    <s v="HKN-31467-517"/>
    <x v="662"/>
    <s v="84045-66771-SL"/>
    <s v="L-M-1"/>
    <n v="6"/>
    <x v="890"/>
    <s v="ckeaver1@ucoz.com"/>
    <x v="0"/>
    <s v="Lib"/>
    <s v="M"/>
    <x v="0"/>
    <n v="14.55"/>
    <x v="75"/>
    <x v="3"/>
    <x v="0"/>
    <n v="2.2046226218487757"/>
    <n v="32.077259147899689"/>
    <x v="1"/>
  </r>
  <r>
    <s v="POF-29666-012"/>
    <x v="102"/>
    <s v="46885-00260-TL"/>
    <s v="R-D-0.5"/>
    <n v="1"/>
    <x v="891"/>
    <s v="sroseboroughr2@virginia.edu"/>
    <x v="0"/>
    <s v="Rob"/>
    <s v="D"/>
    <x v="1"/>
    <n v="5.3699999999999992"/>
    <x v="147"/>
    <x v="0"/>
    <x v="2"/>
    <n v="1.1023113109243878"/>
    <n v="5.9194117396639614"/>
    <x v="0"/>
  </r>
  <r>
    <s v="IRX-59256-644"/>
    <x v="678"/>
    <s v="96446-62142-EN"/>
    <s v="A-D-0.2"/>
    <n v="3"/>
    <x v="892"/>
    <s v="ckingwellr3@squarespace.com"/>
    <x v="1"/>
    <s v="Ara"/>
    <s v="D"/>
    <x v="3"/>
    <n v="2.9849999999999999"/>
    <x v="169"/>
    <x v="2"/>
    <x v="2"/>
    <n v="0.44092452436975516"/>
    <n v="1.3161597052437191"/>
    <x v="0"/>
  </r>
  <r>
    <s v="LTN-89139-350"/>
    <x v="679"/>
    <s v="07756-71018-GU"/>
    <s v="R-L-2.5"/>
    <n v="5"/>
    <x v="893"/>
    <s v="kcantor4@gmpg.org"/>
    <x v="0"/>
    <s v="Rob"/>
    <s v="L"/>
    <x v="2"/>
    <n v="27.484999999999996"/>
    <x v="187"/>
    <x v="0"/>
    <x v="1"/>
    <n v="5.5115565546219392"/>
    <n v="151.48513190378398"/>
    <x v="0"/>
  </r>
  <r>
    <s v="TXF-79780-017"/>
    <x v="112"/>
    <s v="92048-47813-QB"/>
    <s v="R-L-1"/>
    <n v="5"/>
    <x v="894"/>
    <s v="mblakemorer5@nsw.gov.au"/>
    <x v="0"/>
    <s v="Rob"/>
    <s v="L"/>
    <x v="0"/>
    <n v="11.95"/>
    <x v="143"/>
    <x v="0"/>
    <x v="1"/>
    <n v="2.2046226218487757"/>
    <n v="26.345240331092867"/>
    <x v="1"/>
  </r>
  <r>
    <s v="ALM-80762-974"/>
    <x v="55"/>
    <s v="84045-66771-SL"/>
    <s v="A-L-0.5"/>
    <n v="3"/>
    <x v="890"/>
    <s v="ckeaver1@ucoz.com"/>
    <x v="0"/>
    <s v="Ara"/>
    <s v="L"/>
    <x v="1"/>
    <n v="7.77"/>
    <x v="102"/>
    <x v="2"/>
    <x v="1"/>
    <n v="1.1023113109243878"/>
    <n v="8.5649588858824934"/>
    <x v="1"/>
  </r>
  <r>
    <s v="NXF-15738-707"/>
    <x v="680"/>
    <s v="28699-16256-XV"/>
    <s v="R-D-0.5"/>
    <n v="2"/>
    <x v="895"/>
    <s v=""/>
    <x v="0"/>
    <s v="Rob"/>
    <s v="D"/>
    <x v="1"/>
    <n v="5.3699999999999992"/>
    <x v="175"/>
    <x v="0"/>
    <x v="2"/>
    <n v="1.1023113109243878"/>
    <n v="5.9194117396639614"/>
    <x v="1"/>
  </r>
  <r>
    <s v="MVV-19034-198"/>
    <x v="94"/>
    <s v="98476-63654-CG"/>
    <s v="E-D-2.5"/>
    <n v="6"/>
    <x v="896"/>
    <s v=""/>
    <x v="0"/>
    <s v="Exc"/>
    <s v="D"/>
    <x v="2"/>
    <n v="27.945"/>
    <x v="164"/>
    <x v="1"/>
    <x v="2"/>
    <n v="5.5115565546219392"/>
    <n v="154.02044791891009"/>
    <x v="0"/>
  </r>
  <r>
    <s v="KUX-19632-830"/>
    <x v="160"/>
    <s v="55409-07759-YG"/>
    <s v="E-D-0.2"/>
    <n v="6"/>
    <x v="897"/>
    <s v="cbernardotr9@wix.com"/>
    <x v="0"/>
    <s v="Exc"/>
    <s v="D"/>
    <x v="3"/>
    <n v="3.645"/>
    <x v="6"/>
    <x v="1"/>
    <x v="2"/>
    <n v="0.44092452436975516"/>
    <n v="1.6071698913277574"/>
    <x v="0"/>
  </r>
  <r>
    <s v="SNZ-44595-152"/>
    <x v="681"/>
    <s v="06136-65250-PG"/>
    <s v="R-L-1"/>
    <n v="2"/>
    <x v="898"/>
    <s v="kkemeryra@t.co"/>
    <x v="0"/>
    <s v="Rob"/>
    <s v="L"/>
    <x v="0"/>
    <n v="11.95"/>
    <x v="178"/>
    <x v="0"/>
    <x v="1"/>
    <n v="2.2046226218487757"/>
    <n v="26.345240331092867"/>
    <x v="0"/>
  </r>
  <r>
    <s v="GQA-37241-629"/>
    <x v="502"/>
    <s v="08405-33165-BS"/>
    <s v="A-M-0.2"/>
    <n v="2"/>
    <x v="899"/>
    <s v="fparlotrb@forbes.com"/>
    <x v="0"/>
    <s v="Ara"/>
    <s v="M"/>
    <x v="3"/>
    <n v="3.375"/>
    <x v="52"/>
    <x v="2"/>
    <x v="0"/>
    <n v="0.44092452436975516"/>
    <n v="1.4881202697479237"/>
    <x v="0"/>
  </r>
  <r>
    <s v="WVV-79948-067"/>
    <x v="682"/>
    <s v="66070-30559-WI"/>
    <s v="E-M-2.5"/>
    <n v="1"/>
    <x v="900"/>
    <s v="rcheakrc@tripadvisor.com"/>
    <x v="1"/>
    <s v="Exc"/>
    <s v="M"/>
    <x v="2"/>
    <n v="31.624999999999996"/>
    <x v="176"/>
    <x v="1"/>
    <x v="0"/>
    <n v="5.5115565546219392"/>
    <n v="174.3029760399188"/>
    <x v="0"/>
  </r>
  <r>
    <s v="LHX-81117-166"/>
    <x v="683"/>
    <s v="01282-28364-RZ"/>
    <s v="R-L-1"/>
    <n v="4"/>
    <x v="901"/>
    <s v="kogeneayrd@utexas.edu"/>
    <x v="0"/>
    <s v="Rob"/>
    <s v="L"/>
    <x v="0"/>
    <n v="11.95"/>
    <x v="62"/>
    <x v="0"/>
    <x v="1"/>
    <n v="2.2046226218487757"/>
    <n v="26.345240331092867"/>
    <x v="1"/>
  </r>
  <r>
    <s v="GCD-75444-320"/>
    <x v="594"/>
    <s v="51277-93873-RP"/>
    <s v="L-M-2.5"/>
    <n v="1"/>
    <x v="902"/>
    <s v="cayrere@symantec.com"/>
    <x v="0"/>
    <s v="Lib"/>
    <s v="M"/>
    <x v="2"/>
    <n v="33.464999999999996"/>
    <x v="116"/>
    <x v="3"/>
    <x v="0"/>
    <n v="5.5115565546219392"/>
    <n v="184.44424010042317"/>
    <x v="1"/>
  </r>
  <r>
    <s v="SGA-30059-217"/>
    <x v="389"/>
    <s v="84405-83364-DG"/>
    <s v="A-D-0.5"/>
    <n v="5"/>
    <x v="903"/>
    <s v="lkynetonrf@macromedia.com"/>
    <x v="2"/>
    <s v="Ara"/>
    <s v="D"/>
    <x v="1"/>
    <n v="5.97"/>
    <x v="44"/>
    <x v="2"/>
    <x v="2"/>
    <n v="1.1023113109243878"/>
    <n v="6.5807985262185955"/>
    <x v="0"/>
  </r>
  <r>
    <s v="GNL-98714-885"/>
    <x v="583"/>
    <s v="83731-53280-YC"/>
    <s v="R-M-1"/>
    <n v="3"/>
    <x v="904"/>
    <s v=""/>
    <x v="2"/>
    <s v="Rob"/>
    <s v="M"/>
    <x v="0"/>
    <n v="9.9499999999999993"/>
    <x v="44"/>
    <x v="0"/>
    <x v="0"/>
    <n v="2.2046226218487757"/>
    <n v="21.935995087395316"/>
    <x v="0"/>
  </r>
  <r>
    <s v="OQA-93249-841"/>
    <x v="647"/>
    <s v="03917-13632-KC"/>
    <s v="A-M-2.5"/>
    <n v="6"/>
    <x v="905"/>
    <s v=""/>
    <x v="0"/>
    <s v="Ara"/>
    <s v="M"/>
    <x v="2"/>
    <n v="25.874999999999996"/>
    <x v="71"/>
    <x v="2"/>
    <x v="0"/>
    <n v="5.5115565546219392"/>
    <n v="142.61152585084267"/>
    <x v="0"/>
  </r>
  <r>
    <s v="DUV-12075-132"/>
    <x v="366"/>
    <s v="62494-09113-RP"/>
    <s v="E-D-0.2"/>
    <n v="5"/>
    <x v="906"/>
    <s v=""/>
    <x v="0"/>
    <s v="Exc"/>
    <s v="D"/>
    <x v="3"/>
    <n v="3.645"/>
    <x v="94"/>
    <x v="1"/>
    <x v="2"/>
    <n v="0.44092452436975516"/>
    <n v="1.6071698913277574"/>
    <x v="1"/>
  </r>
  <r>
    <s v="DUV-12075-132"/>
    <x v="366"/>
    <s v="62494-09113-RP"/>
    <s v="L-D-0.5"/>
    <n v="2"/>
    <x v="906"/>
    <s v=""/>
    <x v="0"/>
    <s v="Lib"/>
    <s v="D"/>
    <x v="1"/>
    <n v="7.77"/>
    <x v="42"/>
    <x v="3"/>
    <x v="2"/>
    <n v="1.1023113109243878"/>
    <n v="8.5649588858824934"/>
    <x v="1"/>
  </r>
  <r>
    <s v="KPO-24942-184"/>
    <x v="684"/>
    <s v="70567-65133-CN"/>
    <s v="L-L-2.5"/>
    <n v="3"/>
    <x v="907"/>
    <s v=""/>
    <x v="1"/>
    <s v="Lib"/>
    <s v="L"/>
    <x v="2"/>
    <n v="36.454999999999998"/>
    <x v="63"/>
    <x v="3"/>
    <x v="1"/>
    <n v="5.5115565546219392"/>
    <n v="200.92379419874277"/>
    <x v="1"/>
  </r>
  <r>
    <s v="SRJ-79353-838"/>
    <x v="506"/>
    <s v="77869-81373-AY"/>
    <s v="A-L-1"/>
    <n v="6"/>
    <x v="908"/>
    <s v=""/>
    <x v="0"/>
    <s v="Ara"/>
    <s v="L"/>
    <x v="0"/>
    <n v="12.95"/>
    <x v="17"/>
    <x v="2"/>
    <x v="1"/>
    <n v="2.2046226218487757"/>
    <n v="28.549862952941645"/>
    <x v="1"/>
  </r>
  <r>
    <s v="XBV-40336-071"/>
    <x v="685"/>
    <s v="38536-98293-JZ"/>
    <s v="A-D-0.2"/>
    <n v="3"/>
    <x v="909"/>
    <s v=""/>
    <x v="1"/>
    <s v="Ara"/>
    <s v="D"/>
    <x v="3"/>
    <n v="2.9849999999999999"/>
    <x v="169"/>
    <x v="2"/>
    <x v="2"/>
    <n v="0.44092452436975516"/>
    <n v="1.3161597052437191"/>
    <x v="1"/>
  </r>
  <r>
    <s v="RLM-96511-467"/>
    <x v="191"/>
    <s v="43014-53743-XK"/>
    <s v="R-L-2.5"/>
    <n v="1"/>
    <x v="910"/>
    <s v="jtewelsonrn@samsung.com"/>
    <x v="0"/>
    <s v="Rob"/>
    <s v="L"/>
    <x v="2"/>
    <n v="27.484999999999996"/>
    <x v="142"/>
    <x v="0"/>
    <x v="1"/>
    <n v="5.5115565546219392"/>
    <n v="151.48513190378398"/>
    <x v="1"/>
  </r>
  <r>
    <s v="AEZ-13242-456"/>
    <x v="686"/>
    <s v="62494-09113-RP"/>
    <s v="R-M-0.5"/>
    <n v="5"/>
    <x v="906"/>
    <s v=""/>
    <x v="0"/>
    <s v="Rob"/>
    <s v="M"/>
    <x v="1"/>
    <n v="5.97"/>
    <x v="44"/>
    <x v="0"/>
    <x v="0"/>
    <n v="1.1023113109243878"/>
    <n v="6.5807985262185955"/>
    <x v="1"/>
  </r>
  <r>
    <s v="UME-75640-698"/>
    <x v="687"/>
    <s v="62494-09113-RP"/>
    <s v="A-M-0.5"/>
    <n v="4"/>
    <x v="906"/>
    <s v=""/>
    <x v="0"/>
    <s v="Ara"/>
    <s v="M"/>
    <x v="1"/>
    <n v="6.75"/>
    <x v="25"/>
    <x v="2"/>
    <x v="0"/>
    <n v="1.1023113109243878"/>
    <n v="7.4406013487396176"/>
    <x v="1"/>
  </r>
  <r>
    <s v="GJC-66474-557"/>
    <x v="629"/>
    <s v="64965-78386-MY"/>
    <s v="A-D-1"/>
    <n v="1"/>
    <x v="911"/>
    <s v="njennyrq@bigcartel.com"/>
    <x v="0"/>
    <s v="Ara"/>
    <s v="D"/>
    <x v="0"/>
    <n v="9.9499999999999993"/>
    <x v="138"/>
    <x v="2"/>
    <x v="2"/>
    <n v="2.2046226218487757"/>
    <n v="21.935995087395316"/>
    <x v="1"/>
  </r>
  <r>
    <s v="IRV-20769-219"/>
    <x v="688"/>
    <s v="77131-58092-GE"/>
    <s v="E-M-0.2"/>
    <n v="3"/>
    <x v="912"/>
    <s v=""/>
    <x v="2"/>
    <s v="Exc"/>
    <s v="M"/>
    <x v="3"/>
    <n v="4.125"/>
    <x v="24"/>
    <x v="1"/>
    <x v="0"/>
    <n v="0.44092452436975516"/>
    <n v="1.81881366302524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55863-611D-4743-8F97-F652A832B37D}"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9">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pivotField compact="0" numFmtId="2"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8"/>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484BA-B3F9-A54A-9F8C-0FE2AC443699}"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9">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2" outline="0" showAll="0" defaultSubtotal="0"/>
    <pivotField dataField="1" compact="0" numFmtId="172"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pivotField compact="0" numFmtId="2"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04C0F0-495B-BA4D-89DA-C894DA5558DE}"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9">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2" outline="0" showAll="0" defaultSubtotal="0"/>
    <pivotField dataField="1" compact="0" numFmtId="172"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numFmtId="169" outline="0" showAll="0" defaultSubtotal="0"/>
    <pivotField compact="0" numFmtId="2"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chartFormats count="5">
    <chartFormat chart="3" format="1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68289D-80B3-3340-A9BF-497819987567}" sourceName="Size">
  <pivotTables>
    <pivotTable tabId="18" name="TotalSales"/>
    <pivotTable tabId="19" name="TotalSales"/>
    <pivotTable tabId="20" name="TotalSales"/>
  </pivotTables>
  <data>
    <tabular pivotCacheId="10925465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2A1E38-C0BA-AC4B-9C1B-D89354544B5F}" sourceName="Roast Type Name">
  <pivotTables>
    <pivotTable tabId="18" name="TotalSales"/>
    <pivotTable tabId="19" name="TotalSales"/>
    <pivotTable tabId="20" name="TotalSales"/>
  </pivotTables>
  <data>
    <tabular pivotCacheId="10925465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145257-2C1B-4042-A77F-AB314911988A}" sourceName="Loyalty Card">
  <pivotTables>
    <pivotTable tabId="18" name="TotalSales"/>
    <pivotTable tabId="19" name="TotalSales"/>
    <pivotTable tabId="20" name="TotalSales"/>
  </pivotTables>
  <data>
    <tabular pivotCacheId="10925465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ABE964-1626-B94A-AFC0-6E3337D569A2}" cache="Slicer_Size" caption="Size" columnCount="2" rowHeight="230716"/>
  <slicer name="Roast Type Name 1" xr10:uid="{946ABE08-33D3-4347-BAD0-5323C02DB361}" cache="Slicer_Roast_Type_Name" caption="Roast Type Name" columnCount="3" rowHeight="230716"/>
  <slicer name="Loyalty Card" xr10:uid="{ED954F1F-DC71-214B-ABAF-AE43A9830AA2}"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1B226D-C12A-6347-8F41-A468AAD00230}" name="Table2" displayName="Table2" ref="A1:R1001" totalsRowShown="0" headerRowDxfId="1">
  <autoFilter ref="A1:R1001" xr:uid="{A81B226D-C12A-6347-8F41-A468AAD00230}"/>
  <tableColumns count="18">
    <tableColumn id="1" xr3:uid="{3575794C-0EE9-9240-BA99-1617DB4C9988}" name="Order ID" dataDxfId="13"/>
    <tableColumn id="2" xr3:uid="{8B563E56-D5E5-2D47-A52F-7677FA6FE563}" name="Order Date" dataDxfId="12"/>
    <tableColumn id="3" xr3:uid="{19FD5A33-AD0E-9649-9238-2432BDF28730}" name="Customer ID" dataDxfId="11"/>
    <tableColumn id="4" xr3:uid="{662E2A24-A0AA-CE48-8607-5FE272809F41}" name="Product ID"/>
    <tableColumn id="5" xr3:uid="{53AF2790-36FA-7E47-A55A-AA44C67D5792}" name="Quantity" dataDxfId="10"/>
    <tableColumn id="6" xr3:uid="{353FA7B2-9220-204B-817E-0F34EAFB8059}" name="Customer Name" dataDxfId="9">
      <calculatedColumnFormula>_xlfn.XLOOKUP(C2,customers!$A$1:$A$1001,customers!$B$1:$B$1001,,0)</calculatedColumnFormula>
    </tableColumn>
    <tableColumn id="7" xr3:uid="{C967515F-79AE-5748-90A9-7FDCE7CB1C2B}" name="Email" dataDxfId="8">
      <calculatedColumnFormula>IF(_xlfn.XLOOKUP(C2,customers!$A$1:$A$1001,customers!$C$1:$C$1001,,0)=0,"",_xlfn.XLOOKUP(C2,customers!$A$1:$A$1001,customers!$C$1:$C$1001,,0))</calculatedColumnFormula>
    </tableColumn>
    <tableColumn id="8" xr3:uid="{491AE566-A912-0345-9E2D-A26574E3EDFF}" name="Country" dataDxfId="7">
      <calculatedColumnFormula>_xlfn.XLOOKUP(C2,customers!$A$1:$A$1001,customers!$G$1:$G$1001,,0)</calculatedColumnFormula>
    </tableColumn>
    <tableColumn id="9" xr3:uid="{97A10D1E-E2D3-BF4E-B743-0F9A747682B7}" name="Coffee Type">
      <calculatedColumnFormula>INDEX(products!$A$1:$G$49,MATCH(orders!$D2,products!$A$1:$A$49,0),MATCH(orders!I$1,products!$A$1:$G$1,0))</calculatedColumnFormula>
    </tableColumn>
    <tableColumn id="10" xr3:uid="{D075E0C7-455E-C143-9481-F304CF0FAA4C}" name="Roast Type">
      <calculatedColumnFormula>INDEX(products!$A$1:$G$49,MATCH(orders!$D2,products!$A$1:$A$49,0),MATCH(orders!J$1,products!$A$1:$G$1,0))</calculatedColumnFormula>
    </tableColumn>
    <tableColumn id="11" xr3:uid="{FD496DC2-7D34-BE4A-A7E4-A5D2A83B3549}" name="Size" dataDxfId="6">
      <calculatedColumnFormula>INDEX(products!$A$1:$G$49,MATCH(orders!$D2,products!$A$1:$A$49,0),MATCH(orders!K$1,products!$A$1:$G$1,0))</calculatedColumnFormula>
    </tableColumn>
    <tableColumn id="12" xr3:uid="{BE5A8D33-27B1-8740-B2E3-584E08FBE62C}" name="Unit Price" dataDxfId="5">
      <calculatedColumnFormula>INDEX(products!$A$1:$G$49,MATCH(orders!$D2,products!$A$1:$A$49,0),MATCH(orders!L$1,products!$A$1:$G$1,0))</calculatedColumnFormula>
    </tableColumn>
    <tableColumn id="13" xr3:uid="{3F15A49C-197F-7245-AE44-122A0D4407E9}" name="Sales" dataDxfId="4">
      <calculatedColumnFormula>L2*E2</calculatedColumnFormula>
    </tableColumn>
    <tableColumn id="14" xr3:uid="{AF9D29D1-B35E-A04B-A47B-D4B9AF112B81}" name="Coffee Type Name">
      <calculatedColumnFormula>IF(I2="Rob","Robusta",IF(I2="Exc","Excelsa",IF(I2="Ara","Arabica",IF(I2="Lib","Liberica",""))))</calculatedColumnFormula>
    </tableColumn>
    <tableColumn id="15" xr3:uid="{2CA40807-E9EA-3144-9F7B-2378E7517894}" name="Roast Type Name">
      <calculatedColumnFormula>IF(J2="M", "Medium",IF(J2="L","Light",IF(J2="D","Dark","")))</calculatedColumnFormula>
    </tableColumn>
    <tableColumn id="16" xr3:uid="{C83D8C06-FBAE-234B-A6CF-07EBFF452010}" name="Size in Pounds" dataDxfId="3">
      <calculatedColumnFormula>CONVERT(K2,"kg","lbm")</calculatedColumnFormula>
    </tableColumn>
    <tableColumn id="17" xr3:uid="{2AAB2F33-27F6-2443-AD7E-830EE45C3510}" name="Sales Converted" dataDxfId="2">
      <calculatedColumnFormula>P2*L2</calculatedColumnFormula>
    </tableColumn>
    <tableColumn id="19" xr3:uid="{0A5E23DF-F9AA-374D-8A43-71616F37B304}" name="Loyalty Card" dataDxfId="0">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F26E28-A2BD-4140-B30D-C6110F31278E}" sourceName="Order Date">
  <pivotTables>
    <pivotTable tabId="18" name="TotalSales"/>
    <pivotTable tabId="19" name="TotalSales"/>
    <pivotTable tabId="20" name="TotalSales"/>
  </pivotTables>
  <state minimalRefreshVersion="6" lastRefreshVersion="6" pivotCacheId="10925465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60E8D0-A2A3-4349-8303-A655AA76F737}" cache="NativeTimeline_Order_Date" caption="Order Date" level="2" selectionLevel="2" scrollPosition="2020-07-2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50102-F5EA-E342-935A-241719BE4684}">
  <dimension ref="L1:L21"/>
  <sheetViews>
    <sheetView showGridLines="0" tabSelected="1" topLeftCell="D1" zoomScale="90" zoomScaleNormal="90" workbookViewId="0">
      <selection activeCell="AB10" sqref="AB10"/>
    </sheetView>
  </sheetViews>
  <sheetFormatPr baseColWidth="10" defaultRowHeight="15" x14ac:dyDescent="0.2"/>
  <cols>
    <col min="1" max="1" width="1.83203125" customWidth="1"/>
  </cols>
  <sheetData>
    <row r="1" ht="5" customHeight="1" x14ac:dyDescent="0.2"/>
    <row r="21" spans="12:12" x14ac:dyDescent="0.2">
      <c r="L21"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F1FB2-ECEC-B242-B6A3-6DCFE9D41533}">
  <dimension ref="A3:F48"/>
  <sheetViews>
    <sheetView workbookViewId="0">
      <selection activeCell="B16" sqref="B1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11" t="s">
        <v>6221</v>
      </c>
      <c r="C3" s="11" t="s">
        <v>6196</v>
      </c>
    </row>
    <row r="4" spans="1:6" x14ac:dyDescent="0.2">
      <c r="A4" s="11" t="s">
        <v>6216</v>
      </c>
      <c r="B4" s="11" t="s">
        <v>1</v>
      </c>
      <c r="C4" t="s">
        <v>6217</v>
      </c>
      <c r="D4" t="s">
        <v>6218</v>
      </c>
      <c r="E4" t="s">
        <v>6219</v>
      </c>
      <c r="F4" t="s">
        <v>6220</v>
      </c>
    </row>
    <row r="5" spans="1:6" x14ac:dyDescent="0.2">
      <c r="A5" t="s">
        <v>6200</v>
      </c>
      <c r="B5" s="12" t="s">
        <v>6201</v>
      </c>
      <c r="C5" s="13">
        <v>186.85499999999999</v>
      </c>
      <c r="D5" s="13">
        <v>305.97000000000003</v>
      </c>
      <c r="E5" s="13">
        <v>213.15999999999997</v>
      </c>
      <c r="F5" s="13">
        <v>123</v>
      </c>
    </row>
    <row r="6" spans="1:6" x14ac:dyDescent="0.2">
      <c r="B6" s="12" t="s">
        <v>6202</v>
      </c>
      <c r="C6" s="13">
        <v>251.96499999999997</v>
      </c>
      <c r="D6" s="13">
        <v>129.46</v>
      </c>
      <c r="E6" s="13">
        <v>434.03999999999996</v>
      </c>
      <c r="F6" s="13">
        <v>171.93999999999997</v>
      </c>
    </row>
    <row r="7" spans="1:6" x14ac:dyDescent="0.2">
      <c r="B7" s="12" t="s">
        <v>6203</v>
      </c>
      <c r="C7" s="13">
        <v>224.94499999999999</v>
      </c>
      <c r="D7" s="13">
        <v>349.12</v>
      </c>
      <c r="E7" s="13">
        <v>321.04000000000002</v>
      </c>
      <c r="F7" s="13">
        <v>126.035</v>
      </c>
    </row>
    <row r="8" spans="1:6" x14ac:dyDescent="0.2">
      <c r="B8" s="12" t="s">
        <v>6204</v>
      </c>
      <c r="C8" s="13">
        <v>307.12</v>
      </c>
      <c r="D8" s="13">
        <v>681.07499999999993</v>
      </c>
      <c r="E8" s="13">
        <v>533.70499999999993</v>
      </c>
      <c r="F8" s="13">
        <v>158.85</v>
      </c>
    </row>
    <row r="9" spans="1:6" x14ac:dyDescent="0.2">
      <c r="B9" s="12" t="s">
        <v>6205</v>
      </c>
      <c r="C9" s="13">
        <v>53.664999999999992</v>
      </c>
      <c r="D9" s="13">
        <v>83.025000000000006</v>
      </c>
      <c r="E9" s="13">
        <v>193.83499999999998</v>
      </c>
      <c r="F9" s="13">
        <v>68.039999999999992</v>
      </c>
    </row>
    <row r="10" spans="1:6" x14ac:dyDescent="0.2">
      <c r="B10" s="12" t="s">
        <v>6206</v>
      </c>
      <c r="C10" s="13">
        <v>163.01999999999998</v>
      </c>
      <c r="D10" s="13">
        <v>678.3599999999999</v>
      </c>
      <c r="E10" s="13">
        <v>171.04500000000002</v>
      </c>
      <c r="F10" s="13">
        <v>372.255</v>
      </c>
    </row>
    <row r="11" spans="1:6" x14ac:dyDescent="0.2">
      <c r="B11" s="12" t="s">
        <v>6207</v>
      </c>
      <c r="C11" s="13">
        <v>345.02</v>
      </c>
      <c r="D11" s="13">
        <v>273.86999999999995</v>
      </c>
      <c r="E11" s="13">
        <v>184.12999999999997</v>
      </c>
      <c r="F11" s="13">
        <v>201.11499999999998</v>
      </c>
    </row>
    <row r="12" spans="1:6" x14ac:dyDescent="0.2">
      <c r="B12" s="12" t="s">
        <v>6208</v>
      </c>
      <c r="C12" s="13">
        <v>334.89</v>
      </c>
      <c r="D12" s="13">
        <v>70.95</v>
      </c>
      <c r="E12" s="13">
        <v>134.23000000000002</v>
      </c>
      <c r="F12" s="13">
        <v>166.27499999999998</v>
      </c>
    </row>
    <row r="13" spans="1:6" x14ac:dyDescent="0.2">
      <c r="B13" s="12" t="s">
        <v>6209</v>
      </c>
      <c r="C13" s="13">
        <v>178.70999999999998</v>
      </c>
      <c r="D13" s="13">
        <v>166.1</v>
      </c>
      <c r="E13" s="13">
        <v>439.30999999999995</v>
      </c>
      <c r="F13" s="13">
        <v>492.9</v>
      </c>
    </row>
    <row r="14" spans="1:6" x14ac:dyDescent="0.2">
      <c r="B14" s="12" t="s">
        <v>6210</v>
      </c>
      <c r="C14" s="13">
        <v>301.98500000000001</v>
      </c>
      <c r="D14" s="13">
        <v>153.76499999999999</v>
      </c>
      <c r="E14" s="13">
        <v>215.55499999999998</v>
      </c>
      <c r="F14" s="13">
        <v>213.66499999999999</v>
      </c>
    </row>
    <row r="15" spans="1:6" x14ac:dyDescent="0.2">
      <c r="B15" s="12" t="s">
        <v>6211</v>
      </c>
      <c r="C15" s="13">
        <v>312.83499999999998</v>
      </c>
      <c r="D15" s="13">
        <v>63.249999999999993</v>
      </c>
      <c r="E15" s="13">
        <v>350.89500000000004</v>
      </c>
      <c r="F15" s="13">
        <v>96.405000000000001</v>
      </c>
    </row>
    <row r="16" spans="1:6" x14ac:dyDescent="0.2">
      <c r="B16" s="12" t="s">
        <v>6212</v>
      </c>
      <c r="C16" s="13">
        <v>265.62</v>
      </c>
      <c r="D16" s="13">
        <v>526.51499999999987</v>
      </c>
      <c r="E16" s="13">
        <v>187.06</v>
      </c>
      <c r="F16" s="13">
        <v>210.58999999999997</v>
      </c>
    </row>
    <row r="17" spans="1:6" x14ac:dyDescent="0.2">
      <c r="A17" t="s">
        <v>6213</v>
      </c>
      <c r="B17" s="12" t="s">
        <v>6201</v>
      </c>
      <c r="C17" s="13">
        <v>47.25</v>
      </c>
      <c r="D17" s="13">
        <v>65.805000000000007</v>
      </c>
      <c r="E17" s="13">
        <v>274.67500000000001</v>
      </c>
      <c r="F17" s="13">
        <v>179.22</v>
      </c>
    </row>
    <row r="18" spans="1:6" x14ac:dyDescent="0.2">
      <c r="B18" s="12" t="s">
        <v>6202</v>
      </c>
      <c r="C18" s="13">
        <v>745.44999999999993</v>
      </c>
      <c r="D18" s="13">
        <v>428.88499999999999</v>
      </c>
      <c r="E18" s="13">
        <v>194.17499999999998</v>
      </c>
      <c r="F18" s="13">
        <v>429.82999999999993</v>
      </c>
    </row>
    <row r="19" spans="1:6" x14ac:dyDescent="0.2">
      <c r="B19" s="12" t="s">
        <v>6203</v>
      </c>
      <c r="C19" s="13">
        <v>130.47</v>
      </c>
      <c r="D19" s="13">
        <v>271.48500000000001</v>
      </c>
      <c r="E19" s="13">
        <v>281.20499999999998</v>
      </c>
      <c r="F19" s="13">
        <v>231.63000000000002</v>
      </c>
    </row>
    <row r="20" spans="1:6" x14ac:dyDescent="0.2">
      <c r="B20" s="12" t="s">
        <v>6204</v>
      </c>
      <c r="C20" s="13">
        <v>27</v>
      </c>
      <c r="D20" s="13">
        <v>347.26</v>
      </c>
      <c r="E20" s="13">
        <v>147.51</v>
      </c>
      <c r="F20" s="13">
        <v>240.04</v>
      </c>
    </row>
    <row r="21" spans="1:6" x14ac:dyDescent="0.2">
      <c r="B21" s="12" t="s">
        <v>6205</v>
      </c>
      <c r="C21" s="13">
        <v>255.11499999999995</v>
      </c>
      <c r="D21" s="13">
        <v>541.73</v>
      </c>
      <c r="E21" s="13">
        <v>83.43</v>
      </c>
      <c r="F21" s="13">
        <v>59.079999999999991</v>
      </c>
    </row>
    <row r="22" spans="1:6" x14ac:dyDescent="0.2">
      <c r="B22" s="12" t="s">
        <v>6206</v>
      </c>
      <c r="C22" s="13">
        <v>584.78999999999985</v>
      </c>
      <c r="D22" s="13">
        <v>357.42999999999995</v>
      </c>
      <c r="E22" s="13">
        <v>355.34</v>
      </c>
      <c r="F22" s="13">
        <v>140.88</v>
      </c>
    </row>
    <row r="23" spans="1:6" x14ac:dyDescent="0.2">
      <c r="B23" s="12" t="s">
        <v>6207</v>
      </c>
      <c r="C23" s="13">
        <v>430.62</v>
      </c>
      <c r="D23" s="13">
        <v>227.42500000000001</v>
      </c>
      <c r="E23" s="13">
        <v>236.315</v>
      </c>
      <c r="F23" s="13">
        <v>414.58499999999992</v>
      </c>
    </row>
    <row r="24" spans="1:6" x14ac:dyDescent="0.2">
      <c r="B24" s="12" t="s">
        <v>6208</v>
      </c>
      <c r="C24" s="13">
        <v>22.5</v>
      </c>
      <c r="D24" s="13">
        <v>77.72</v>
      </c>
      <c r="E24" s="13">
        <v>60.5</v>
      </c>
      <c r="F24" s="13">
        <v>139.67999999999998</v>
      </c>
    </row>
    <row r="25" spans="1:6" x14ac:dyDescent="0.2">
      <c r="B25" s="12" t="s">
        <v>6209</v>
      </c>
      <c r="C25" s="13">
        <v>126.14999999999999</v>
      </c>
      <c r="D25" s="13">
        <v>195.11</v>
      </c>
      <c r="E25" s="13">
        <v>89.13</v>
      </c>
      <c r="F25" s="13">
        <v>302.65999999999997</v>
      </c>
    </row>
    <row r="26" spans="1:6" x14ac:dyDescent="0.2">
      <c r="B26" s="12" t="s">
        <v>6210</v>
      </c>
      <c r="C26" s="13">
        <v>376.03</v>
      </c>
      <c r="D26" s="13">
        <v>523.24</v>
      </c>
      <c r="E26" s="13">
        <v>440.96499999999997</v>
      </c>
      <c r="F26" s="13">
        <v>174.46999999999997</v>
      </c>
    </row>
    <row r="27" spans="1:6" x14ac:dyDescent="0.2">
      <c r="B27" s="12" t="s">
        <v>6211</v>
      </c>
      <c r="C27" s="13">
        <v>515.17999999999995</v>
      </c>
      <c r="D27" s="13">
        <v>142.56</v>
      </c>
      <c r="E27" s="13">
        <v>347.03999999999996</v>
      </c>
      <c r="F27" s="13">
        <v>104.08499999999999</v>
      </c>
    </row>
    <row r="28" spans="1:6" x14ac:dyDescent="0.2">
      <c r="B28" s="12" t="s">
        <v>6212</v>
      </c>
      <c r="C28" s="13">
        <v>95.859999999999985</v>
      </c>
      <c r="D28" s="13">
        <v>484.76</v>
      </c>
      <c r="E28" s="13">
        <v>94.17</v>
      </c>
      <c r="F28" s="13">
        <v>77.10499999999999</v>
      </c>
    </row>
    <row r="29" spans="1:6" x14ac:dyDescent="0.2">
      <c r="A29" t="s">
        <v>6214</v>
      </c>
      <c r="B29" s="12" t="s">
        <v>6201</v>
      </c>
      <c r="C29" s="13">
        <v>258.34500000000003</v>
      </c>
      <c r="D29" s="13">
        <v>139.625</v>
      </c>
      <c r="E29" s="13">
        <v>279.52000000000004</v>
      </c>
      <c r="F29" s="13">
        <v>160.19499999999999</v>
      </c>
    </row>
    <row r="30" spans="1:6" x14ac:dyDescent="0.2">
      <c r="B30" s="12" t="s">
        <v>6202</v>
      </c>
      <c r="C30" s="13">
        <v>342.2</v>
      </c>
      <c r="D30" s="13">
        <v>284.24999999999994</v>
      </c>
      <c r="E30" s="13">
        <v>251.83</v>
      </c>
      <c r="F30" s="13">
        <v>80.550000000000011</v>
      </c>
    </row>
    <row r="31" spans="1:6" x14ac:dyDescent="0.2">
      <c r="B31" s="12" t="s">
        <v>6203</v>
      </c>
      <c r="C31" s="13">
        <v>418.30499999999989</v>
      </c>
      <c r="D31" s="13">
        <v>468.125</v>
      </c>
      <c r="E31" s="13">
        <v>405.05500000000006</v>
      </c>
      <c r="F31" s="13">
        <v>253.15499999999997</v>
      </c>
    </row>
    <row r="32" spans="1:6" x14ac:dyDescent="0.2">
      <c r="B32" s="12" t="s">
        <v>6204</v>
      </c>
      <c r="C32" s="13">
        <v>102.32999999999998</v>
      </c>
      <c r="D32" s="13">
        <v>242.14000000000001</v>
      </c>
      <c r="E32" s="13">
        <v>554.875</v>
      </c>
      <c r="F32" s="13">
        <v>106.23999999999998</v>
      </c>
    </row>
    <row r="33" spans="1:6" x14ac:dyDescent="0.2">
      <c r="B33" s="12" t="s">
        <v>6205</v>
      </c>
      <c r="C33" s="13">
        <v>234.71999999999997</v>
      </c>
      <c r="D33" s="13">
        <v>133.08000000000001</v>
      </c>
      <c r="E33" s="13">
        <v>267.2</v>
      </c>
      <c r="F33" s="13">
        <v>272.68999999999994</v>
      </c>
    </row>
    <row r="34" spans="1:6" x14ac:dyDescent="0.2">
      <c r="B34" s="12" t="s">
        <v>6206</v>
      </c>
      <c r="C34" s="13">
        <v>430.39</v>
      </c>
      <c r="D34" s="13">
        <v>136.20500000000001</v>
      </c>
      <c r="E34" s="13">
        <v>209.6</v>
      </c>
      <c r="F34" s="13">
        <v>88.334999999999994</v>
      </c>
    </row>
    <row r="35" spans="1:6" x14ac:dyDescent="0.2">
      <c r="B35" s="12" t="s">
        <v>6207</v>
      </c>
      <c r="C35" s="13">
        <v>109.005</v>
      </c>
      <c r="D35" s="13">
        <v>393.57499999999999</v>
      </c>
      <c r="E35" s="13">
        <v>61.034999999999997</v>
      </c>
      <c r="F35" s="13">
        <v>199.48999999999998</v>
      </c>
    </row>
    <row r="36" spans="1:6" x14ac:dyDescent="0.2">
      <c r="B36" s="12" t="s">
        <v>6208</v>
      </c>
      <c r="C36" s="13">
        <v>287.52499999999998</v>
      </c>
      <c r="D36" s="13">
        <v>288.67</v>
      </c>
      <c r="E36" s="13">
        <v>125.58</v>
      </c>
      <c r="F36" s="13">
        <v>374.13499999999999</v>
      </c>
    </row>
    <row r="37" spans="1:6" x14ac:dyDescent="0.2">
      <c r="B37" s="12" t="s">
        <v>6209</v>
      </c>
      <c r="C37" s="13">
        <v>840.92999999999984</v>
      </c>
      <c r="D37" s="13">
        <v>409.875</v>
      </c>
      <c r="E37" s="13">
        <v>171.32999999999998</v>
      </c>
      <c r="F37" s="13">
        <v>221.43999999999997</v>
      </c>
    </row>
    <row r="38" spans="1:6" x14ac:dyDescent="0.2">
      <c r="B38" s="12" t="s">
        <v>6210</v>
      </c>
      <c r="C38" s="13">
        <v>299.07</v>
      </c>
      <c r="D38" s="13">
        <v>260.32499999999999</v>
      </c>
      <c r="E38" s="13">
        <v>584.64</v>
      </c>
      <c r="F38" s="13">
        <v>256.36500000000001</v>
      </c>
    </row>
    <row r="39" spans="1:6" x14ac:dyDescent="0.2">
      <c r="B39" s="12" t="s">
        <v>6211</v>
      </c>
      <c r="C39" s="13">
        <v>323.32499999999999</v>
      </c>
      <c r="D39" s="13">
        <v>565.57000000000005</v>
      </c>
      <c r="E39" s="13">
        <v>537.80999999999995</v>
      </c>
      <c r="F39" s="13">
        <v>189.47499999999999</v>
      </c>
    </row>
    <row r="40" spans="1:6" x14ac:dyDescent="0.2">
      <c r="B40" s="12" t="s">
        <v>6212</v>
      </c>
      <c r="C40" s="13">
        <v>399.48499999999996</v>
      </c>
      <c r="D40" s="13">
        <v>148.19999999999999</v>
      </c>
      <c r="E40" s="13">
        <v>388.21999999999997</v>
      </c>
      <c r="F40" s="13">
        <v>212.07499999999999</v>
      </c>
    </row>
    <row r="41" spans="1:6" x14ac:dyDescent="0.2">
      <c r="A41" t="s">
        <v>6215</v>
      </c>
      <c r="B41" s="12" t="s">
        <v>6201</v>
      </c>
      <c r="C41" s="13">
        <v>112.69499999999999</v>
      </c>
      <c r="D41" s="13">
        <v>166.32</v>
      </c>
      <c r="E41" s="13">
        <v>843.71499999999992</v>
      </c>
      <c r="F41" s="13">
        <v>146.685</v>
      </c>
    </row>
    <row r="42" spans="1:6" x14ac:dyDescent="0.2">
      <c r="B42" s="12" t="s">
        <v>6202</v>
      </c>
      <c r="C42" s="13">
        <v>114.87999999999998</v>
      </c>
      <c r="D42" s="13">
        <v>133.815</v>
      </c>
      <c r="E42" s="13">
        <v>91.175000000000011</v>
      </c>
      <c r="F42" s="13">
        <v>53.759999999999991</v>
      </c>
    </row>
    <row r="43" spans="1:6" x14ac:dyDescent="0.2">
      <c r="B43" s="12" t="s">
        <v>6203</v>
      </c>
      <c r="C43" s="13">
        <v>277.76</v>
      </c>
      <c r="D43" s="13">
        <v>175.41</v>
      </c>
      <c r="E43" s="13">
        <v>462.50999999999993</v>
      </c>
      <c r="F43" s="13">
        <v>399.52499999999998</v>
      </c>
    </row>
    <row r="44" spans="1:6" x14ac:dyDescent="0.2">
      <c r="B44" s="12" t="s">
        <v>6204</v>
      </c>
      <c r="C44" s="13">
        <v>197.89499999999998</v>
      </c>
      <c r="D44" s="13">
        <v>289.755</v>
      </c>
      <c r="E44" s="13">
        <v>88.545000000000002</v>
      </c>
      <c r="F44" s="13">
        <v>200.25499999999997</v>
      </c>
    </row>
    <row r="45" spans="1:6" x14ac:dyDescent="0.2">
      <c r="B45" s="12" t="s">
        <v>6205</v>
      </c>
      <c r="C45" s="13">
        <v>193.11499999999998</v>
      </c>
      <c r="D45" s="13">
        <v>212.49499999999998</v>
      </c>
      <c r="E45" s="13">
        <v>292.29000000000002</v>
      </c>
      <c r="F45" s="13">
        <v>304.46999999999997</v>
      </c>
    </row>
    <row r="46" spans="1:6" x14ac:dyDescent="0.2">
      <c r="B46" s="12" t="s">
        <v>6206</v>
      </c>
      <c r="C46" s="13">
        <v>179.79</v>
      </c>
      <c r="D46" s="13">
        <v>426.2</v>
      </c>
      <c r="E46" s="13">
        <v>170.08999999999997</v>
      </c>
      <c r="F46" s="13">
        <v>379.31</v>
      </c>
    </row>
    <row r="47" spans="1:6" x14ac:dyDescent="0.2">
      <c r="B47" s="12" t="s">
        <v>6207</v>
      </c>
      <c r="C47" s="13">
        <v>247.28999999999996</v>
      </c>
      <c r="D47" s="13">
        <v>246.685</v>
      </c>
      <c r="E47" s="13">
        <v>271.05499999999995</v>
      </c>
      <c r="F47" s="13">
        <v>141.69999999999999</v>
      </c>
    </row>
    <row r="48" spans="1:6" x14ac:dyDescent="0.2">
      <c r="B48" s="12" t="s">
        <v>6208</v>
      </c>
      <c r="C48" s="13">
        <v>116.39499999999998</v>
      </c>
      <c r="D48" s="13">
        <v>41.25</v>
      </c>
      <c r="E48" s="13">
        <v>15.54</v>
      </c>
      <c r="F48" s="1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40E23-E70E-9640-AAF5-F49CA0AD383F}">
  <dimension ref="A3:B6"/>
  <sheetViews>
    <sheetView workbookViewId="0">
      <selection activeCell="A5" sqref="A4:A6"/>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11" t="s">
        <v>7</v>
      </c>
      <c r="B3" t="s">
        <v>6221</v>
      </c>
    </row>
    <row r="4" spans="1:2" x14ac:dyDescent="0.2">
      <c r="A4" t="s">
        <v>28</v>
      </c>
      <c r="B4" s="14">
        <v>2798.5050000000001</v>
      </c>
    </row>
    <row r="5" spans="1:2" x14ac:dyDescent="0.2">
      <c r="A5" t="s">
        <v>318</v>
      </c>
      <c r="B5" s="14">
        <v>6696.8649999999989</v>
      </c>
    </row>
    <row r="6" spans="1:2" x14ac:dyDescent="0.2">
      <c r="A6" t="s">
        <v>19</v>
      </c>
      <c r="B6" s="14">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1D02-A021-4E4D-AC73-DE6F4030515D}">
  <dimension ref="A3:B8"/>
  <sheetViews>
    <sheetView workbookViewId="0">
      <selection activeCell="J2" sqref="J2"/>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11" t="s">
        <v>4</v>
      </c>
      <c r="B3" t="s">
        <v>6221</v>
      </c>
    </row>
    <row r="4" spans="1:2" x14ac:dyDescent="0.2">
      <c r="A4" t="s">
        <v>3753</v>
      </c>
      <c r="B4" s="14">
        <v>278.01</v>
      </c>
    </row>
    <row r="5" spans="1:2" x14ac:dyDescent="0.2">
      <c r="A5" t="s">
        <v>1598</v>
      </c>
      <c r="B5" s="14">
        <v>281.67499999999995</v>
      </c>
    </row>
    <row r="6" spans="1:2" x14ac:dyDescent="0.2">
      <c r="A6" t="s">
        <v>2587</v>
      </c>
      <c r="B6" s="14">
        <v>289.11</v>
      </c>
    </row>
    <row r="7" spans="1:2" x14ac:dyDescent="0.2">
      <c r="A7" t="s">
        <v>5765</v>
      </c>
      <c r="B7" s="14">
        <v>307.04499999999996</v>
      </c>
    </row>
    <row r="8" spans="1:2" x14ac:dyDescent="0.2">
      <c r="A8" t="s">
        <v>5114</v>
      </c>
      <c r="B8" s="14">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E1" zoomScale="115" zoomScaleNormal="115" workbookViewId="0">
      <selection activeCell="R3" sqref="R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4.1640625" customWidth="1"/>
    <col min="17" max="17" width="15.83203125" style="6" customWidth="1"/>
    <col min="18" max="18" width="13" bestFit="1" customWidth="1"/>
  </cols>
  <sheetData>
    <row r="1" spans="1:18" s="10" customFormat="1" x14ac:dyDescent="0.2">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6198</v>
      </c>
      <c r="Q1" s="9" t="s">
        <v>6199</v>
      </c>
      <c r="R1" s="8" t="s">
        <v>6189</v>
      </c>
    </row>
    <row r="2" spans="1:18"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 "Medium",IF(J2="L","Light",IF(J2="D","Dark","")))</f>
        <v>Medium</v>
      </c>
      <c r="P2" s="5">
        <f>CONVERT(K2,"kg","lbm")</f>
        <v>2.2046226218487757</v>
      </c>
      <c r="Q2" s="6">
        <f>P2*L2</f>
        <v>21.935995087395316</v>
      </c>
      <c r="R2" t="str">
        <f>_xlfn.XLOOKUP(Table2[[#This Row],[Customer ID]],customers!$A$1:$A$1001,customers!$I$1:$I$1001,,0)</f>
        <v>Yes</v>
      </c>
    </row>
    <row r="3" spans="1:18"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 "Medium",IF(J3="L","Light",IF(J3="D","Dark","")))</f>
        <v>Medium</v>
      </c>
      <c r="P3" s="5">
        <f>CONVERT(K3,"kg","lbm")</f>
        <v>1.1023113109243878</v>
      </c>
      <c r="Q3" s="6">
        <f>P3*L3</f>
        <v>9.094068315126199</v>
      </c>
      <c r="R3" t="str">
        <f>_xlfn.XLOOKUP(Table2[[#This Row],[Customer ID]],customers!$A$1:$A$1001,customers!$I$1:$I$1001,,0)</f>
        <v>Yes</v>
      </c>
    </row>
    <row r="4" spans="1:18"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s="5">
        <f>CONVERT(K4,"kg","lbm")</f>
        <v>2.2046226218487757</v>
      </c>
      <c r="Q4" s="6">
        <f>P4*L4</f>
        <v>28.549862952941645</v>
      </c>
      <c r="R4" t="str">
        <f>_xlfn.XLOOKUP(Table2[[#This Row],[Customer ID]],customers!$A$1:$A$1001,customers!$I$1:$I$1001,,0)</f>
        <v>Yes</v>
      </c>
    </row>
    <row r="5" spans="1:18"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s="5">
        <f>CONVERT(K5,"kg","lbm")</f>
        <v>2.2046226218487757</v>
      </c>
      <c r="Q5" s="6">
        <f>P5*L5</f>
        <v>30.313561050420667</v>
      </c>
      <c r="R5" t="str">
        <f>_xlfn.XLOOKUP(Table2[[#This Row],[Customer ID]],customers!$A$1:$A$1001,customers!$I$1:$I$1001,,0)</f>
        <v>No</v>
      </c>
    </row>
    <row r="6" spans="1:18"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s="5">
        <f>CONVERT(K6,"kg","lbm")</f>
        <v>5.5115565546219392</v>
      </c>
      <c r="Q6" s="6">
        <f>P6*L6</f>
        <v>151.48513190378398</v>
      </c>
      <c r="R6" t="str">
        <f>_xlfn.XLOOKUP(Table2[[#This Row],[Customer ID]],customers!$A$1:$A$1001,customers!$I$1:$I$1001,,0)</f>
        <v>No</v>
      </c>
    </row>
    <row r="7" spans="1:18"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s="5">
        <f>CONVERT(K7,"kg","lbm")</f>
        <v>2.2046226218487757</v>
      </c>
      <c r="Q7" s="6">
        <f>P7*L7</f>
        <v>28.549862952941645</v>
      </c>
      <c r="R7" t="str">
        <f>_xlfn.XLOOKUP(Table2[[#This Row],[Customer ID]],customers!$A$1:$A$1001,customers!$I$1:$I$1001,,0)</f>
        <v>No</v>
      </c>
    </row>
    <row r="8" spans="1:18"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s="5">
        <f>CONVERT(K8,"kg","lbm")</f>
        <v>1.1023113109243878</v>
      </c>
      <c r="Q8" s="6">
        <f>P8*L8</f>
        <v>8.0358494566387879</v>
      </c>
      <c r="R8" t="str">
        <f>_xlfn.XLOOKUP(Table2[[#This Row],[Customer ID]],customers!$A$1:$A$1001,customers!$I$1:$I$1001,,0)</f>
        <v>Yes</v>
      </c>
    </row>
    <row r="9" spans="1:18"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s="5">
        <f>CONVERT(K9,"kg","lbm")</f>
        <v>0.44092452436975516</v>
      </c>
      <c r="Q9" s="6">
        <f>P9*L9</f>
        <v>2.0965961133781859</v>
      </c>
      <c r="R9" t="str">
        <f>_xlfn.XLOOKUP(Table2[[#This Row],[Customer ID]],customers!$A$1:$A$1001,customers!$I$1:$I$1001,,0)</f>
        <v>Yes</v>
      </c>
    </row>
    <row r="10" spans="1:18"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s="5">
        <f>CONVERT(K10,"kg","lbm")</f>
        <v>1.1023113109243878</v>
      </c>
      <c r="Q10" s="6">
        <f>P10*L10</f>
        <v>6.5807985262185955</v>
      </c>
      <c r="R10" t="str">
        <f>_xlfn.XLOOKUP(Table2[[#This Row],[Customer ID]],customers!$A$1:$A$1001,customers!$I$1:$I$1001,,0)</f>
        <v>No</v>
      </c>
    </row>
    <row r="11" spans="1:18"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s="5">
        <f>CONVERT(K11,"kg","lbm")</f>
        <v>1.1023113109243878</v>
      </c>
      <c r="Q11" s="6">
        <f>P11*L11</f>
        <v>6.5807985262185955</v>
      </c>
      <c r="R11" t="str">
        <f>_xlfn.XLOOKUP(Table2[[#This Row],[Customer ID]],customers!$A$1:$A$1001,customers!$I$1:$I$1001,,0)</f>
        <v>No</v>
      </c>
    </row>
    <row r="12" spans="1:18"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s="5">
        <f>CONVERT(K12,"kg","lbm")</f>
        <v>2.2046226218487757</v>
      </c>
      <c r="Q12" s="6">
        <f>P12*L12</f>
        <v>21.935995087395316</v>
      </c>
      <c r="R12" t="str">
        <f>_xlfn.XLOOKUP(Table2[[#This Row],[Customer ID]],customers!$A$1:$A$1001,customers!$I$1:$I$1001,,0)</f>
        <v>No</v>
      </c>
    </row>
    <row r="13" spans="1:18"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s="5">
        <f>CONVERT(K13,"kg","lbm")</f>
        <v>5.5115565546219392</v>
      </c>
      <c r="Q13" s="6">
        <f>P13*L13</f>
        <v>188.24721412311229</v>
      </c>
      <c r="R13" t="str">
        <f>_xlfn.XLOOKUP(Table2[[#This Row],[Customer ID]],customers!$A$1:$A$1001,customers!$I$1:$I$1001,,0)</f>
        <v>Yes</v>
      </c>
    </row>
    <row r="14" spans="1:18"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s="5">
        <f>CONVERT(K14,"kg","lbm")</f>
        <v>2.2046226218487757</v>
      </c>
      <c r="Q14" s="6">
        <f>P14*L14</f>
        <v>21.935995087395316</v>
      </c>
      <c r="R14" t="str">
        <f>_xlfn.XLOOKUP(Table2[[#This Row],[Customer ID]],customers!$A$1:$A$1001,customers!$I$1:$I$1001,,0)</f>
        <v>No</v>
      </c>
    </row>
    <row r="15" spans="1:18"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s="5">
        <f>CONVERT(K15,"kg","lbm")</f>
        <v>5.5115565546219392</v>
      </c>
      <c r="Q15" s="6">
        <f>P15*L15</f>
        <v>113.4553916768926</v>
      </c>
      <c r="R15" t="str">
        <f>_xlfn.XLOOKUP(Table2[[#This Row],[Customer ID]],customers!$A$1:$A$1001,customers!$I$1:$I$1001,,0)</f>
        <v>No</v>
      </c>
    </row>
    <row r="16" spans="1:18"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s="5">
        <f>CONVERT(K16,"kg","lbm")</f>
        <v>0.44092452436975516</v>
      </c>
      <c r="Q16" s="6">
        <f>P16*L16</f>
        <v>1.7129917771764986</v>
      </c>
      <c r="R16" t="str">
        <f>_xlfn.XLOOKUP(Table2[[#This Row],[Customer ID]],customers!$A$1:$A$1001,customers!$I$1:$I$1001,,0)</f>
        <v>Yes</v>
      </c>
    </row>
    <row r="17" spans="1:18"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s="5">
        <f>CONVERT(K17,"kg","lbm")</f>
        <v>5.5115565546219392</v>
      </c>
      <c r="Q17" s="6">
        <f>P17*L17</f>
        <v>126.13197175252307</v>
      </c>
      <c r="R17" t="str">
        <f>_xlfn.XLOOKUP(Table2[[#This Row],[Customer ID]],customers!$A$1:$A$1001,customers!$I$1:$I$1001,,0)</f>
        <v>No</v>
      </c>
    </row>
    <row r="18" spans="1:18"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s="5">
        <f>CONVERT(K18,"kg","lbm")</f>
        <v>0.44092452436975516</v>
      </c>
      <c r="Q18" s="6">
        <f>P18*L18</f>
        <v>1.4881202697479237</v>
      </c>
      <c r="R18" t="str">
        <f>_xlfn.XLOOKUP(Table2[[#This Row],[Customer ID]],customers!$A$1:$A$1001,customers!$I$1:$I$1001,,0)</f>
        <v>No</v>
      </c>
    </row>
    <row r="19" spans="1:18"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s="5">
        <f>CONVERT(K19,"kg","lbm")</f>
        <v>2.2046226218487757</v>
      </c>
      <c r="Q19" s="6">
        <f>P19*L19</f>
        <v>28.549862952941645</v>
      </c>
      <c r="R19" t="str">
        <f>_xlfn.XLOOKUP(Table2[[#This Row],[Customer ID]],customers!$A$1:$A$1001,customers!$I$1:$I$1001,,0)</f>
        <v>No</v>
      </c>
    </row>
    <row r="20" spans="1:18"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s="5">
        <f>CONVERT(K20,"kg","lbm")</f>
        <v>5.5115565546219392</v>
      </c>
      <c r="Q20" s="6">
        <f>P20*L20</f>
        <v>113.4553916768926</v>
      </c>
      <c r="R20" t="str">
        <f>_xlfn.XLOOKUP(Table2[[#This Row],[Customer ID]],customers!$A$1:$A$1001,customers!$I$1:$I$1001,,0)</f>
        <v>Yes</v>
      </c>
    </row>
    <row r="21" spans="1:18"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s="5">
        <f>CONVERT(K21,"kg","lbm")</f>
        <v>0.44092452436975516</v>
      </c>
      <c r="Q21" s="6">
        <f>P21*L21</f>
        <v>1.4881202697479237</v>
      </c>
      <c r="R21" t="str">
        <f>_xlfn.XLOOKUP(Table2[[#This Row],[Customer ID]],customers!$A$1:$A$1001,customers!$I$1:$I$1001,,0)</f>
        <v>Yes</v>
      </c>
    </row>
    <row r="22" spans="1:18"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s="5">
        <f>CONVERT(K22,"kg","lbm")</f>
        <v>0.44092452436975516</v>
      </c>
      <c r="Q22" s="6">
        <f>P22*L22</f>
        <v>1.6071698913277574</v>
      </c>
      <c r="R22" t="str">
        <f>_xlfn.XLOOKUP(Table2[[#This Row],[Customer ID]],customers!$A$1:$A$1001,customers!$I$1:$I$1001,,0)</f>
        <v>Yes</v>
      </c>
    </row>
    <row r="23" spans="1:18"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s="5">
        <f>CONVERT(K23,"kg","lbm")</f>
        <v>0.44092452436975516</v>
      </c>
      <c r="Q23" s="6">
        <f>P23*L23</f>
        <v>1.3161597052437191</v>
      </c>
      <c r="R23" t="str">
        <f>_xlfn.XLOOKUP(Table2[[#This Row],[Customer ID]],customers!$A$1:$A$1001,customers!$I$1:$I$1001,,0)</f>
        <v>No</v>
      </c>
    </row>
    <row r="24" spans="1:18"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s="5">
        <f>CONVERT(K24,"kg","lbm")</f>
        <v>5.5115565546219392</v>
      </c>
      <c r="Q24" s="6">
        <f>P24*L24</f>
        <v>126.13197175252307</v>
      </c>
      <c r="R24" t="str">
        <f>_xlfn.XLOOKUP(Table2[[#This Row],[Customer ID]],customers!$A$1:$A$1001,customers!$I$1:$I$1001,,0)</f>
        <v>Yes</v>
      </c>
    </row>
    <row r="25" spans="1:18"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s="5">
        <f>CONVERT(K25,"kg","lbm")</f>
        <v>0.44092452436975516</v>
      </c>
      <c r="Q25" s="6">
        <f>P25*L25</f>
        <v>1.3161597052437191</v>
      </c>
      <c r="R25" t="str">
        <f>_xlfn.XLOOKUP(Table2[[#This Row],[Customer ID]],customers!$A$1:$A$1001,customers!$I$1:$I$1001,,0)</f>
        <v>Yes</v>
      </c>
    </row>
    <row r="26" spans="1:18"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s="5">
        <f>CONVERT(K26,"kg","lbm")</f>
        <v>2.2046226218487757</v>
      </c>
      <c r="Q26" s="6">
        <f>P26*L26</f>
        <v>24.802004495798727</v>
      </c>
      <c r="R26" t="str">
        <f>_xlfn.XLOOKUP(Table2[[#This Row],[Customer ID]],customers!$A$1:$A$1001,customers!$I$1:$I$1001,,0)</f>
        <v>No</v>
      </c>
    </row>
    <row r="27" spans="1:18"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s="5">
        <f>CONVERT(K27,"kg","lbm")</f>
        <v>0.44092452436975516</v>
      </c>
      <c r="Q27" s="6">
        <f>P27*L27</f>
        <v>1.8188136630252401</v>
      </c>
      <c r="R27" t="str">
        <f>_xlfn.XLOOKUP(Table2[[#This Row],[Customer ID]],customers!$A$1:$A$1001,customers!$I$1:$I$1001,,0)</f>
        <v>Yes</v>
      </c>
    </row>
    <row r="28" spans="1:18"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s="5">
        <f>CONVERT(K28,"kg","lbm")</f>
        <v>1.1023113109243878</v>
      </c>
      <c r="Q28" s="6">
        <f>P28*L28</f>
        <v>7.4406013487396176</v>
      </c>
      <c r="R28" t="str">
        <f>_xlfn.XLOOKUP(Table2[[#This Row],[Customer ID]],customers!$A$1:$A$1001,customers!$I$1:$I$1001,,0)</f>
        <v>Yes</v>
      </c>
    </row>
    <row r="29" spans="1:18"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s="5">
        <f>CONVERT(K29,"kg","lbm")</f>
        <v>0.44092452436975516</v>
      </c>
      <c r="Q29" s="6">
        <f>P29*L29</f>
        <v>1.4881202697479237</v>
      </c>
      <c r="R29" t="str">
        <f>_xlfn.XLOOKUP(Table2[[#This Row],[Customer ID]],customers!$A$1:$A$1001,customers!$I$1:$I$1001,,0)</f>
        <v>No</v>
      </c>
    </row>
    <row r="30" spans="1:18"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s="5">
        <f>CONVERT(K30,"kg","lbm")</f>
        <v>1.1023113109243878</v>
      </c>
      <c r="Q30" s="6">
        <f>P30*L30</f>
        <v>6.5807985262185955</v>
      </c>
      <c r="R30" t="str">
        <f>_xlfn.XLOOKUP(Table2[[#This Row],[Customer ID]],customers!$A$1:$A$1001,customers!$I$1:$I$1001,,0)</f>
        <v>No</v>
      </c>
    </row>
    <row r="31" spans="1:18"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s="5">
        <f>CONVERT(K31,"kg","lbm")</f>
        <v>2.2046226218487757</v>
      </c>
      <c r="Q31" s="6">
        <f>P31*L31</f>
        <v>21.935995087395316</v>
      </c>
      <c r="R31" t="str">
        <f>_xlfn.XLOOKUP(Table2[[#This Row],[Customer ID]],customers!$A$1:$A$1001,customers!$I$1:$I$1001,,0)</f>
        <v>Yes</v>
      </c>
    </row>
    <row r="32" spans="1:18"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s="5">
        <f>CONVERT(K32,"kg","lbm")</f>
        <v>0.44092452436975516</v>
      </c>
      <c r="Q32" s="6">
        <f>P32*L32</f>
        <v>1.9246355488739813</v>
      </c>
      <c r="R32" t="str">
        <f>_xlfn.XLOOKUP(Table2[[#This Row],[Customer ID]],customers!$A$1:$A$1001,customers!$I$1:$I$1001,,0)</f>
        <v>No</v>
      </c>
    </row>
    <row r="33" spans="1:18"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s="5">
        <f>CONVERT(K33,"kg","lbm")</f>
        <v>1.1023113109243878</v>
      </c>
      <c r="Q33" s="6">
        <f>P33*L33</f>
        <v>6.5807985262185955</v>
      </c>
      <c r="R33" t="str">
        <f>_xlfn.XLOOKUP(Table2[[#This Row],[Customer ID]],customers!$A$1:$A$1001,customers!$I$1:$I$1001,,0)</f>
        <v>No</v>
      </c>
    </row>
    <row r="34" spans="1:18"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s="5">
        <f>CONVERT(K34,"kg","lbm")</f>
        <v>1.1023113109243878</v>
      </c>
      <c r="Q34" s="6">
        <f>P34*L34</f>
        <v>9.6231777443699063</v>
      </c>
      <c r="R34" t="str">
        <f>_xlfn.XLOOKUP(Table2[[#This Row],[Customer ID]],customers!$A$1:$A$1001,customers!$I$1:$I$1001,,0)</f>
        <v>No</v>
      </c>
    </row>
    <row r="35" spans="1:18"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s="5">
        <f>CONVERT(K35,"kg","lbm")</f>
        <v>0.44092452436975516</v>
      </c>
      <c r="Q35" s="6">
        <f>P35*L35</f>
        <v>2.0965961133781859</v>
      </c>
      <c r="R35" t="str">
        <f>_xlfn.XLOOKUP(Table2[[#This Row],[Customer ID]],customers!$A$1:$A$1001,customers!$I$1:$I$1001,,0)</f>
        <v>No</v>
      </c>
    </row>
    <row r="36" spans="1:18"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s="5">
        <f>CONVERT(K36,"kg","lbm")</f>
        <v>1.1023113109243878</v>
      </c>
      <c r="Q36" s="6">
        <f>P36*L36</f>
        <v>10.482980566890928</v>
      </c>
      <c r="R36" t="str">
        <f>_xlfn.XLOOKUP(Table2[[#This Row],[Customer ID]],customers!$A$1:$A$1001,customers!$I$1:$I$1001,,0)</f>
        <v>Yes</v>
      </c>
    </row>
    <row r="37" spans="1:18"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s="5">
        <f>CONVERT(K37,"kg","lbm")</f>
        <v>1.1023113109243878</v>
      </c>
      <c r="Q37" s="6">
        <f>P37*L37</f>
        <v>6.5807985262185955</v>
      </c>
      <c r="R37" t="str">
        <f>_xlfn.XLOOKUP(Table2[[#This Row],[Customer ID]],customers!$A$1:$A$1001,customers!$I$1:$I$1001,,0)</f>
        <v>No</v>
      </c>
    </row>
    <row r="38" spans="1:18"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s="5">
        <f>CONVERT(K38,"kg","lbm")</f>
        <v>0.44092452436975516</v>
      </c>
      <c r="Q38" s="6">
        <f>P38*L38</f>
        <v>1.9246355488739813</v>
      </c>
      <c r="R38" t="str">
        <f>_xlfn.XLOOKUP(Table2[[#This Row],[Customer ID]],customers!$A$1:$A$1001,customers!$I$1:$I$1001,,0)</f>
        <v>No</v>
      </c>
    </row>
    <row r="39" spans="1:18"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s="5">
        <f>CONVERT(K39,"kg","lbm")</f>
        <v>1.1023113109243878</v>
      </c>
      <c r="Q39" s="6">
        <f>P39*L39</f>
        <v>10.482980566890928</v>
      </c>
      <c r="R39" t="str">
        <f>_xlfn.XLOOKUP(Table2[[#This Row],[Customer ID]],customers!$A$1:$A$1001,customers!$I$1:$I$1001,,0)</f>
        <v>No</v>
      </c>
    </row>
    <row r="40" spans="1:18"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s="5">
        <f>CONVERT(K40,"kg","lbm")</f>
        <v>5.5115565546219392</v>
      </c>
      <c r="Q40" s="6">
        <f>P40*L40</f>
        <v>126.13197175252307</v>
      </c>
      <c r="R40" t="str">
        <f>_xlfn.XLOOKUP(Table2[[#This Row],[Customer ID]],customers!$A$1:$A$1001,customers!$I$1:$I$1001,,0)</f>
        <v>No</v>
      </c>
    </row>
    <row r="41" spans="1:18"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s="5">
        <f>CONVERT(K41,"kg","lbm")</f>
        <v>2.2046226218487757</v>
      </c>
      <c r="Q41" s="6">
        <f>P41*L41</f>
        <v>21.935995087395316</v>
      </c>
      <c r="R41" t="str">
        <f>_xlfn.XLOOKUP(Table2[[#This Row],[Customer ID]],customers!$A$1:$A$1001,customers!$I$1:$I$1001,,0)</f>
        <v>Yes</v>
      </c>
    </row>
    <row r="42" spans="1:18"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s="5">
        <f>CONVERT(K42,"kg","lbm")</f>
        <v>2.2046226218487757</v>
      </c>
      <c r="Q42" s="6">
        <f>P42*L42</f>
        <v>32.077259147899689</v>
      </c>
      <c r="R42" t="str">
        <f>_xlfn.XLOOKUP(Table2[[#This Row],[Customer ID]],customers!$A$1:$A$1001,customers!$I$1:$I$1001,,0)</f>
        <v>No</v>
      </c>
    </row>
    <row r="43" spans="1:18"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s="5">
        <f>CONVERT(K43,"kg","lbm")</f>
        <v>0.44092452436975516</v>
      </c>
      <c r="Q43" s="6">
        <f>P43*L43</f>
        <v>1.6071698913277574</v>
      </c>
      <c r="R43" t="str">
        <f>_xlfn.XLOOKUP(Table2[[#This Row],[Customer ID]],customers!$A$1:$A$1001,customers!$I$1:$I$1001,,0)</f>
        <v>Yes</v>
      </c>
    </row>
    <row r="44" spans="1:18"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s="5">
        <f>CONVERT(K44,"kg","lbm")</f>
        <v>0.44092452436975516</v>
      </c>
      <c r="Q44" s="6">
        <f>P44*L44</f>
        <v>1.1838823479327925</v>
      </c>
      <c r="R44" t="str">
        <f>_xlfn.XLOOKUP(Table2[[#This Row],[Customer ID]],customers!$A$1:$A$1001,customers!$I$1:$I$1001,,0)</f>
        <v>Yes</v>
      </c>
    </row>
    <row r="45" spans="1:18"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s="5">
        <f>CONVERT(K45,"kg","lbm")</f>
        <v>5.5115565546219392</v>
      </c>
      <c r="Q45" s="6">
        <f>P45*L45</f>
        <v>200.92379419874277</v>
      </c>
      <c r="R45" t="str">
        <f>_xlfn.XLOOKUP(Table2[[#This Row],[Customer ID]],customers!$A$1:$A$1001,customers!$I$1:$I$1001,,0)</f>
        <v>No</v>
      </c>
    </row>
    <row r="46" spans="1:18"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s="5">
        <f>CONVERT(K46,"kg","lbm")</f>
        <v>1.1023113109243878</v>
      </c>
      <c r="Q46" s="6">
        <f>P46*L46</f>
        <v>9.094068315126199</v>
      </c>
      <c r="R46" t="str">
        <f>_xlfn.XLOOKUP(Table2[[#This Row],[Customer ID]],customers!$A$1:$A$1001,customers!$I$1:$I$1001,,0)</f>
        <v>Yes</v>
      </c>
    </row>
    <row r="47" spans="1:18"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s="5">
        <f>CONVERT(K47,"kg","lbm")</f>
        <v>5.5115565546219392</v>
      </c>
      <c r="Q47" s="6">
        <f>P47*L47</f>
        <v>164.16171197941443</v>
      </c>
      <c r="R47" t="str">
        <f>_xlfn.XLOOKUP(Table2[[#This Row],[Customer ID]],customers!$A$1:$A$1001,customers!$I$1:$I$1001,,0)</f>
        <v>No</v>
      </c>
    </row>
    <row r="48" spans="1:18"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s="5">
        <f>CONVERT(K48,"kg","lbm")</f>
        <v>5.5115565546219392</v>
      </c>
      <c r="Q48" s="6">
        <f>P48*L48</f>
        <v>174.3029760399188</v>
      </c>
      <c r="R48" t="str">
        <f>_xlfn.XLOOKUP(Table2[[#This Row],[Customer ID]],customers!$A$1:$A$1001,customers!$I$1:$I$1001,,0)</f>
        <v>Yes</v>
      </c>
    </row>
    <row r="49" spans="1:18"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s="5">
        <f>CONVERT(K49,"kg","lbm")</f>
        <v>0.44092452436975516</v>
      </c>
      <c r="Q49" s="6">
        <f>P49*L49</f>
        <v>1.7129917771764986</v>
      </c>
      <c r="R49" t="str">
        <f>_xlfn.XLOOKUP(Table2[[#This Row],[Customer ID]],customers!$A$1:$A$1001,customers!$I$1:$I$1001,,0)</f>
        <v>Yes</v>
      </c>
    </row>
    <row r="50" spans="1:18"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s="5">
        <f>CONVERT(K50,"kg","lbm")</f>
        <v>5.5115565546219392</v>
      </c>
      <c r="Q50" s="6">
        <f>P50*L50</f>
        <v>126.13197175252307</v>
      </c>
      <c r="R50" t="str">
        <f>_xlfn.XLOOKUP(Table2[[#This Row],[Customer ID]],customers!$A$1:$A$1001,customers!$I$1:$I$1001,,0)</f>
        <v>No</v>
      </c>
    </row>
    <row r="51" spans="1:18"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s="5">
        <f>CONVERT(K51,"kg","lbm")</f>
        <v>2.2046226218487757</v>
      </c>
      <c r="Q51" s="6">
        <f>P51*L51</f>
        <v>28.549862952941645</v>
      </c>
      <c r="R51" t="str">
        <f>_xlfn.XLOOKUP(Table2[[#This Row],[Customer ID]],customers!$A$1:$A$1001,customers!$I$1:$I$1001,,0)</f>
        <v>No</v>
      </c>
    </row>
    <row r="52" spans="1:18"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s="5">
        <f>CONVERT(K52,"kg","lbm")</f>
        <v>1.1023113109243878</v>
      </c>
      <c r="Q52" s="6">
        <f>P52*L52</f>
        <v>8.5649588858824934</v>
      </c>
      <c r="R52" t="str">
        <f>_xlfn.XLOOKUP(Table2[[#This Row],[Customer ID]],customers!$A$1:$A$1001,customers!$I$1:$I$1001,,0)</f>
        <v>No</v>
      </c>
    </row>
    <row r="53" spans="1:18"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s="5">
        <f>CONVERT(K53,"kg","lbm")</f>
        <v>5.5115565546219392</v>
      </c>
      <c r="Q53" s="6">
        <f>P53*L53</f>
        <v>200.92379419874277</v>
      </c>
      <c r="R53" t="str">
        <f>_xlfn.XLOOKUP(Table2[[#This Row],[Customer ID]],customers!$A$1:$A$1001,customers!$I$1:$I$1001,,0)</f>
        <v>Yes</v>
      </c>
    </row>
    <row r="54" spans="1:18"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s="5">
        <f>CONVERT(K54,"kg","lbm")</f>
        <v>1.1023113109243878</v>
      </c>
      <c r="Q54" s="6">
        <f>P54*L54</f>
        <v>6.5807985262185955</v>
      </c>
      <c r="R54" t="str">
        <f>_xlfn.XLOOKUP(Table2[[#This Row],[Customer ID]],customers!$A$1:$A$1001,customers!$I$1:$I$1001,,0)</f>
        <v>No</v>
      </c>
    </row>
    <row r="55" spans="1:18"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s="5">
        <f>CONVERT(K55,"kg","lbm")</f>
        <v>5.5115565546219392</v>
      </c>
      <c r="Q55" s="6">
        <f>P55*L55</f>
        <v>200.92379419874277</v>
      </c>
      <c r="R55" t="str">
        <f>_xlfn.XLOOKUP(Table2[[#This Row],[Customer ID]],customers!$A$1:$A$1001,customers!$I$1:$I$1001,,0)</f>
        <v>No</v>
      </c>
    </row>
    <row r="56" spans="1:18"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s="5">
        <f>CONVERT(K56,"kg","lbm")</f>
        <v>2.2046226218487757</v>
      </c>
      <c r="Q56" s="6">
        <f>P56*L56</f>
        <v>32.077259147899689</v>
      </c>
      <c r="R56" t="str">
        <f>_xlfn.XLOOKUP(Table2[[#This Row],[Customer ID]],customers!$A$1:$A$1001,customers!$I$1:$I$1001,,0)</f>
        <v>No</v>
      </c>
    </row>
    <row r="57" spans="1:18"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s="5">
        <f>CONVERT(K57,"kg","lbm")</f>
        <v>2.2046226218487757</v>
      </c>
      <c r="Q57" s="6">
        <f>P57*L57</f>
        <v>34.943268556303096</v>
      </c>
      <c r="R57" t="str">
        <f>_xlfn.XLOOKUP(Table2[[#This Row],[Customer ID]],customers!$A$1:$A$1001,customers!$I$1:$I$1001,,0)</f>
        <v>No</v>
      </c>
    </row>
    <row r="58" spans="1:18"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s="5">
        <f>CONVERT(K58,"kg","lbm")</f>
        <v>0.44092452436975516</v>
      </c>
      <c r="Q58" s="6">
        <f>P58*L58</f>
        <v>1.6071698913277574</v>
      </c>
      <c r="R58" t="str">
        <f>_xlfn.XLOOKUP(Table2[[#This Row],[Customer ID]],customers!$A$1:$A$1001,customers!$I$1:$I$1001,,0)</f>
        <v>Yes</v>
      </c>
    </row>
    <row r="59" spans="1:18"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s="5">
        <f>CONVERT(K59,"kg","lbm")</f>
        <v>2.2046226218487757</v>
      </c>
      <c r="Q59" s="6">
        <f>P59*L59</f>
        <v>32.738645934454318</v>
      </c>
      <c r="R59" t="str">
        <f>_xlfn.XLOOKUP(Table2[[#This Row],[Customer ID]],customers!$A$1:$A$1001,customers!$I$1:$I$1001,,0)</f>
        <v>No</v>
      </c>
    </row>
    <row r="60" spans="1:18"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s="5">
        <f>CONVERT(K60,"kg","lbm")</f>
        <v>5.5115565546219392</v>
      </c>
      <c r="Q60" s="6">
        <f>P60*L60</f>
        <v>164.16171197941443</v>
      </c>
      <c r="R60" t="str">
        <f>_xlfn.XLOOKUP(Table2[[#This Row],[Customer ID]],customers!$A$1:$A$1001,customers!$I$1:$I$1001,,0)</f>
        <v>Yes</v>
      </c>
    </row>
    <row r="61" spans="1:18"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s="5">
        <f>CONVERT(K61,"kg","lbm")</f>
        <v>1.1023113109243878</v>
      </c>
      <c r="Q61" s="6">
        <f>P61*L61</f>
        <v>9.6231777443699063</v>
      </c>
      <c r="R61" t="str">
        <f>_xlfn.XLOOKUP(Table2[[#This Row],[Customer ID]],customers!$A$1:$A$1001,customers!$I$1:$I$1001,,0)</f>
        <v>Yes</v>
      </c>
    </row>
    <row r="62" spans="1:18"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s="5">
        <f>CONVERT(K62,"kg","lbm")</f>
        <v>5.5115565546219392</v>
      </c>
      <c r="Q62" s="6">
        <f>P62*L62</f>
        <v>126.13197175252307</v>
      </c>
      <c r="R62" t="str">
        <f>_xlfn.XLOOKUP(Table2[[#This Row],[Customer ID]],customers!$A$1:$A$1001,customers!$I$1:$I$1001,,0)</f>
        <v>No</v>
      </c>
    </row>
    <row r="63" spans="1:18"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s="5">
        <f>CONVERT(K63,"kg","lbm")</f>
        <v>1.1023113109243878</v>
      </c>
      <c r="Q63" s="6">
        <f>P63*L63</f>
        <v>5.9194117396639614</v>
      </c>
      <c r="R63" t="str">
        <f>_xlfn.XLOOKUP(Table2[[#This Row],[Customer ID]],customers!$A$1:$A$1001,customers!$I$1:$I$1001,,0)</f>
        <v>Yes</v>
      </c>
    </row>
    <row r="64" spans="1:18"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s="5">
        <f>CONVERT(K64,"kg","lbm")</f>
        <v>0.44092452436975516</v>
      </c>
      <c r="Q64" s="6">
        <f>P64*L64</f>
        <v>2.0965961133781859</v>
      </c>
      <c r="R64" t="str">
        <f>_xlfn.XLOOKUP(Table2[[#This Row],[Customer ID]],customers!$A$1:$A$1001,customers!$I$1:$I$1001,,0)</f>
        <v>Yes</v>
      </c>
    </row>
    <row r="65" spans="1:18"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s="5">
        <f>CONVERT(K65,"kg","lbm")</f>
        <v>1.1023113109243878</v>
      </c>
      <c r="Q65" s="6">
        <f>P65*L65</f>
        <v>7.4406013487396176</v>
      </c>
      <c r="R65" t="str">
        <f>_xlfn.XLOOKUP(Table2[[#This Row],[Customer ID]],customers!$A$1:$A$1001,customers!$I$1:$I$1001,,0)</f>
        <v>No</v>
      </c>
    </row>
    <row r="66" spans="1:18"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s="5">
        <f>CONVERT(K66,"kg","lbm")</f>
        <v>1.1023113109243878</v>
      </c>
      <c r="Q66" s="6">
        <f>P66*L66</f>
        <v>6.5807985262185955</v>
      </c>
      <c r="R66" t="str">
        <f>_xlfn.XLOOKUP(Table2[[#This Row],[Customer ID]],customers!$A$1:$A$1001,customers!$I$1:$I$1001,,0)</f>
        <v>Yes</v>
      </c>
    </row>
    <row r="67" spans="1:18"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 "Medium",IF(J67="L","Light",IF(J67="D","Dark","")))</f>
        <v>Dark</v>
      </c>
      <c r="P67" s="5">
        <f>CONVERT(K67,"kg","lbm")</f>
        <v>5.5115565546219392</v>
      </c>
      <c r="Q67" s="6">
        <f>P67*L67</f>
        <v>113.4553916768926</v>
      </c>
      <c r="R67" t="str">
        <f>_xlfn.XLOOKUP(Table2[[#This Row],[Customer ID]],customers!$A$1:$A$1001,customers!$I$1:$I$1001,,0)</f>
        <v>Yes</v>
      </c>
    </row>
    <row r="68" spans="1:18"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s="5">
        <f>CONVERT(K68,"kg","lbm")</f>
        <v>1.1023113109243878</v>
      </c>
      <c r="Q68" s="6">
        <f>P68*L68</f>
        <v>7.9035720993278593</v>
      </c>
      <c r="R68" t="str">
        <f>_xlfn.XLOOKUP(Table2[[#This Row],[Customer ID]],customers!$A$1:$A$1001,customers!$I$1:$I$1001,,0)</f>
        <v>Yes</v>
      </c>
    </row>
    <row r="69" spans="1:18"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s="5">
        <f>CONVERT(K69,"kg","lbm")</f>
        <v>0.44092452436975516</v>
      </c>
      <c r="Q69" s="6">
        <f>P69*L69</f>
        <v>2.0965961133781859</v>
      </c>
      <c r="R69" t="str">
        <f>_xlfn.XLOOKUP(Table2[[#This Row],[Customer ID]],customers!$A$1:$A$1001,customers!$I$1:$I$1001,,0)</f>
        <v>No</v>
      </c>
    </row>
    <row r="70" spans="1:18"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s="5">
        <f>CONVERT(K70,"kg","lbm")</f>
        <v>0.44092452436975516</v>
      </c>
      <c r="Q70" s="6">
        <f>P70*L70</f>
        <v>1.3161597052437191</v>
      </c>
      <c r="R70" t="str">
        <f>_xlfn.XLOOKUP(Table2[[#This Row],[Customer ID]],customers!$A$1:$A$1001,customers!$I$1:$I$1001,,0)</f>
        <v>No</v>
      </c>
    </row>
    <row r="71" spans="1:18"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s="5">
        <f>CONVERT(K71,"kg","lbm")</f>
        <v>2.2046226218487757</v>
      </c>
      <c r="Q71" s="6">
        <f>P71*L71</f>
        <v>21.935995087395316</v>
      </c>
      <c r="R71" t="str">
        <f>_xlfn.XLOOKUP(Table2[[#This Row],[Customer ID]],customers!$A$1:$A$1001,customers!$I$1:$I$1001,,0)</f>
        <v>Yes</v>
      </c>
    </row>
    <row r="72" spans="1:18"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s="5">
        <f>CONVERT(K72,"kg","lbm")</f>
        <v>5.5115565546219392</v>
      </c>
      <c r="Q72" s="6">
        <f>P72*L72</f>
        <v>188.24721412311229</v>
      </c>
      <c r="R72" t="str">
        <f>_xlfn.XLOOKUP(Table2[[#This Row],[Customer ID]],customers!$A$1:$A$1001,customers!$I$1:$I$1001,,0)</f>
        <v>No</v>
      </c>
    </row>
    <row r="73" spans="1:18"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s="5">
        <f>CONVERT(K73,"kg","lbm")</f>
        <v>0.44092452436975516</v>
      </c>
      <c r="Q73" s="6">
        <f>P73*L73</f>
        <v>2.0965961133781859</v>
      </c>
      <c r="R73" t="str">
        <f>_xlfn.XLOOKUP(Table2[[#This Row],[Customer ID]],customers!$A$1:$A$1001,customers!$I$1:$I$1001,,0)</f>
        <v>No</v>
      </c>
    </row>
    <row r="74" spans="1:18"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s="5">
        <f>CONVERT(K74,"kg","lbm")</f>
        <v>5.5115565546219392</v>
      </c>
      <c r="Q74" s="6">
        <f>P74*L74</f>
        <v>142.61152585084267</v>
      </c>
      <c r="R74" t="str">
        <f>_xlfn.XLOOKUP(Table2[[#This Row],[Customer ID]],customers!$A$1:$A$1001,customers!$I$1:$I$1001,,0)</f>
        <v>No</v>
      </c>
    </row>
    <row r="75" spans="1:18"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s="5">
        <f>CONVERT(K75,"kg","lbm")</f>
        <v>0.44092452436975516</v>
      </c>
      <c r="Q75" s="6">
        <f>P75*L75</f>
        <v>1.9246355488739813</v>
      </c>
      <c r="R75" t="str">
        <f>_xlfn.XLOOKUP(Table2[[#This Row],[Customer ID]],customers!$A$1:$A$1001,customers!$I$1:$I$1001,,0)</f>
        <v>Yes</v>
      </c>
    </row>
    <row r="76" spans="1:18"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s="5">
        <f>CONVERT(K76,"kg","lbm")</f>
        <v>1.1023113109243878</v>
      </c>
      <c r="Q76" s="6">
        <f>P76*L76</f>
        <v>9.8215937803362952</v>
      </c>
      <c r="R76" t="str">
        <f>_xlfn.XLOOKUP(Table2[[#This Row],[Customer ID]],customers!$A$1:$A$1001,customers!$I$1:$I$1001,,0)</f>
        <v>Yes</v>
      </c>
    </row>
    <row r="77" spans="1:18"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s="5">
        <f>CONVERT(K77,"kg","lbm")</f>
        <v>2.2046226218487757</v>
      </c>
      <c r="Q77" s="6">
        <f>P77*L77</f>
        <v>19.731372465546542</v>
      </c>
      <c r="R77" t="str">
        <f>_xlfn.XLOOKUP(Table2[[#This Row],[Customer ID]],customers!$A$1:$A$1001,customers!$I$1:$I$1001,,0)</f>
        <v>Yes</v>
      </c>
    </row>
    <row r="78" spans="1:18"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s="5">
        <f>CONVERT(K78,"kg","lbm")</f>
        <v>0.44092452436975516</v>
      </c>
      <c r="Q78" s="6">
        <f>P78*L78</f>
        <v>1.580714419865572</v>
      </c>
      <c r="R78" t="str">
        <f>_xlfn.XLOOKUP(Table2[[#This Row],[Customer ID]],customers!$A$1:$A$1001,customers!$I$1:$I$1001,,0)</f>
        <v>Yes</v>
      </c>
    </row>
    <row r="79" spans="1:18"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s="5">
        <f>CONVERT(K79,"kg","lbm")</f>
        <v>0.44092452436975516</v>
      </c>
      <c r="Q79" s="6">
        <f>P79*L79</f>
        <v>1.6071698913277574</v>
      </c>
      <c r="R79" t="str">
        <f>_xlfn.XLOOKUP(Table2[[#This Row],[Customer ID]],customers!$A$1:$A$1001,customers!$I$1:$I$1001,,0)</f>
        <v>No</v>
      </c>
    </row>
    <row r="80" spans="1:18"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s="5">
        <f>CONVERT(K80,"kg","lbm")</f>
        <v>1.1023113109243878</v>
      </c>
      <c r="Q80" s="6">
        <f>P80*L80</f>
        <v>7.4406013487396176</v>
      </c>
      <c r="R80" t="str">
        <f>_xlfn.XLOOKUP(Table2[[#This Row],[Customer ID]],customers!$A$1:$A$1001,customers!$I$1:$I$1001,,0)</f>
        <v>Yes</v>
      </c>
    </row>
    <row r="81" spans="1:18"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s="5">
        <f>CONVERT(K81,"kg","lbm")</f>
        <v>2.2046226218487757</v>
      </c>
      <c r="Q81" s="6">
        <f>P81*L81</f>
        <v>26.345240331092867</v>
      </c>
      <c r="R81" t="str">
        <f>_xlfn.XLOOKUP(Table2[[#This Row],[Customer ID]],customers!$A$1:$A$1001,customers!$I$1:$I$1001,,0)</f>
        <v>No</v>
      </c>
    </row>
    <row r="82" spans="1:18"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s="5">
        <f>CONVERT(K82,"kg","lbm")</f>
        <v>1.1023113109243878</v>
      </c>
      <c r="Q82" s="6">
        <f>P82*L82</f>
        <v>8.5649588858824934</v>
      </c>
      <c r="R82" t="str">
        <f>_xlfn.XLOOKUP(Table2[[#This Row],[Customer ID]],customers!$A$1:$A$1001,customers!$I$1:$I$1001,,0)</f>
        <v>Yes</v>
      </c>
    </row>
    <row r="83" spans="1:18"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s="5">
        <f>CONVERT(K83,"kg","lbm")</f>
        <v>5.5115565546219392</v>
      </c>
      <c r="Q83" s="6">
        <f>P83*L83</f>
        <v>200.92379419874277</v>
      </c>
      <c r="R83" t="str">
        <f>_xlfn.XLOOKUP(Table2[[#This Row],[Customer ID]],customers!$A$1:$A$1001,customers!$I$1:$I$1001,,0)</f>
        <v>Yes</v>
      </c>
    </row>
    <row r="84" spans="1:18"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s="5">
        <f>CONVERT(K84,"kg","lbm")</f>
        <v>5.5115565546219392</v>
      </c>
      <c r="Q84" s="6">
        <f>P84*L84</f>
        <v>184.44424010042317</v>
      </c>
      <c r="R84" t="str">
        <f>_xlfn.XLOOKUP(Table2[[#This Row],[Customer ID]],customers!$A$1:$A$1001,customers!$I$1:$I$1001,,0)</f>
        <v>Yes</v>
      </c>
    </row>
    <row r="85" spans="1:18"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s="5">
        <f>CONVERT(K85,"kg","lbm")</f>
        <v>5.5115565546219392</v>
      </c>
      <c r="Q85" s="6">
        <f>P85*L85</f>
        <v>113.4553916768926</v>
      </c>
      <c r="R85" t="str">
        <f>_xlfn.XLOOKUP(Table2[[#This Row],[Customer ID]],customers!$A$1:$A$1001,customers!$I$1:$I$1001,,0)</f>
        <v>Yes</v>
      </c>
    </row>
    <row r="86" spans="1:18"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s="5">
        <f>CONVERT(K86,"kg","lbm")</f>
        <v>1.1023113109243878</v>
      </c>
      <c r="Q86" s="6">
        <f>P86*L86</f>
        <v>10.482980566890928</v>
      </c>
      <c r="R86" t="str">
        <f>_xlfn.XLOOKUP(Table2[[#This Row],[Customer ID]],customers!$A$1:$A$1001,customers!$I$1:$I$1001,,0)</f>
        <v>No</v>
      </c>
    </row>
    <row r="87" spans="1:18"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s="5">
        <f>CONVERT(K87,"kg","lbm")</f>
        <v>5.5115565546219392</v>
      </c>
      <c r="Q87" s="6">
        <f>P87*L87</f>
        <v>164.16171197941443</v>
      </c>
      <c r="R87" t="str">
        <f>_xlfn.XLOOKUP(Table2[[#This Row],[Customer ID]],customers!$A$1:$A$1001,customers!$I$1:$I$1001,,0)</f>
        <v>No</v>
      </c>
    </row>
    <row r="88" spans="1:18"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s="5">
        <f>CONVERT(K88,"kg","lbm")</f>
        <v>0.44092452436975516</v>
      </c>
      <c r="Q88" s="6">
        <f>P88*L88</f>
        <v>1.3161597052437191</v>
      </c>
      <c r="R88" t="str">
        <f>_xlfn.XLOOKUP(Table2[[#This Row],[Customer ID]],customers!$A$1:$A$1001,customers!$I$1:$I$1001,,0)</f>
        <v>No</v>
      </c>
    </row>
    <row r="89" spans="1:18"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s="5">
        <f>CONVERT(K89,"kg","lbm")</f>
        <v>2.2046226218487757</v>
      </c>
      <c r="Q89" s="6">
        <f>P89*L89</f>
        <v>24.802004495798727</v>
      </c>
      <c r="R89" t="str">
        <f>_xlfn.XLOOKUP(Table2[[#This Row],[Customer ID]],customers!$A$1:$A$1001,customers!$I$1:$I$1001,,0)</f>
        <v>No</v>
      </c>
    </row>
    <row r="90" spans="1:18"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s="5">
        <f>CONVERT(K90,"kg","lbm")</f>
        <v>2.2046226218487757</v>
      </c>
      <c r="Q90" s="6">
        <f>P90*L90</f>
        <v>26.345240331092867</v>
      </c>
      <c r="R90" t="str">
        <f>_xlfn.XLOOKUP(Table2[[#This Row],[Customer ID]],customers!$A$1:$A$1001,customers!$I$1:$I$1001,,0)</f>
        <v>No</v>
      </c>
    </row>
    <row r="91" spans="1:18"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s="5">
        <f>CONVERT(K91,"kg","lbm")</f>
        <v>2.2046226218487757</v>
      </c>
      <c r="Q91" s="6">
        <f>P91*L91</f>
        <v>28.549862952941645</v>
      </c>
      <c r="R91" t="str">
        <f>_xlfn.XLOOKUP(Table2[[#This Row],[Customer ID]],customers!$A$1:$A$1001,customers!$I$1:$I$1001,,0)</f>
        <v>No</v>
      </c>
    </row>
    <row r="92" spans="1:18"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s="5">
        <f>CONVERT(K92,"kg","lbm")</f>
        <v>2.2046226218487757</v>
      </c>
      <c r="Q92" s="6">
        <f>P92*L92</f>
        <v>28.549862952941645</v>
      </c>
      <c r="R92" t="str">
        <f>_xlfn.XLOOKUP(Table2[[#This Row],[Customer ID]],customers!$A$1:$A$1001,customers!$I$1:$I$1001,,0)</f>
        <v>Yes</v>
      </c>
    </row>
    <row r="93" spans="1:18"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s="5">
        <f>CONVERT(K93,"kg","lbm")</f>
        <v>5.5115565546219392</v>
      </c>
      <c r="Q93" s="6">
        <f>P93*L93</f>
        <v>142.61152585084267</v>
      </c>
      <c r="R93" t="str">
        <f>_xlfn.XLOOKUP(Table2[[#This Row],[Customer ID]],customers!$A$1:$A$1001,customers!$I$1:$I$1001,,0)</f>
        <v>No</v>
      </c>
    </row>
    <row r="94" spans="1:18"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s="5">
        <f>CONVERT(K94,"kg","lbm")</f>
        <v>2.2046226218487757</v>
      </c>
      <c r="Q94" s="6">
        <f>P94*L94</f>
        <v>32.738645934454318</v>
      </c>
      <c r="R94" t="str">
        <f>_xlfn.XLOOKUP(Table2[[#This Row],[Customer ID]],customers!$A$1:$A$1001,customers!$I$1:$I$1001,,0)</f>
        <v>Yes</v>
      </c>
    </row>
    <row r="95" spans="1:18"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s="5">
        <f>CONVERT(K95,"kg","lbm")</f>
        <v>1.1023113109243878</v>
      </c>
      <c r="Q95" s="6">
        <f>P95*L95</f>
        <v>9.8215937803362952</v>
      </c>
      <c r="R95" t="str">
        <f>_xlfn.XLOOKUP(Table2[[#This Row],[Customer ID]],customers!$A$1:$A$1001,customers!$I$1:$I$1001,,0)</f>
        <v>Yes</v>
      </c>
    </row>
    <row r="96" spans="1:18"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s="5">
        <f>CONVERT(K96,"kg","lbm")</f>
        <v>0.44092452436975516</v>
      </c>
      <c r="Q96" s="6">
        <f>P96*L96</f>
        <v>1.3161597052437191</v>
      </c>
      <c r="R96" t="str">
        <f>_xlfn.XLOOKUP(Table2[[#This Row],[Customer ID]],customers!$A$1:$A$1001,customers!$I$1:$I$1001,,0)</f>
        <v>Yes</v>
      </c>
    </row>
    <row r="97" spans="1:18"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s="5">
        <f>CONVERT(K97,"kg","lbm")</f>
        <v>5.5115565546219392</v>
      </c>
      <c r="Q97" s="6">
        <f>P97*L97</f>
        <v>142.61152585084267</v>
      </c>
      <c r="R97" t="str">
        <f>_xlfn.XLOOKUP(Table2[[#This Row],[Customer ID]],customers!$A$1:$A$1001,customers!$I$1:$I$1001,,0)</f>
        <v>No</v>
      </c>
    </row>
    <row r="98" spans="1:18"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s="5">
        <f>CONVERT(K98,"kg","lbm")</f>
        <v>0.44092452436975516</v>
      </c>
      <c r="Q98" s="6">
        <f>P98*L98</f>
        <v>1.3161597052437191</v>
      </c>
      <c r="R98" t="str">
        <f>_xlfn.XLOOKUP(Table2[[#This Row],[Customer ID]],customers!$A$1:$A$1001,customers!$I$1:$I$1001,,0)</f>
        <v>No</v>
      </c>
    </row>
    <row r="99" spans="1:18"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s="5">
        <f>CONVERT(K99,"kg","lbm")</f>
        <v>1.1023113109243878</v>
      </c>
      <c r="Q99" s="6">
        <f>P99*L99</f>
        <v>7.4406013487396176</v>
      </c>
      <c r="R99" t="str">
        <f>_xlfn.XLOOKUP(Table2[[#This Row],[Customer ID]],customers!$A$1:$A$1001,customers!$I$1:$I$1001,,0)</f>
        <v>No</v>
      </c>
    </row>
    <row r="100" spans="1:18"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s="5">
        <f>CONVERT(K100,"kg","lbm")</f>
        <v>0.44092452436975516</v>
      </c>
      <c r="Q100" s="6">
        <f>P100*L100</f>
        <v>1.3161597052437191</v>
      </c>
      <c r="R100" t="str">
        <f>_xlfn.XLOOKUP(Table2[[#This Row],[Customer ID]],customers!$A$1:$A$1001,customers!$I$1:$I$1001,,0)</f>
        <v>No</v>
      </c>
    </row>
    <row r="101" spans="1:18"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s="5">
        <f>CONVERT(K101,"kg","lbm")</f>
        <v>0.44092452436975516</v>
      </c>
      <c r="Q101" s="6">
        <f>P101*L101</f>
        <v>1.9246355488739813</v>
      </c>
      <c r="R101" t="str">
        <f>_xlfn.XLOOKUP(Table2[[#This Row],[Customer ID]],customers!$A$1:$A$1001,customers!$I$1:$I$1001,,0)</f>
        <v>Yes</v>
      </c>
    </row>
    <row r="102" spans="1:18"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s="5">
        <f>CONVERT(K102,"kg","lbm")</f>
        <v>0.44092452436975516</v>
      </c>
      <c r="Q102" s="6">
        <f>P102*L102</f>
        <v>1.7129917771764986</v>
      </c>
      <c r="R102" t="str">
        <f>_xlfn.XLOOKUP(Table2[[#This Row],[Customer ID]],customers!$A$1:$A$1001,customers!$I$1:$I$1001,,0)</f>
        <v>Yes</v>
      </c>
    </row>
    <row r="103" spans="1:18"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s="5">
        <f>CONVERT(K103,"kg","lbm")</f>
        <v>5.5115565546219392</v>
      </c>
      <c r="Q103" s="6">
        <f>P103*L103</f>
        <v>164.16171197941443</v>
      </c>
      <c r="R103" t="str">
        <f>_xlfn.XLOOKUP(Table2[[#This Row],[Customer ID]],customers!$A$1:$A$1001,customers!$I$1:$I$1001,,0)</f>
        <v>Yes</v>
      </c>
    </row>
    <row r="104" spans="1:18"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s="5">
        <f>CONVERT(K104,"kg","lbm")</f>
        <v>2.2046226218487757</v>
      </c>
      <c r="Q104" s="6">
        <f>P104*L104</f>
        <v>28.549862952941645</v>
      </c>
      <c r="R104" t="str">
        <f>_xlfn.XLOOKUP(Table2[[#This Row],[Customer ID]],customers!$A$1:$A$1001,customers!$I$1:$I$1001,,0)</f>
        <v>Yes</v>
      </c>
    </row>
    <row r="105" spans="1:18"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s="5">
        <f>CONVERT(K105,"kg","lbm")</f>
        <v>0.44092452436975516</v>
      </c>
      <c r="Q105" s="6">
        <f>P105*L105</f>
        <v>1.3161597052437191</v>
      </c>
      <c r="R105" t="str">
        <f>_xlfn.XLOOKUP(Table2[[#This Row],[Customer ID]],customers!$A$1:$A$1001,customers!$I$1:$I$1001,,0)</f>
        <v>No</v>
      </c>
    </row>
    <row r="106" spans="1:18"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s="5">
        <f>CONVERT(K106,"kg","lbm")</f>
        <v>2.2046226218487757</v>
      </c>
      <c r="Q106" s="6">
        <f>P106*L106</f>
        <v>32.077259147899689</v>
      </c>
      <c r="R106" t="str">
        <f>_xlfn.XLOOKUP(Table2[[#This Row],[Customer ID]],customers!$A$1:$A$1001,customers!$I$1:$I$1001,,0)</f>
        <v>No</v>
      </c>
    </row>
    <row r="107" spans="1:18"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s="5">
        <f>CONVERT(K107,"kg","lbm")</f>
        <v>1.1023113109243878</v>
      </c>
      <c r="Q107" s="6">
        <f>P107*L107</f>
        <v>7.4406013487396176</v>
      </c>
      <c r="R107" t="str">
        <f>_xlfn.XLOOKUP(Table2[[#This Row],[Customer ID]],customers!$A$1:$A$1001,customers!$I$1:$I$1001,,0)</f>
        <v>Yes</v>
      </c>
    </row>
    <row r="108" spans="1:18"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s="5">
        <f>CONVERT(K108,"kg","lbm")</f>
        <v>2.2046226218487757</v>
      </c>
      <c r="Q108" s="6">
        <f>P108*L108</f>
        <v>26.786164855462626</v>
      </c>
      <c r="R108" t="str">
        <f>_xlfn.XLOOKUP(Table2[[#This Row],[Customer ID]],customers!$A$1:$A$1001,customers!$I$1:$I$1001,,0)</f>
        <v>No</v>
      </c>
    </row>
    <row r="109" spans="1:18"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s="5">
        <f>CONVERT(K109,"kg","lbm")</f>
        <v>1.1023113109243878</v>
      </c>
      <c r="Q109" s="6">
        <f>P109*L109</f>
        <v>6.5807985262185955</v>
      </c>
      <c r="R109" t="str">
        <f>_xlfn.XLOOKUP(Table2[[#This Row],[Customer ID]],customers!$A$1:$A$1001,customers!$I$1:$I$1001,,0)</f>
        <v>Yes</v>
      </c>
    </row>
    <row r="110" spans="1:18"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s="5">
        <f>CONVERT(K110,"kg","lbm")</f>
        <v>1.1023113109243878</v>
      </c>
      <c r="Q110" s="6">
        <f>P110*L110</f>
        <v>7.4406013487396176</v>
      </c>
      <c r="R110" t="str">
        <f>_xlfn.XLOOKUP(Table2[[#This Row],[Customer ID]],customers!$A$1:$A$1001,customers!$I$1:$I$1001,,0)</f>
        <v>No</v>
      </c>
    </row>
    <row r="111" spans="1:18"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s="5">
        <f>CONVERT(K111,"kg","lbm")</f>
        <v>1.1023113109243878</v>
      </c>
      <c r="Q111" s="6">
        <f>P111*L111</f>
        <v>8.5649588858824934</v>
      </c>
      <c r="R111" t="str">
        <f>_xlfn.XLOOKUP(Table2[[#This Row],[Customer ID]],customers!$A$1:$A$1001,customers!$I$1:$I$1001,,0)</f>
        <v>Yes</v>
      </c>
    </row>
    <row r="112" spans="1:18"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s="5">
        <f>CONVERT(K112,"kg","lbm")</f>
        <v>0.44092452436975516</v>
      </c>
      <c r="Q112" s="6">
        <f>P112*L112</f>
        <v>1.9643187560672593</v>
      </c>
      <c r="R112" t="str">
        <f>_xlfn.XLOOKUP(Table2[[#This Row],[Customer ID]],customers!$A$1:$A$1001,customers!$I$1:$I$1001,,0)</f>
        <v>Yes</v>
      </c>
    </row>
    <row r="113" spans="1:18"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s="5">
        <f>CONVERT(K113,"kg","lbm")</f>
        <v>1.1023113109243878</v>
      </c>
      <c r="Q113" s="6">
        <f>P113*L113</f>
        <v>5.9194117396639614</v>
      </c>
      <c r="R113" t="str">
        <f>_xlfn.XLOOKUP(Table2[[#This Row],[Customer ID]],customers!$A$1:$A$1001,customers!$I$1:$I$1001,,0)</f>
        <v>No</v>
      </c>
    </row>
    <row r="114" spans="1:18"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s="5">
        <f>CONVERT(K114,"kg","lbm")</f>
        <v>2.2046226218487757</v>
      </c>
      <c r="Q114" s="6">
        <f>P114*L114</f>
        <v>24.802004495798727</v>
      </c>
      <c r="R114" t="str">
        <f>_xlfn.XLOOKUP(Table2[[#This Row],[Customer ID]],customers!$A$1:$A$1001,customers!$I$1:$I$1001,,0)</f>
        <v>No</v>
      </c>
    </row>
    <row r="115" spans="1:18"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s="5">
        <f>CONVERT(K115,"kg","lbm")</f>
        <v>2.2046226218487757</v>
      </c>
      <c r="Q115" s="6">
        <f>P115*L115</f>
        <v>32.077259147899689</v>
      </c>
      <c r="R115" t="str">
        <f>_xlfn.XLOOKUP(Table2[[#This Row],[Customer ID]],customers!$A$1:$A$1001,customers!$I$1:$I$1001,,0)</f>
        <v>No</v>
      </c>
    </row>
    <row r="116" spans="1:18"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s="5">
        <f>CONVERT(K116,"kg","lbm")</f>
        <v>0.44092452436975516</v>
      </c>
      <c r="Q116" s="6">
        <f>P116*L116</f>
        <v>1.580714419865572</v>
      </c>
      <c r="R116" t="str">
        <f>_xlfn.XLOOKUP(Table2[[#This Row],[Customer ID]],customers!$A$1:$A$1001,customers!$I$1:$I$1001,,0)</f>
        <v>No</v>
      </c>
    </row>
    <row r="117" spans="1:18"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s="5">
        <f>CONVERT(K117,"kg","lbm")</f>
        <v>2.2046226218487757</v>
      </c>
      <c r="Q117" s="6">
        <f>P117*L117</f>
        <v>34.943268556303096</v>
      </c>
      <c r="R117" t="str">
        <f>_xlfn.XLOOKUP(Table2[[#This Row],[Customer ID]],customers!$A$1:$A$1001,customers!$I$1:$I$1001,,0)</f>
        <v>No</v>
      </c>
    </row>
    <row r="118" spans="1:18"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s="5">
        <f>CONVERT(K118,"kg","lbm")</f>
        <v>0.44092452436975516</v>
      </c>
      <c r="Q118" s="6">
        <f>P118*L118</f>
        <v>2.0965961133781859</v>
      </c>
      <c r="R118" t="str">
        <f>_xlfn.XLOOKUP(Table2[[#This Row],[Customer ID]],customers!$A$1:$A$1001,customers!$I$1:$I$1001,,0)</f>
        <v>Yes</v>
      </c>
    </row>
    <row r="119" spans="1:18"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s="5">
        <f>CONVERT(K119,"kg","lbm")</f>
        <v>1.1023113109243878</v>
      </c>
      <c r="Q119" s="6">
        <f>P119*L119</f>
        <v>10.482980566890928</v>
      </c>
      <c r="R119" t="str">
        <f>_xlfn.XLOOKUP(Table2[[#This Row],[Customer ID]],customers!$A$1:$A$1001,customers!$I$1:$I$1001,,0)</f>
        <v>No</v>
      </c>
    </row>
    <row r="120" spans="1:18"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s="5">
        <f>CONVERT(K120,"kg","lbm")</f>
        <v>1.1023113109243878</v>
      </c>
      <c r="Q120" s="6">
        <f>P120*L120</f>
        <v>8.0358494566387879</v>
      </c>
      <c r="R120" t="str">
        <f>_xlfn.XLOOKUP(Table2[[#This Row],[Customer ID]],customers!$A$1:$A$1001,customers!$I$1:$I$1001,,0)</f>
        <v>Yes</v>
      </c>
    </row>
    <row r="121" spans="1:18"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s="5">
        <f>CONVERT(K121,"kg","lbm")</f>
        <v>0.44092452436975516</v>
      </c>
      <c r="Q121" s="6">
        <f>P121*L121</f>
        <v>1.8188136630252401</v>
      </c>
      <c r="R121" t="str">
        <f>_xlfn.XLOOKUP(Table2[[#This Row],[Customer ID]],customers!$A$1:$A$1001,customers!$I$1:$I$1001,,0)</f>
        <v>No</v>
      </c>
    </row>
    <row r="122" spans="1:18"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s="5">
        <f>CONVERT(K122,"kg","lbm")</f>
        <v>0.44092452436975516</v>
      </c>
      <c r="Q122" s="6">
        <f>P122*L122</f>
        <v>1.7129917771764986</v>
      </c>
      <c r="R122" t="str">
        <f>_xlfn.XLOOKUP(Table2[[#This Row],[Customer ID]],customers!$A$1:$A$1001,customers!$I$1:$I$1001,,0)</f>
        <v>No</v>
      </c>
    </row>
    <row r="123" spans="1:18"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s="5">
        <f>CONVERT(K123,"kg","lbm")</f>
        <v>2.2046226218487757</v>
      </c>
      <c r="Q123" s="6">
        <f>P123*L123</f>
        <v>30.313561050420667</v>
      </c>
      <c r="R123" t="str">
        <f>_xlfn.XLOOKUP(Table2[[#This Row],[Customer ID]],customers!$A$1:$A$1001,customers!$I$1:$I$1001,,0)</f>
        <v>No</v>
      </c>
    </row>
    <row r="124" spans="1:18"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s="5">
        <f>CONVERT(K124,"kg","lbm")</f>
        <v>1.1023113109243878</v>
      </c>
      <c r="Q124" s="6">
        <f>P124*L124</f>
        <v>6.5807985262185955</v>
      </c>
      <c r="R124" t="str">
        <f>_xlfn.XLOOKUP(Table2[[#This Row],[Customer ID]],customers!$A$1:$A$1001,customers!$I$1:$I$1001,,0)</f>
        <v>Yes</v>
      </c>
    </row>
    <row r="125" spans="1:18"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s="5">
        <f>CONVERT(K125,"kg","lbm")</f>
        <v>5.5115565546219392</v>
      </c>
      <c r="Q125" s="6">
        <f>P125*L125</f>
        <v>200.92379419874277</v>
      </c>
      <c r="R125" t="str">
        <f>_xlfn.XLOOKUP(Table2[[#This Row],[Customer ID]],customers!$A$1:$A$1001,customers!$I$1:$I$1001,,0)</f>
        <v>No</v>
      </c>
    </row>
    <row r="126" spans="1:18"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s="5">
        <f>CONVERT(K126,"kg","lbm")</f>
        <v>0.44092452436975516</v>
      </c>
      <c r="Q126" s="6">
        <f>P126*L126</f>
        <v>1.9246355488739813</v>
      </c>
      <c r="R126" t="str">
        <f>_xlfn.XLOOKUP(Table2[[#This Row],[Customer ID]],customers!$A$1:$A$1001,customers!$I$1:$I$1001,,0)</f>
        <v>Yes</v>
      </c>
    </row>
    <row r="127" spans="1:18"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s="5">
        <f>CONVERT(K127,"kg","lbm")</f>
        <v>1.1023113109243878</v>
      </c>
      <c r="Q127" s="6">
        <f>P127*L127</f>
        <v>9.6231777443699063</v>
      </c>
      <c r="R127" t="str">
        <f>_xlfn.XLOOKUP(Table2[[#This Row],[Customer ID]],customers!$A$1:$A$1001,customers!$I$1:$I$1001,,0)</f>
        <v>Yes</v>
      </c>
    </row>
    <row r="128" spans="1:18"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s="5">
        <f>CONVERT(K128,"kg","lbm")</f>
        <v>2.2046226218487757</v>
      </c>
      <c r="Q128" s="6">
        <f>P128*L128</f>
        <v>24.802004495798727</v>
      </c>
      <c r="R128" t="str">
        <f>_xlfn.XLOOKUP(Table2[[#This Row],[Customer ID]],customers!$A$1:$A$1001,customers!$I$1:$I$1001,,0)</f>
        <v>No</v>
      </c>
    </row>
    <row r="129" spans="1:18"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s="5">
        <f>CONVERT(K129,"kg","lbm")</f>
        <v>2.2046226218487757</v>
      </c>
      <c r="Q129" s="6">
        <f>P129*L129</f>
        <v>28.549862952941645</v>
      </c>
      <c r="R129" t="str">
        <f>_xlfn.XLOOKUP(Table2[[#This Row],[Customer ID]],customers!$A$1:$A$1001,customers!$I$1:$I$1001,,0)</f>
        <v>No</v>
      </c>
    </row>
    <row r="130" spans="1:18"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s="5">
        <f>CONVERT(K130,"kg","lbm")</f>
        <v>1.1023113109243878</v>
      </c>
      <c r="Q130" s="6">
        <f>P130*L130</f>
        <v>7.4406013487396176</v>
      </c>
      <c r="R130" t="str">
        <f>_xlfn.XLOOKUP(Table2[[#This Row],[Customer ID]],customers!$A$1:$A$1001,customers!$I$1:$I$1001,,0)</f>
        <v>No</v>
      </c>
    </row>
    <row r="131" spans="1:18"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 "Medium",IF(J131="L","Light",IF(J131="D","Dark","")))</f>
        <v>Dark</v>
      </c>
      <c r="P131" s="5">
        <f>CONVERT(K131,"kg","lbm")</f>
        <v>2.2046226218487757</v>
      </c>
      <c r="Q131" s="6">
        <f>P131*L131</f>
        <v>26.786164855462626</v>
      </c>
      <c r="R131" t="str">
        <f>_xlfn.XLOOKUP(Table2[[#This Row],[Customer ID]],customers!$A$1:$A$1001,customers!$I$1:$I$1001,,0)</f>
        <v>Yes</v>
      </c>
    </row>
    <row r="132" spans="1:18"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s="5">
        <f>CONVERT(K132,"kg","lbm")</f>
        <v>5.5115565546219392</v>
      </c>
      <c r="Q132" s="6">
        <f>P132*L132</f>
        <v>164.16171197941443</v>
      </c>
      <c r="R132" t="str">
        <f>_xlfn.XLOOKUP(Table2[[#This Row],[Customer ID]],customers!$A$1:$A$1001,customers!$I$1:$I$1001,,0)</f>
        <v>Yes</v>
      </c>
    </row>
    <row r="133" spans="1:18"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s="5">
        <f>CONVERT(K133,"kg","lbm")</f>
        <v>1.1023113109243878</v>
      </c>
      <c r="Q133" s="6">
        <f>P133*L133</f>
        <v>8.0358494566387879</v>
      </c>
      <c r="R133" t="str">
        <f>_xlfn.XLOOKUP(Table2[[#This Row],[Customer ID]],customers!$A$1:$A$1001,customers!$I$1:$I$1001,,0)</f>
        <v>Yes</v>
      </c>
    </row>
    <row r="134" spans="1:18"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s="5">
        <f>CONVERT(K134,"kg","lbm")</f>
        <v>5.5115565546219392</v>
      </c>
      <c r="Q134" s="6">
        <f>P134*L134</f>
        <v>164.16171197941443</v>
      </c>
      <c r="R134" t="str">
        <f>_xlfn.XLOOKUP(Table2[[#This Row],[Customer ID]],customers!$A$1:$A$1001,customers!$I$1:$I$1001,,0)</f>
        <v>Yes</v>
      </c>
    </row>
    <row r="135" spans="1:18"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s="5">
        <f>CONVERT(K135,"kg","lbm")</f>
        <v>2.2046226218487757</v>
      </c>
      <c r="Q135" s="6">
        <f>P135*L135</f>
        <v>28.549862952941645</v>
      </c>
      <c r="R135" t="str">
        <f>_xlfn.XLOOKUP(Table2[[#This Row],[Customer ID]],customers!$A$1:$A$1001,customers!$I$1:$I$1001,,0)</f>
        <v>No</v>
      </c>
    </row>
    <row r="136" spans="1:18"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s="5">
        <f>CONVERT(K136,"kg","lbm")</f>
        <v>5.5115565546219392</v>
      </c>
      <c r="Q136" s="6">
        <f>P136*L136</f>
        <v>174.3029760399188</v>
      </c>
      <c r="R136" t="str">
        <f>_xlfn.XLOOKUP(Table2[[#This Row],[Customer ID]],customers!$A$1:$A$1001,customers!$I$1:$I$1001,,0)</f>
        <v>Yes</v>
      </c>
    </row>
    <row r="137" spans="1:18"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s="5">
        <f>CONVERT(K137,"kg","lbm")</f>
        <v>1.1023113109243878</v>
      </c>
      <c r="Q137" s="6">
        <f>P137*L137</f>
        <v>8.5649588858824934</v>
      </c>
      <c r="R137" t="str">
        <f>_xlfn.XLOOKUP(Table2[[#This Row],[Customer ID]],customers!$A$1:$A$1001,customers!$I$1:$I$1001,,0)</f>
        <v>Yes</v>
      </c>
    </row>
    <row r="138" spans="1:18"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s="5">
        <f>CONVERT(K138,"kg","lbm")</f>
        <v>0.44092452436975516</v>
      </c>
      <c r="Q138" s="6">
        <f>P138*L138</f>
        <v>1.3161597052437191</v>
      </c>
      <c r="R138" t="str">
        <f>_xlfn.XLOOKUP(Table2[[#This Row],[Customer ID]],customers!$A$1:$A$1001,customers!$I$1:$I$1001,,0)</f>
        <v>No</v>
      </c>
    </row>
    <row r="139" spans="1:18"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s="5">
        <f>CONVERT(K139,"kg","lbm")</f>
        <v>5.5115565546219392</v>
      </c>
      <c r="Q139" s="6">
        <f>P139*L139</f>
        <v>188.24721412311229</v>
      </c>
      <c r="R139" t="str">
        <f>_xlfn.XLOOKUP(Table2[[#This Row],[Customer ID]],customers!$A$1:$A$1001,customers!$I$1:$I$1001,,0)</f>
        <v>No</v>
      </c>
    </row>
    <row r="140" spans="1:18"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s="5">
        <f>CONVERT(K140,"kg","lbm")</f>
        <v>2.2046226218487757</v>
      </c>
      <c r="Q140" s="6">
        <f>P140*L140</f>
        <v>26.786164855462626</v>
      </c>
      <c r="R140" t="str">
        <f>_xlfn.XLOOKUP(Table2[[#This Row],[Customer ID]],customers!$A$1:$A$1001,customers!$I$1:$I$1001,,0)</f>
        <v>No</v>
      </c>
    </row>
    <row r="141" spans="1:18"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s="5">
        <f>CONVERT(K141,"kg","lbm")</f>
        <v>2.2046226218487757</v>
      </c>
      <c r="Q141" s="6">
        <f>P141*L141</f>
        <v>28.549862952941645</v>
      </c>
      <c r="R141" t="str">
        <f>_xlfn.XLOOKUP(Table2[[#This Row],[Customer ID]],customers!$A$1:$A$1001,customers!$I$1:$I$1001,,0)</f>
        <v>Yes</v>
      </c>
    </row>
    <row r="142" spans="1:18"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s="5">
        <f>CONVERT(K142,"kg","lbm")</f>
        <v>5.5115565546219392</v>
      </c>
      <c r="Q142" s="6">
        <f>P142*L142</f>
        <v>164.16171197941443</v>
      </c>
      <c r="R142" t="str">
        <f>_xlfn.XLOOKUP(Table2[[#This Row],[Customer ID]],customers!$A$1:$A$1001,customers!$I$1:$I$1001,,0)</f>
        <v>Yes</v>
      </c>
    </row>
    <row r="143" spans="1:18"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s="5">
        <f>CONVERT(K143,"kg","lbm")</f>
        <v>0.44092452436975516</v>
      </c>
      <c r="Q143" s="6">
        <f>P143*L143</f>
        <v>1.7129917771764986</v>
      </c>
      <c r="R143" t="str">
        <f>_xlfn.XLOOKUP(Table2[[#This Row],[Customer ID]],customers!$A$1:$A$1001,customers!$I$1:$I$1001,,0)</f>
        <v>Yes</v>
      </c>
    </row>
    <row r="144" spans="1:18"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s="5">
        <f>CONVERT(K144,"kg","lbm")</f>
        <v>5.5115565546219392</v>
      </c>
      <c r="Q144" s="6">
        <f>P144*L144</f>
        <v>188.24721412311229</v>
      </c>
      <c r="R144" t="str">
        <f>_xlfn.XLOOKUP(Table2[[#This Row],[Customer ID]],customers!$A$1:$A$1001,customers!$I$1:$I$1001,,0)</f>
        <v>Yes</v>
      </c>
    </row>
    <row r="145" spans="1:18"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s="5">
        <f>CONVERT(K145,"kg","lbm")</f>
        <v>1.1023113109243878</v>
      </c>
      <c r="Q145" s="6">
        <f>P145*L145</f>
        <v>9.6231777443699063</v>
      </c>
      <c r="R145" t="str">
        <f>_xlfn.XLOOKUP(Table2[[#This Row],[Customer ID]],customers!$A$1:$A$1001,customers!$I$1:$I$1001,,0)</f>
        <v>No</v>
      </c>
    </row>
    <row r="146" spans="1:18"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s="5">
        <f>CONVERT(K146,"kg","lbm")</f>
        <v>5.5115565546219392</v>
      </c>
      <c r="Q146" s="6">
        <f>P146*L146</f>
        <v>188.24721412311229</v>
      </c>
      <c r="R146" t="str">
        <f>_xlfn.XLOOKUP(Table2[[#This Row],[Customer ID]],customers!$A$1:$A$1001,customers!$I$1:$I$1001,,0)</f>
        <v>Yes</v>
      </c>
    </row>
    <row r="147" spans="1:18"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s="5">
        <f>CONVERT(K147,"kg","lbm")</f>
        <v>0.44092452436975516</v>
      </c>
      <c r="Q147" s="6">
        <f>P147*L147</f>
        <v>1.9246355488739813</v>
      </c>
      <c r="R147" t="str">
        <f>_xlfn.XLOOKUP(Table2[[#This Row],[Customer ID]],customers!$A$1:$A$1001,customers!$I$1:$I$1001,,0)</f>
        <v>No</v>
      </c>
    </row>
    <row r="148" spans="1:18"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s="5">
        <f>CONVERT(K148,"kg","lbm")</f>
        <v>2.2046226218487757</v>
      </c>
      <c r="Q148" s="6">
        <f>P148*L148</f>
        <v>32.077259147899689</v>
      </c>
      <c r="R148" t="str">
        <f>_xlfn.XLOOKUP(Table2[[#This Row],[Customer ID]],customers!$A$1:$A$1001,customers!$I$1:$I$1001,,0)</f>
        <v>No</v>
      </c>
    </row>
    <row r="149" spans="1:18"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s="5">
        <f>CONVERT(K149,"kg","lbm")</f>
        <v>2.2046226218487757</v>
      </c>
      <c r="Q149" s="6">
        <f>P149*L149</f>
        <v>30.313561050420667</v>
      </c>
      <c r="R149" t="str">
        <f>_xlfn.XLOOKUP(Table2[[#This Row],[Customer ID]],customers!$A$1:$A$1001,customers!$I$1:$I$1001,,0)</f>
        <v>No</v>
      </c>
    </row>
    <row r="150" spans="1:18"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s="5">
        <f>CONVERT(K150,"kg","lbm")</f>
        <v>0.44092452436975516</v>
      </c>
      <c r="Q150" s="6">
        <f>P150*L150</f>
        <v>1.6071698913277574</v>
      </c>
      <c r="R150" t="str">
        <f>_xlfn.XLOOKUP(Table2[[#This Row],[Customer ID]],customers!$A$1:$A$1001,customers!$I$1:$I$1001,,0)</f>
        <v>Yes</v>
      </c>
    </row>
    <row r="151" spans="1:18"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s="5">
        <f>CONVERT(K151,"kg","lbm")</f>
        <v>5.5115565546219392</v>
      </c>
      <c r="Q151" s="6">
        <f>P151*L151</f>
        <v>142.61152585084267</v>
      </c>
      <c r="R151" t="str">
        <f>_xlfn.XLOOKUP(Table2[[#This Row],[Customer ID]],customers!$A$1:$A$1001,customers!$I$1:$I$1001,,0)</f>
        <v>Yes</v>
      </c>
    </row>
    <row r="152" spans="1:18"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s="5">
        <f>CONVERT(K152,"kg","lbm")</f>
        <v>2.2046226218487757</v>
      </c>
      <c r="Q152" s="6">
        <f>P152*L152</f>
        <v>28.549862952941645</v>
      </c>
      <c r="R152" t="str">
        <f>_xlfn.XLOOKUP(Table2[[#This Row],[Customer ID]],customers!$A$1:$A$1001,customers!$I$1:$I$1001,,0)</f>
        <v>Yes</v>
      </c>
    </row>
    <row r="153" spans="1:18"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s="5">
        <f>CONVERT(K153,"kg","lbm")</f>
        <v>2.2046226218487757</v>
      </c>
      <c r="Q153" s="6">
        <f>P153*L153</f>
        <v>24.802004495798727</v>
      </c>
      <c r="R153" t="str">
        <f>_xlfn.XLOOKUP(Table2[[#This Row],[Customer ID]],customers!$A$1:$A$1001,customers!$I$1:$I$1001,,0)</f>
        <v>Yes</v>
      </c>
    </row>
    <row r="154" spans="1:18"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s="5">
        <f>CONVERT(K154,"kg","lbm")</f>
        <v>5.5115565546219392</v>
      </c>
      <c r="Q154" s="6">
        <f>P154*L154</f>
        <v>126.13197175252307</v>
      </c>
      <c r="R154" t="str">
        <f>_xlfn.XLOOKUP(Table2[[#This Row],[Customer ID]],customers!$A$1:$A$1001,customers!$I$1:$I$1001,,0)</f>
        <v>Yes</v>
      </c>
    </row>
    <row r="155" spans="1:18"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s="5">
        <f>CONVERT(K155,"kg","lbm")</f>
        <v>0.44092452436975516</v>
      </c>
      <c r="Q155" s="6">
        <f>P155*L155</f>
        <v>1.1838823479327925</v>
      </c>
      <c r="R155" t="str">
        <f>_xlfn.XLOOKUP(Table2[[#This Row],[Customer ID]],customers!$A$1:$A$1001,customers!$I$1:$I$1001,,0)</f>
        <v>No</v>
      </c>
    </row>
    <row r="156" spans="1:18"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s="5">
        <f>CONVERT(K156,"kg","lbm")</f>
        <v>5.5115565546219392</v>
      </c>
      <c r="Q156" s="6">
        <f>P156*L156</f>
        <v>126.13197175252307</v>
      </c>
      <c r="R156" t="str">
        <f>_xlfn.XLOOKUP(Table2[[#This Row],[Customer ID]],customers!$A$1:$A$1001,customers!$I$1:$I$1001,,0)</f>
        <v>No</v>
      </c>
    </row>
    <row r="157" spans="1:18"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s="5">
        <f>CONVERT(K157,"kg","lbm")</f>
        <v>5.5115565546219392</v>
      </c>
      <c r="Q157" s="6">
        <f>P157*L157</f>
        <v>142.61152585084267</v>
      </c>
      <c r="R157" t="str">
        <f>_xlfn.XLOOKUP(Table2[[#This Row],[Customer ID]],customers!$A$1:$A$1001,customers!$I$1:$I$1001,,0)</f>
        <v>Yes</v>
      </c>
    </row>
    <row r="158" spans="1:18"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s="5">
        <f>CONVERT(K158,"kg","lbm")</f>
        <v>5.5115565546219392</v>
      </c>
      <c r="Q158" s="6">
        <f>P158*L158</f>
        <v>142.61152585084267</v>
      </c>
      <c r="R158" t="str">
        <f>_xlfn.XLOOKUP(Table2[[#This Row],[Customer ID]],customers!$A$1:$A$1001,customers!$I$1:$I$1001,,0)</f>
        <v>Yes</v>
      </c>
    </row>
    <row r="159" spans="1:18"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s="5">
        <f>CONVERT(K159,"kg","lbm")</f>
        <v>5.5115565546219392</v>
      </c>
      <c r="Q159" s="6">
        <f>P159*L159</f>
        <v>113.4553916768926</v>
      </c>
      <c r="R159" t="str">
        <f>_xlfn.XLOOKUP(Table2[[#This Row],[Customer ID]],customers!$A$1:$A$1001,customers!$I$1:$I$1001,,0)</f>
        <v>No</v>
      </c>
    </row>
    <row r="160" spans="1:18"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s="5">
        <f>CONVERT(K160,"kg","lbm")</f>
        <v>5.5115565546219392</v>
      </c>
      <c r="Q160" s="6">
        <f>P160*L160</f>
        <v>113.4553916768926</v>
      </c>
      <c r="R160" t="str">
        <f>_xlfn.XLOOKUP(Table2[[#This Row],[Customer ID]],customers!$A$1:$A$1001,customers!$I$1:$I$1001,,0)</f>
        <v>Yes</v>
      </c>
    </row>
    <row r="161" spans="1:18"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s="5">
        <f>CONVERT(K161,"kg","lbm")</f>
        <v>5.5115565546219392</v>
      </c>
      <c r="Q161" s="6">
        <f>P161*L161</f>
        <v>200.92379419874277</v>
      </c>
      <c r="R161" t="str">
        <f>_xlfn.XLOOKUP(Table2[[#This Row],[Customer ID]],customers!$A$1:$A$1001,customers!$I$1:$I$1001,,0)</f>
        <v>No</v>
      </c>
    </row>
    <row r="162" spans="1:18"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s="5">
        <f>CONVERT(K162,"kg","lbm")</f>
        <v>1.1023113109243878</v>
      </c>
      <c r="Q162" s="6">
        <f>P162*L162</f>
        <v>9.094068315126199</v>
      </c>
      <c r="R162" t="str">
        <f>_xlfn.XLOOKUP(Table2[[#This Row],[Customer ID]],customers!$A$1:$A$1001,customers!$I$1:$I$1001,,0)</f>
        <v>No</v>
      </c>
    </row>
    <row r="163" spans="1:18"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s="5">
        <f>CONVERT(K163,"kg","lbm")</f>
        <v>1.1023113109243878</v>
      </c>
      <c r="Q163" s="6">
        <f>P163*L163</f>
        <v>8.5649588858824934</v>
      </c>
      <c r="R163" t="str">
        <f>_xlfn.XLOOKUP(Table2[[#This Row],[Customer ID]],customers!$A$1:$A$1001,customers!$I$1:$I$1001,,0)</f>
        <v>No</v>
      </c>
    </row>
    <row r="164" spans="1:18"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s="5">
        <f>CONVERT(K164,"kg","lbm")</f>
        <v>1.1023113109243878</v>
      </c>
      <c r="Q164" s="6">
        <f>P164*L164</f>
        <v>8.0358494566387879</v>
      </c>
      <c r="R164" t="str">
        <f>_xlfn.XLOOKUP(Table2[[#This Row],[Customer ID]],customers!$A$1:$A$1001,customers!$I$1:$I$1001,,0)</f>
        <v>Yes</v>
      </c>
    </row>
    <row r="165" spans="1:18"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s="5">
        <f>CONVERT(K165,"kg","lbm")</f>
        <v>0.44092452436975516</v>
      </c>
      <c r="Q165" s="6">
        <f>P165*L165</f>
        <v>1.1838823479327925</v>
      </c>
      <c r="R165" t="str">
        <f>_xlfn.XLOOKUP(Table2[[#This Row],[Customer ID]],customers!$A$1:$A$1001,customers!$I$1:$I$1001,,0)</f>
        <v>No</v>
      </c>
    </row>
    <row r="166" spans="1:18"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s="5">
        <f>CONVERT(K166,"kg","lbm")</f>
        <v>1.1023113109243878</v>
      </c>
      <c r="Q166" s="6">
        <f>P166*L166</f>
        <v>8.0358494566387879</v>
      </c>
      <c r="R166" t="str">
        <f>_xlfn.XLOOKUP(Table2[[#This Row],[Customer ID]],customers!$A$1:$A$1001,customers!$I$1:$I$1001,,0)</f>
        <v>No</v>
      </c>
    </row>
    <row r="167" spans="1:18"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s="5">
        <f>CONVERT(K167,"kg","lbm")</f>
        <v>2.2046226218487757</v>
      </c>
      <c r="Q167" s="6">
        <f>P167*L167</f>
        <v>19.731372465546542</v>
      </c>
      <c r="R167" t="str">
        <f>_xlfn.XLOOKUP(Table2[[#This Row],[Customer ID]],customers!$A$1:$A$1001,customers!$I$1:$I$1001,,0)</f>
        <v>Yes</v>
      </c>
    </row>
    <row r="168" spans="1:18"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s="5">
        <f>CONVERT(K168,"kg","lbm")</f>
        <v>1.1023113109243878</v>
      </c>
      <c r="Q168" s="6">
        <f>P168*L168</f>
        <v>5.9194117396639614</v>
      </c>
      <c r="R168" t="str">
        <f>_xlfn.XLOOKUP(Table2[[#This Row],[Customer ID]],customers!$A$1:$A$1001,customers!$I$1:$I$1001,,0)</f>
        <v>Yes</v>
      </c>
    </row>
    <row r="169" spans="1:18"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s="5">
        <f>CONVERT(K169,"kg","lbm")</f>
        <v>1.1023113109243878</v>
      </c>
      <c r="Q169" s="6">
        <f>P169*L169</f>
        <v>9.094068315126199</v>
      </c>
      <c r="R169" t="str">
        <f>_xlfn.XLOOKUP(Table2[[#This Row],[Customer ID]],customers!$A$1:$A$1001,customers!$I$1:$I$1001,,0)</f>
        <v>Yes</v>
      </c>
    </row>
    <row r="170" spans="1:18"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s="5">
        <f>CONVERT(K170,"kg","lbm")</f>
        <v>1.1023113109243878</v>
      </c>
      <c r="Q170" s="6">
        <f>P170*L170</f>
        <v>7.4406013487396176</v>
      </c>
      <c r="R170" t="str">
        <f>_xlfn.XLOOKUP(Table2[[#This Row],[Customer ID]],customers!$A$1:$A$1001,customers!$I$1:$I$1001,,0)</f>
        <v>No</v>
      </c>
    </row>
    <row r="171" spans="1:18"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s="5">
        <f>CONVERT(K171,"kg","lbm")</f>
        <v>2.2046226218487757</v>
      </c>
      <c r="Q171" s="6">
        <f>P171*L171</f>
        <v>19.731372465546542</v>
      </c>
      <c r="R171" t="str">
        <f>_xlfn.XLOOKUP(Table2[[#This Row],[Customer ID]],customers!$A$1:$A$1001,customers!$I$1:$I$1001,,0)</f>
        <v>No</v>
      </c>
    </row>
    <row r="172" spans="1:18"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s="5">
        <f>CONVERT(K172,"kg","lbm")</f>
        <v>5.5115565546219392</v>
      </c>
      <c r="Q172" s="6">
        <f>P172*L172</f>
        <v>188.24721412311229</v>
      </c>
      <c r="R172" t="str">
        <f>_xlfn.XLOOKUP(Table2[[#This Row],[Customer ID]],customers!$A$1:$A$1001,customers!$I$1:$I$1001,,0)</f>
        <v>No</v>
      </c>
    </row>
    <row r="173" spans="1:18"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s="5">
        <f>CONVERT(K173,"kg","lbm")</f>
        <v>5.5115565546219392</v>
      </c>
      <c r="Q173" s="6">
        <f>P173*L173</f>
        <v>174.3029760399188</v>
      </c>
      <c r="R173" t="str">
        <f>_xlfn.XLOOKUP(Table2[[#This Row],[Customer ID]],customers!$A$1:$A$1001,customers!$I$1:$I$1001,,0)</f>
        <v>Yes</v>
      </c>
    </row>
    <row r="174" spans="1:18"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s="5">
        <f>CONVERT(K174,"kg","lbm")</f>
        <v>1.1023113109243878</v>
      </c>
      <c r="Q174" s="6">
        <f>P174*L174</f>
        <v>8.0358494566387879</v>
      </c>
      <c r="R174" t="str">
        <f>_xlfn.XLOOKUP(Table2[[#This Row],[Customer ID]],customers!$A$1:$A$1001,customers!$I$1:$I$1001,,0)</f>
        <v>No</v>
      </c>
    </row>
    <row r="175" spans="1:18"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s="5">
        <f>CONVERT(K175,"kg","lbm")</f>
        <v>5.5115565546219392</v>
      </c>
      <c r="Q175" s="6">
        <f>P175*L175</f>
        <v>126.13197175252307</v>
      </c>
      <c r="R175" t="str">
        <f>_xlfn.XLOOKUP(Table2[[#This Row],[Customer ID]],customers!$A$1:$A$1001,customers!$I$1:$I$1001,,0)</f>
        <v>No</v>
      </c>
    </row>
    <row r="176" spans="1:18"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s="5">
        <f>CONVERT(K176,"kg","lbm")</f>
        <v>5.5115565546219392</v>
      </c>
      <c r="Q176" s="6">
        <f>P176*L176</f>
        <v>188.24721412311229</v>
      </c>
      <c r="R176" t="str">
        <f>_xlfn.XLOOKUP(Table2[[#This Row],[Customer ID]],customers!$A$1:$A$1001,customers!$I$1:$I$1001,,0)</f>
        <v>Yes</v>
      </c>
    </row>
    <row r="177" spans="1:18"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s="5">
        <f>CONVERT(K177,"kg","lbm")</f>
        <v>5.5115565546219392</v>
      </c>
      <c r="Q177" s="6">
        <f>P177*L177</f>
        <v>174.3029760399188</v>
      </c>
      <c r="R177" t="str">
        <f>_xlfn.XLOOKUP(Table2[[#This Row],[Customer ID]],customers!$A$1:$A$1001,customers!$I$1:$I$1001,,0)</f>
        <v>Yes</v>
      </c>
    </row>
    <row r="178" spans="1:18"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s="5">
        <f>CONVERT(K178,"kg","lbm")</f>
        <v>5.5115565546219392</v>
      </c>
      <c r="Q178" s="6">
        <f>P178*L178</f>
        <v>188.24721412311229</v>
      </c>
      <c r="R178" t="str">
        <f>_xlfn.XLOOKUP(Table2[[#This Row],[Customer ID]],customers!$A$1:$A$1001,customers!$I$1:$I$1001,,0)</f>
        <v>Yes</v>
      </c>
    </row>
    <row r="179" spans="1:18"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s="5">
        <f>CONVERT(K179,"kg","lbm")</f>
        <v>5.5115565546219392</v>
      </c>
      <c r="Q179" s="6">
        <f>P179*L179</f>
        <v>151.48513190378398</v>
      </c>
      <c r="R179" t="str">
        <f>_xlfn.XLOOKUP(Table2[[#This Row],[Customer ID]],customers!$A$1:$A$1001,customers!$I$1:$I$1001,,0)</f>
        <v>Yes</v>
      </c>
    </row>
    <row r="180" spans="1:18"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s="5">
        <f>CONVERT(K180,"kg","lbm")</f>
        <v>2.2046226218487757</v>
      </c>
      <c r="Q180" s="6">
        <f>P180*L180</f>
        <v>28.549862952941645</v>
      </c>
      <c r="R180" t="str">
        <f>_xlfn.XLOOKUP(Table2[[#This Row],[Customer ID]],customers!$A$1:$A$1001,customers!$I$1:$I$1001,,0)</f>
        <v>No</v>
      </c>
    </row>
    <row r="181" spans="1:18"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s="5">
        <f>CONVERT(K181,"kg","lbm")</f>
        <v>0.44092452436975516</v>
      </c>
      <c r="Q181" s="6">
        <f>P181*L181</f>
        <v>1.3161597052437191</v>
      </c>
      <c r="R181" t="str">
        <f>_xlfn.XLOOKUP(Table2[[#This Row],[Customer ID]],customers!$A$1:$A$1001,customers!$I$1:$I$1001,,0)</f>
        <v>No</v>
      </c>
    </row>
    <row r="182" spans="1:18"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s="5">
        <f>CONVERT(K182,"kg","lbm")</f>
        <v>0.44092452436975516</v>
      </c>
      <c r="Q182" s="6">
        <f>P182*L182</f>
        <v>1.9643187560672593</v>
      </c>
      <c r="R182" t="str">
        <f>_xlfn.XLOOKUP(Table2[[#This Row],[Customer ID]],customers!$A$1:$A$1001,customers!$I$1:$I$1001,,0)</f>
        <v>No</v>
      </c>
    </row>
    <row r="183" spans="1:18"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s="5">
        <f>CONVERT(K183,"kg","lbm")</f>
        <v>1.1023113109243878</v>
      </c>
      <c r="Q183" s="6">
        <f>P183*L183</f>
        <v>6.5807985262185955</v>
      </c>
      <c r="R183" t="str">
        <f>_xlfn.XLOOKUP(Table2[[#This Row],[Customer ID]],customers!$A$1:$A$1001,customers!$I$1:$I$1001,,0)</f>
        <v>No</v>
      </c>
    </row>
    <row r="184" spans="1:18"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s="5">
        <f>CONVERT(K184,"kg","lbm")</f>
        <v>1.1023113109243878</v>
      </c>
      <c r="Q184" s="6">
        <f>P184*L184</f>
        <v>5.9194117396639614</v>
      </c>
      <c r="R184" t="str">
        <f>_xlfn.XLOOKUP(Table2[[#This Row],[Customer ID]],customers!$A$1:$A$1001,customers!$I$1:$I$1001,,0)</f>
        <v>No</v>
      </c>
    </row>
    <row r="185" spans="1:18"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s="5">
        <f>CONVERT(K185,"kg","lbm")</f>
        <v>0.44092452436975516</v>
      </c>
      <c r="Q185" s="6">
        <f>P185*L185</f>
        <v>1.8188136630252401</v>
      </c>
      <c r="R185" t="str">
        <f>_xlfn.XLOOKUP(Table2[[#This Row],[Customer ID]],customers!$A$1:$A$1001,customers!$I$1:$I$1001,,0)</f>
        <v>No</v>
      </c>
    </row>
    <row r="186" spans="1:18"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s="5">
        <f>CONVERT(K186,"kg","lbm")</f>
        <v>1.1023113109243878</v>
      </c>
      <c r="Q186" s="6">
        <f>P186*L186</f>
        <v>8.5649588858824934</v>
      </c>
      <c r="R186" t="str">
        <f>_xlfn.XLOOKUP(Table2[[#This Row],[Customer ID]],customers!$A$1:$A$1001,customers!$I$1:$I$1001,,0)</f>
        <v>No</v>
      </c>
    </row>
    <row r="187" spans="1:18"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s="5">
        <f>CONVERT(K187,"kg","lbm")</f>
        <v>1.1023113109243878</v>
      </c>
      <c r="Q187" s="6">
        <f>P187*L187</f>
        <v>8.0358494566387879</v>
      </c>
      <c r="R187" t="str">
        <f>_xlfn.XLOOKUP(Table2[[#This Row],[Customer ID]],customers!$A$1:$A$1001,customers!$I$1:$I$1001,,0)</f>
        <v>Yes</v>
      </c>
    </row>
    <row r="188" spans="1:18"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s="5">
        <f>CONVERT(K188,"kg","lbm")</f>
        <v>5.5115565546219392</v>
      </c>
      <c r="Q188" s="6">
        <f>P188*L188</f>
        <v>126.13197175252307</v>
      </c>
      <c r="R188" t="str">
        <f>_xlfn.XLOOKUP(Table2[[#This Row],[Customer ID]],customers!$A$1:$A$1001,customers!$I$1:$I$1001,,0)</f>
        <v>No</v>
      </c>
    </row>
    <row r="189" spans="1:18"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s="5">
        <f>CONVERT(K189,"kg","lbm")</f>
        <v>1.1023113109243878</v>
      </c>
      <c r="Q189" s="6">
        <f>P189*L189</f>
        <v>9.6231777443699063</v>
      </c>
      <c r="R189" t="str">
        <f>_xlfn.XLOOKUP(Table2[[#This Row],[Customer ID]],customers!$A$1:$A$1001,customers!$I$1:$I$1001,,0)</f>
        <v>Yes</v>
      </c>
    </row>
    <row r="190" spans="1:18"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s="5">
        <f>CONVERT(K190,"kg","lbm")</f>
        <v>0.44092452436975516</v>
      </c>
      <c r="Q190" s="6">
        <f>P190*L190</f>
        <v>1.9643187560672593</v>
      </c>
      <c r="R190" t="str">
        <f>_xlfn.XLOOKUP(Table2[[#This Row],[Customer ID]],customers!$A$1:$A$1001,customers!$I$1:$I$1001,,0)</f>
        <v>Yes</v>
      </c>
    </row>
    <row r="191" spans="1:18"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s="5">
        <f>CONVERT(K191,"kg","lbm")</f>
        <v>2.2046226218487757</v>
      </c>
      <c r="Q191" s="6">
        <f>P191*L191</f>
        <v>32.077259147899689</v>
      </c>
      <c r="R191" t="str">
        <f>_xlfn.XLOOKUP(Table2[[#This Row],[Customer ID]],customers!$A$1:$A$1001,customers!$I$1:$I$1001,,0)</f>
        <v>Yes</v>
      </c>
    </row>
    <row r="192" spans="1:18"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s="5">
        <f>CONVERT(K192,"kg","lbm")</f>
        <v>5.5115565546219392</v>
      </c>
      <c r="Q192" s="6">
        <f>P192*L192</f>
        <v>184.44424010042317</v>
      </c>
      <c r="R192" t="str">
        <f>_xlfn.XLOOKUP(Table2[[#This Row],[Customer ID]],customers!$A$1:$A$1001,customers!$I$1:$I$1001,,0)</f>
        <v>Yes</v>
      </c>
    </row>
    <row r="193" spans="1:18"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s="5">
        <f>CONVERT(K193,"kg","lbm")</f>
        <v>0.44092452436975516</v>
      </c>
      <c r="Q193" s="6">
        <f>P193*L193</f>
        <v>1.7129917771764986</v>
      </c>
      <c r="R193" t="str">
        <f>_xlfn.XLOOKUP(Table2[[#This Row],[Customer ID]],customers!$A$1:$A$1001,customers!$I$1:$I$1001,,0)</f>
        <v>Yes</v>
      </c>
    </row>
    <row r="194" spans="1:18"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s="5">
        <f>CONVERT(K194,"kg","lbm")</f>
        <v>2.2046226218487757</v>
      </c>
      <c r="Q194" s="6">
        <f>P194*L194</f>
        <v>26.786164855462626</v>
      </c>
      <c r="R194" t="str">
        <f>_xlfn.XLOOKUP(Table2[[#This Row],[Customer ID]],customers!$A$1:$A$1001,customers!$I$1:$I$1001,,0)</f>
        <v>Yes</v>
      </c>
    </row>
    <row r="195" spans="1:18"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 "Medium",IF(J195="L","Light",IF(J195="D","Dark","")))</f>
        <v>Light</v>
      </c>
      <c r="P195" s="5">
        <f>CONVERT(K195,"kg","lbm")</f>
        <v>2.2046226218487757</v>
      </c>
      <c r="Q195" s="6">
        <f>P195*L195</f>
        <v>32.738645934454318</v>
      </c>
      <c r="R195" t="str">
        <f>_xlfn.XLOOKUP(Table2[[#This Row],[Customer ID]],customers!$A$1:$A$1001,customers!$I$1:$I$1001,,0)</f>
        <v>No</v>
      </c>
    </row>
    <row r="196" spans="1:18"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s="5">
        <f>CONVERT(K196,"kg","lbm")</f>
        <v>1.1023113109243878</v>
      </c>
      <c r="Q196" s="6">
        <f>P196*L196</f>
        <v>8.0358494566387879</v>
      </c>
      <c r="R196" t="str">
        <f>_xlfn.XLOOKUP(Table2[[#This Row],[Customer ID]],customers!$A$1:$A$1001,customers!$I$1:$I$1001,,0)</f>
        <v>No</v>
      </c>
    </row>
    <row r="197" spans="1:18"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s="5">
        <f>CONVERT(K197,"kg","lbm")</f>
        <v>2.2046226218487757</v>
      </c>
      <c r="Q197" s="6">
        <f>P197*L197</f>
        <v>28.549862952941645</v>
      </c>
      <c r="R197" t="str">
        <f>_xlfn.XLOOKUP(Table2[[#This Row],[Customer ID]],customers!$A$1:$A$1001,customers!$I$1:$I$1001,,0)</f>
        <v>No</v>
      </c>
    </row>
    <row r="198" spans="1:18"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s="5">
        <f>CONVERT(K198,"kg","lbm")</f>
        <v>1.1023113109243878</v>
      </c>
      <c r="Q198" s="6">
        <f>P198*L198</f>
        <v>9.8215937803362952</v>
      </c>
      <c r="R198" t="str">
        <f>_xlfn.XLOOKUP(Table2[[#This Row],[Customer ID]],customers!$A$1:$A$1001,customers!$I$1:$I$1001,,0)</f>
        <v>No</v>
      </c>
    </row>
    <row r="199" spans="1:18"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s="5">
        <f>CONVERT(K199,"kg","lbm")</f>
        <v>5.5115565546219392</v>
      </c>
      <c r="Q199" s="6">
        <f>P199*L199</f>
        <v>164.16171197941443</v>
      </c>
      <c r="R199" t="str">
        <f>_xlfn.XLOOKUP(Table2[[#This Row],[Customer ID]],customers!$A$1:$A$1001,customers!$I$1:$I$1001,,0)</f>
        <v>No</v>
      </c>
    </row>
    <row r="200" spans="1:18"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s="5">
        <f>CONVERT(K200,"kg","lbm")</f>
        <v>5.5115565546219392</v>
      </c>
      <c r="Q200" s="6">
        <f>P200*L200</f>
        <v>164.16171197941443</v>
      </c>
      <c r="R200" t="str">
        <f>_xlfn.XLOOKUP(Table2[[#This Row],[Customer ID]],customers!$A$1:$A$1001,customers!$I$1:$I$1001,,0)</f>
        <v>No</v>
      </c>
    </row>
    <row r="201" spans="1:18"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s="5">
        <f>CONVERT(K201,"kg","lbm")</f>
        <v>1.1023113109243878</v>
      </c>
      <c r="Q201" s="6">
        <f>P201*L201</f>
        <v>10.482980566890928</v>
      </c>
      <c r="R201" t="str">
        <f>_xlfn.XLOOKUP(Table2[[#This Row],[Customer ID]],customers!$A$1:$A$1001,customers!$I$1:$I$1001,,0)</f>
        <v>No</v>
      </c>
    </row>
    <row r="202" spans="1:18"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s="5">
        <f>CONVERT(K202,"kg","lbm")</f>
        <v>2.2046226218487757</v>
      </c>
      <c r="Q202" s="6">
        <f>P202*L202</f>
        <v>30.313561050420667</v>
      </c>
      <c r="R202" t="str">
        <f>_xlfn.XLOOKUP(Table2[[#This Row],[Customer ID]],customers!$A$1:$A$1001,customers!$I$1:$I$1001,,0)</f>
        <v>No</v>
      </c>
    </row>
    <row r="203" spans="1:18"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s="5">
        <f>CONVERT(K203,"kg","lbm")</f>
        <v>1.1023113109243878</v>
      </c>
      <c r="Q203" s="6">
        <f>P203*L203</f>
        <v>10.482980566890928</v>
      </c>
      <c r="R203" t="str">
        <f>_xlfn.XLOOKUP(Table2[[#This Row],[Customer ID]],customers!$A$1:$A$1001,customers!$I$1:$I$1001,,0)</f>
        <v>No</v>
      </c>
    </row>
    <row r="204" spans="1:18"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s="5">
        <f>CONVERT(K204,"kg","lbm")</f>
        <v>5.5115565546219392</v>
      </c>
      <c r="Q204" s="6">
        <f>P204*L204</f>
        <v>164.16171197941443</v>
      </c>
      <c r="R204" t="str">
        <f>_xlfn.XLOOKUP(Table2[[#This Row],[Customer ID]],customers!$A$1:$A$1001,customers!$I$1:$I$1001,,0)</f>
        <v>Yes</v>
      </c>
    </row>
    <row r="205" spans="1:18"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s="5">
        <f>CONVERT(K205,"kg","lbm")</f>
        <v>0.44092452436975516</v>
      </c>
      <c r="Q205" s="6">
        <f>P205*L205</f>
        <v>2.0965961133781859</v>
      </c>
      <c r="R205" t="str">
        <f>_xlfn.XLOOKUP(Table2[[#This Row],[Customer ID]],customers!$A$1:$A$1001,customers!$I$1:$I$1001,,0)</f>
        <v>No</v>
      </c>
    </row>
    <row r="206" spans="1:18"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s="5">
        <f>CONVERT(K206,"kg","lbm")</f>
        <v>2.2046226218487757</v>
      </c>
      <c r="Q206" s="6">
        <f>P206*L206</f>
        <v>30.313561050420667</v>
      </c>
      <c r="R206" t="str">
        <f>_xlfn.XLOOKUP(Table2[[#This Row],[Customer ID]],customers!$A$1:$A$1001,customers!$I$1:$I$1001,,0)</f>
        <v>No</v>
      </c>
    </row>
    <row r="207" spans="1:18"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s="5">
        <f>CONVERT(K207,"kg","lbm")</f>
        <v>0.44092452436975516</v>
      </c>
      <c r="Q207" s="6">
        <f>P207*L207</f>
        <v>1.1838823479327925</v>
      </c>
      <c r="R207" t="str">
        <f>_xlfn.XLOOKUP(Table2[[#This Row],[Customer ID]],customers!$A$1:$A$1001,customers!$I$1:$I$1001,,0)</f>
        <v>Yes</v>
      </c>
    </row>
    <row r="208" spans="1:18"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s="5">
        <f>CONVERT(K208,"kg","lbm")</f>
        <v>2.2046226218487757</v>
      </c>
      <c r="Q208" s="6">
        <f>P208*L208</f>
        <v>24.802004495798727</v>
      </c>
      <c r="R208" t="str">
        <f>_xlfn.XLOOKUP(Table2[[#This Row],[Customer ID]],customers!$A$1:$A$1001,customers!$I$1:$I$1001,,0)</f>
        <v>No</v>
      </c>
    </row>
    <row r="209" spans="1:18"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s="5">
        <f>CONVERT(K209,"kg","lbm")</f>
        <v>1.1023113109243878</v>
      </c>
      <c r="Q209" s="6">
        <f>P209*L209</f>
        <v>7.4406013487396176</v>
      </c>
      <c r="R209" t="str">
        <f>_xlfn.XLOOKUP(Table2[[#This Row],[Customer ID]],customers!$A$1:$A$1001,customers!$I$1:$I$1001,,0)</f>
        <v>Yes</v>
      </c>
    </row>
    <row r="210" spans="1:18"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s="5">
        <f>CONVERT(K210,"kg","lbm")</f>
        <v>1.1023113109243878</v>
      </c>
      <c r="Q210" s="6">
        <f>P210*L210</f>
        <v>8.0358494566387879</v>
      </c>
      <c r="R210" t="str">
        <f>_xlfn.XLOOKUP(Table2[[#This Row],[Customer ID]],customers!$A$1:$A$1001,customers!$I$1:$I$1001,,0)</f>
        <v>Yes</v>
      </c>
    </row>
    <row r="211" spans="1:18"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s="5">
        <f>CONVERT(K211,"kg","lbm")</f>
        <v>1.1023113109243878</v>
      </c>
      <c r="Q211" s="6">
        <f>P211*L211</f>
        <v>7.4406013487396176</v>
      </c>
      <c r="R211" t="str">
        <f>_xlfn.XLOOKUP(Table2[[#This Row],[Customer ID]],customers!$A$1:$A$1001,customers!$I$1:$I$1001,,0)</f>
        <v>No</v>
      </c>
    </row>
    <row r="212" spans="1:18"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s="5">
        <f>CONVERT(K212,"kg","lbm")</f>
        <v>2.2046226218487757</v>
      </c>
      <c r="Q212" s="6">
        <f>P212*L212</f>
        <v>28.549862952941645</v>
      </c>
      <c r="R212" t="str">
        <f>_xlfn.XLOOKUP(Table2[[#This Row],[Customer ID]],customers!$A$1:$A$1001,customers!$I$1:$I$1001,,0)</f>
        <v>Yes</v>
      </c>
    </row>
    <row r="213" spans="1:18"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s="5">
        <f>CONVERT(K213,"kg","lbm")</f>
        <v>1.1023113109243878</v>
      </c>
      <c r="Q213" s="6">
        <f>P213*L213</f>
        <v>9.8215937803362952</v>
      </c>
      <c r="R213" t="str">
        <f>_xlfn.XLOOKUP(Table2[[#This Row],[Customer ID]],customers!$A$1:$A$1001,customers!$I$1:$I$1001,,0)</f>
        <v>No</v>
      </c>
    </row>
    <row r="214" spans="1:18"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s="5">
        <f>CONVERT(K214,"kg","lbm")</f>
        <v>0.44092452436975516</v>
      </c>
      <c r="Q214" s="6">
        <f>P214*L214</f>
        <v>1.6071698913277574</v>
      </c>
      <c r="R214" t="str">
        <f>_xlfn.XLOOKUP(Table2[[#This Row],[Customer ID]],customers!$A$1:$A$1001,customers!$I$1:$I$1001,,0)</f>
        <v>Yes</v>
      </c>
    </row>
    <row r="215" spans="1:18"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s="5">
        <f>CONVERT(K215,"kg","lbm")</f>
        <v>5.5115565546219392</v>
      </c>
      <c r="Q215" s="6">
        <f>P215*L215</f>
        <v>113.4553916768926</v>
      </c>
      <c r="R215" t="str">
        <f>_xlfn.XLOOKUP(Table2[[#This Row],[Customer ID]],customers!$A$1:$A$1001,customers!$I$1:$I$1001,,0)</f>
        <v>No</v>
      </c>
    </row>
    <row r="216" spans="1:18"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s="5">
        <f>CONVERT(K216,"kg","lbm")</f>
        <v>2.2046226218487757</v>
      </c>
      <c r="Q216" s="6">
        <f>P216*L216</f>
        <v>34.943268556303096</v>
      </c>
      <c r="R216" t="str">
        <f>_xlfn.XLOOKUP(Table2[[#This Row],[Customer ID]],customers!$A$1:$A$1001,customers!$I$1:$I$1001,,0)</f>
        <v>No</v>
      </c>
    </row>
    <row r="217" spans="1:18"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s="5">
        <f>CONVERT(K217,"kg","lbm")</f>
        <v>0.44092452436975516</v>
      </c>
      <c r="Q217" s="6">
        <f>P217*L217</f>
        <v>1.7129917771764986</v>
      </c>
      <c r="R217" t="str">
        <f>_xlfn.XLOOKUP(Table2[[#This Row],[Customer ID]],customers!$A$1:$A$1001,customers!$I$1:$I$1001,,0)</f>
        <v>No</v>
      </c>
    </row>
    <row r="218" spans="1:18"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s="5">
        <f>CONVERT(K218,"kg","lbm")</f>
        <v>2.2046226218487757</v>
      </c>
      <c r="Q218" s="6">
        <f>P218*L218</f>
        <v>32.077259147899689</v>
      </c>
      <c r="R218" t="str">
        <f>_xlfn.XLOOKUP(Table2[[#This Row],[Customer ID]],customers!$A$1:$A$1001,customers!$I$1:$I$1001,,0)</f>
        <v>Yes</v>
      </c>
    </row>
    <row r="219" spans="1:18"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s="5">
        <f>CONVERT(K219,"kg","lbm")</f>
        <v>1.1023113109243878</v>
      </c>
      <c r="Q219" s="6">
        <f>P219*L219</f>
        <v>9.8215937803362952</v>
      </c>
      <c r="R219" t="str">
        <f>_xlfn.XLOOKUP(Table2[[#This Row],[Customer ID]],customers!$A$1:$A$1001,customers!$I$1:$I$1001,,0)</f>
        <v>No</v>
      </c>
    </row>
    <row r="220" spans="1:18"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s="5">
        <f>CONVERT(K220,"kg","lbm")</f>
        <v>2.2046226218487757</v>
      </c>
      <c r="Q220" s="6">
        <f>P220*L220</f>
        <v>24.802004495798727</v>
      </c>
      <c r="R220" t="str">
        <f>_xlfn.XLOOKUP(Table2[[#This Row],[Customer ID]],customers!$A$1:$A$1001,customers!$I$1:$I$1001,,0)</f>
        <v>Yes</v>
      </c>
    </row>
    <row r="221" spans="1:18"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s="5">
        <f>CONVERT(K221,"kg","lbm")</f>
        <v>0.44092452436975516</v>
      </c>
      <c r="Q221" s="6">
        <f>P221*L221</f>
        <v>1.580714419865572</v>
      </c>
      <c r="R221" t="str">
        <f>_xlfn.XLOOKUP(Table2[[#This Row],[Customer ID]],customers!$A$1:$A$1001,customers!$I$1:$I$1001,,0)</f>
        <v>No</v>
      </c>
    </row>
    <row r="222" spans="1:18"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s="5">
        <f>CONVERT(K222,"kg","lbm")</f>
        <v>0.44092452436975516</v>
      </c>
      <c r="Q222" s="6">
        <f>P222*L222</f>
        <v>1.3161597052437191</v>
      </c>
      <c r="R222" t="str">
        <f>_xlfn.XLOOKUP(Table2[[#This Row],[Customer ID]],customers!$A$1:$A$1001,customers!$I$1:$I$1001,,0)</f>
        <v>No</v>
      </c>
    </row>
    <row r="223" spans="1:18"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s="5">
        <f>CONVERT(K223,"kg","lbm")</f>
        <v>2.2046226218487757</v>
      </c>
      <c r="Q223" s="6">
        <f>P223*L223</f>
        <v>28.549862952941645</v>
      </c>
      <c r="R223" t="str">
        <f>_xlfn.XLOOKUP(Table2[[#This Row],[Customer ID]],customers!$A$1:$A$1001,customers!$I$1:$I$1001,,0)</f>
        <v>Yes</v>
      </c>
    </row>
    <row r="224" spans="1:18"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s="5">
        <f>CONVERT(K224,"kg","lbm")</f>
        <v>1.1023113109243878</v>
      </c>
      <c r="Q224" s="6">
        <f>P224*L224</f>
        <v>8.5649588858824934</v>
      </c>
      <c r="R224" t="str">
        <f>_xlfn.XLOOKUP(Table2[[#This Row],[Customer ID]],customers!$A$1:$A$1001,customers!$I$1:$I$1001,,0)</f>
        <v>No</v>
      </c>
    </row>
    <row r="225" spans="1:18"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s="5">
        <f>CONVERT(K225,"kg","lbm")</f>
        <v>2.2046226218487757</v>
      </c>
      <c r="Q225" s="6">
        <f>P225*L225</f>
        <v>32.738645934454318</v>
      </c>
      <c r="R225" t="str">
        <f>_xlfn.XLOOKUP(Table2[[#This Row],[Customer ID]],customers!$A$1:$A$1001,customers!$I$1:$I$1001,,0)</f>
        <v>Yes</v>
      </c>
    </row>
    <row r="226" spans="1:18"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s="5">
        <f>CONVERT(K226,"kg","lbm")</f>
        <v>5.5115565546219392</v>
      </c>
      <c r="Q226" s="6">
        <f>P226*L226</f>
        <v>164.16171197941443</v>
      </c>
      <c r="R226" t="str">
        <f>_xlfn.XLOOKUP(Table2[[#This Row],[Customer ID]],customers!$A$1:$A$1001,customers!$I$1:$I$1001,,0)</f>
        <v>Yes</v>
      </c>
    </row>
    <row r="227" spans="1:18"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s="5">
        <f>CONVERT(K227,"kg","lbm")</f>
        <v>0.44092452436975516</v>
      </c>
      <c r="Q227" s="6">
        <f>P227*L227</f>
        <v>1.580714419865572</v>
      </c>
      <c r="R227" t="str">
        <f>_xlfn.XLOOKUP(Table2[[#This Row],[Customer ID]],customers!$A$1:$A$1001,customers!$I$1:$I$1001,,0)</f>
        <v>No</v>
      </c>
    </row>
    <row r="228" spans="1:18"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s="5">
        <f>CONVERT(K228,"kg","lbm")</f>
        <v>5.5115565546219392</v>
      </c>
      <c r="Q228" s="6">
        <f>P228*L228</f>
        <v>142.61152585084267</v>
      </c>
      <c r="R228" t="str">
        <f>_xlfn.XLOOKUP(Table2[[#This Row],[Customer ID]],customers!$A$1:$A$1001,customers!$I$1:$I$1001,,0)</f>
        <v>No</v>
      </c>
    </row>
    <row r="229" spans="1:18"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s="5">
        <f>CONVERT(K229,"kg","lbm")</f>
        <v>0.44092452436975516</v>
      </c>
      <c r="Q229" s="6">
        <f>P229*L229</f>
        <v>1.1838823479327925</v>
      </c>
      <c r="R229" t="str">
        <f>_xlfn.XLOOKUP(Table2[[#This Row],[Customer ID]],customers!$A$1:$A$1001,customers!$I$1:$I$1001,,0)</f>
        <v>Yes</v>
      </c>
    </row>
    <row r="230" spans="1:18"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s="5">
        <f>CONVERT(K230,"kg","lbm")</f>
        <v>0.44092452436975516</v>
      </c>
      <c r="Q230" s="6">
        <f>P230*L230</f>
        <v>1.580714419865572</v>
      </c>
      <c r="R230" t="str">
        <f>_xlfn.XLOOKUP(Table2[[#This Row],[Customer ID]],customers!$A$1:$A$1001,customers!$I$1:$I$1001,,0)</f>
        <v>No</v>
      </c>
    </row>
    <row r="231" spans="1:18"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s="5">
        <f>CONVERT(K231,"kg","lbm")</f>
        <v>0.44092452436975516</v>
      </c>
      <c r="Q231" s="6">
        <f>P231*L231</f>
        <v>1.9246355488739813</v>
      </c>
      <c r="R231" t="str">
        <f>_xlfn.XLOOKUP(Table2[[#This Row],[Customer ID]],customers!$A$1:$A$1001,customers!$I$1:$I$1001,,0)</f>
        <v>No</v>
      </c>
    </row>
    <row r="232" spans="1:18"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s="5">
        <f>CONVERT(K232,"kg","lbm")</f>
        <v>5.5115565546219392</v>
      </c>
      <c r="Q232" s="6">
        <f>P232*L232</f>
        <v>142.61152585084267</v>
      </c>
      <c r="R232" t="str">
        <f>_xlfn.XLOOKUP(Table2[[#This Row],[Customer ID]],customers!$A$1:$A$1001,customers!$I$1:$I$1001,,0)</f>
        <v>No</v>
      </c>
    </row>
    <row r="233" spans="1:18"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s="5">
        <f>CONVERT(K233,"kg","lbm")</f>
        <v>0.44092452436975516</v>
      </c>
      <c r="Q233" s="6">
        <f>P233*L233</f>
        <v>1.9246355488739813</v>
      </c>
      <c r="R233" t="str">
        <f>_xlfn.XLOOKUP(Table2[[#This Row],[Customer ID]],customers!$A$1:$A$1001,customers!$I$1:$I$1001,,0)</f>
        <v>Yes</v>
      </c>
    </row>
    <row r="234" spans="1:18"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s="5">
        <f>CONVERT(K234,"kg","lbm")</f>
        <v>0.44092452436975516</v>
      </c>
      <c r="Q234" s="6">
        <f>P234*L234</f>
        <v>2.0965961133781859</v>
      </c>
      <c r="R234" t="str">
        <f>_xlfn.XLOOKUP(Table2[[#This Row],[Customer ID]],customers!$A$1:$A$1001,customers!$I$1:$I$1001,,0)</f>
        <v>No</v>
      </c>
    </row>
    <row r="235" spans="1:18"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s="5">
        <f>CONVERT(K235,"kg","lbm")</f>
        <v>0.44092452436975516</v>
      </c>
      <c r="Q235" s="6">
        <f>P235*L235</f>
        <v>1.8188136630252401</v>
      </c>
      <c r="R235" t="str">
        <f>_xlfn.XLOOKUP(Table2[[#This Row],[Customer ID]],customers!$A$1:$A$1001,customers!$I$1:$I$1001,,0)</f>
        <v>No</v>
      </c>
    </row>
    <row r="236" spans="1:18"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s="5">
        <f>CONVERT(K236,"kg","lbm")</f>
        <v>5.5115565546219392</v>
      </c>
      <c r="Q236" s="6">
        <f>P236*L236</f>
        <v>200.92379419874277</v>
      </c>
      <c r="R236" t="str">
        <f>_xlfn.XLOOKUP(Table2[[#This Row],[Customer ID]],customers!$A$1:$A$1001,customers!$I$1:$I$1001,,0)</f>
        <v>No</v>
      </c>
    </row>
    <row r="237" spans="1:18"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s="5">
        <f>CONVERT(K237,"kg","lbm")</f>
        <v>5.5115565546219392</v>
      </c>
      <c r="Q237" s="6">
        <f>P237*L237</f>
        <v>200.92379419874277</v>
      </c>
      <c r="R237" t="str">
        <f>_xlfn.XLOOKUP(Table2[[#This Row],[Customer ID]],customers!$A$1:$A$1001,customers!$I$1:$I$1001,,0)</f>
        <v>No</v>
      </c>
    </row>
    <row r="238" spans="1:18"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s="5">
        <f>CONVERT(K238,"kg","lbm")</f>
        <v>5.5115565546219392</v>
      </c>
      <c r="Q238" s="6">
        <f>P238*L238</f>
        <v>164.16171197941443</v>
      </c>
      <c r="R238" t="str">
        <f>_xlfn.XLOOKUP(Table2[[#This Row],[Customer ID]],customers!$A$1:$A$1001,customers!$I$1:$I$1001,,0)</f>
        <v>No</v>
      </c>
    </row>
    <row r="239" spans="1:18"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s="5">
        <f>CONVERT(K239,"kg","lbm")</f>
        <v>0.44092452436975516</v>
      </c>
      <c r="Q239" s="6">
        <f>P239*L239</f>
        <v>1.580714419865572</v>
      </c>
      <c r="R239" t="str">
        <f>_xlfn.XLOOKUP(Table2[[#This Row],[Customer ID]],customers!$A$1:$A$1001,customers!$I$1:$I$1001,,0)</f>
        <v>Yes</v>
      </c>
    </row>
    <row r="240" spans="1:18"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s="5">
        <f>CONVERT(K240,"kg","lbm")</f>
        <v>5.5115565546219392</v>
      </c>
      <c r="Q240" s="6">
        <f>P240*L240</f>
        <v>126.13197175252307</v>
      </c>
      <c r="R240" t="str">
        <f>_xlfn.XLOOKUP(Table2[[#This Row],[Customer ID]],customers!$A$1:$A$1001,customers!$I$1:$I$1001,,0)</f>
        <v>Yes</v>
      </c>
    </row>
    <row r="241" spans="1:18"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s="5">
        <f>CONVERT(K241,"kg","lbm")</f>
        <v>2.2046226218487757</v>
      </c>
      <c r="Q241" s="6">
        <f>P241*L241</f>
        <v>32.738645934454318</v>
      </c>
      <c r="R241" t="str">
        <f>_xlfn.XLOOKUP(Table2[[#This Row],[Customer ID]],customers!$A$1:$A$1001,customers!$I$1:$I$1001,,0)</f>
        <v>No</v>
      </c>
    </row>
    <row r="242" spans="1:18"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s="5">
        <f>CONVERT(K242,"kg","lbm")</f>
        <v>5.5115565546219392</v>
      </c>
      <c r="Q242" s="6">
        <f>P242*L242</f>
        <v>142.61152585084267</v>
      </c>
      <c r="R242" t="str">
        <f>_xlfn.XLOOKUP(Table2[[#This Row],[Customer ID]],customers!$A$1:$A$1001,customers!$I$1:$I$1001,,0)</f>
        <v>Yes</v>
      </c>
    </row>
    <row r="243" spans="1:18"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s="5">
        <f>CONVERT(K243,"kg","lbm")</f>
        <v>5.5115565546219392</v>
      </c>
      <c r="Q243" s="6">
        <f>P243*L243</f>
        <v>126.13197175252307</v>
      </c>
      <c r="R243" t="str">
        <f>_xlfn.XLOOKUP(Table2[[#This Row],[Customer ID]],customers!$A$1:$A$1001,customers!$I$1:$I$1001,,0)</f>
        <v>No</v>
      </c>
    </row>
    <row r="244" spans="1:18"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s="5">
        <f>CONVERT(K244,"kg","lbm")</f>
        <v>2.2046226218487757</v>
      </c>
      <c r="Q244" s="6">
        <f>P244*L244</f>
        <v>26.786164855462626</v>
      </c>
      <c r="R244" t="str">
        <f>_xlfn.XLOOKUP(Table2[[#This Row],[Customer ID]],customers!$A$1:$A$1001,customers!$I$1:$I$1001,,0)</f>
        <v>Yes</v>
      </c>
    </row>
    <row r="245" spans="1:18"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s="5">
        <f>CONVERT(K245,"kg","lbm")</f>
        <v>1.1023113109243878</v>
      </c>
      <c r="Q245" s="6">
        <f>P245*L245</f>
        <v>8.0358494566387879</v>
      </c>
      <c r="R245" t="str">
        <f>_xlfn.XLOOKUP(Table2[[#This Row],[Customer ID]],customers!$A$1:$A$1001,customers!$I$1:$I$1001,,0)</f>
        <v>Yes</v>
      </c>
    </row>
    <row r="246" spans="1:18"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s="5">
        <f>CONVERT(K246,"kg","lbm")</f>
        <v>5.5115565546219392</v>
      </c>
      <c r="Q246" s="6">
        <f>P246*L246</f>
        <v>184.44424010042317</v>
      </c>
      <c r="R246" t="str">
        <f>_xlfn.XLOOKUP(Table2[[#This Row],[Customer ID]],customers!$A$1:$A$1001,customers!$I$1:$I$1001,,0)</f>
        <v>No</v>
      </c>
    </row>
    <row r="247" spans="1:18"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s="5">
        <f>CONVERT(K247,"kg","lbm")</f>
        <v>0.44092452436975516</v>
      </c>
      <c r="Q247" s="6">
        <f>P247*L247</f>
        <v>2.0965961133781859</v>
      </c>
      <c r="R247" t="str">
        <f>_xlfn.XLOOKUP(Table2[[#This Row],[Customer ID]],customers!$A$1:$A$1001,customers!$I$1:$I$1001,,0)</f>
        <v>Yes</v>
      </c>
    </row>
    <row r="248" spans="1:18"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s="5">
        <f>CONVERT(K248,"kg","lbm")</f>
        <v>2.2046226218487757</v>
      </c>
      <c r="Q248" s="6">
        <f>P248*L248</f>
        <v>28.549862952941645</v>
      </c>
      <c r="R248" t="str">
        <f>_xlfn.XLOOKUP(Table2[[#This Row],[Customer ID]],customers!$A$1:$A$1001,customers!$I$1:$I$1001,,0)</f>
        <v>No</v>
      </c>
    </row>
    <row r="249" spans="1:18"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s="5">
        <f>CONVERT(K249,"kg","lbm")</f>
        <v>0.44092452436975516</v>
      </c>
      <c r="Q249" s="6">
        <f>P249*L249</f>
        <v>1.580714419865572</v>
      </c>
      <c r="R249" t="str">
        <f>_xlfn.XLOOKUP(Table2[[#This Row],[Customer ID]],customers!$A$1:$A$1001,customers!$I$1:$I$1001,,0)</f>
        <v>Yes</v>
      </c>
    </row>
    <row r="250" spans="1:18"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s="5">
        <f>CONVERT(K250,"kg","lbm")</f>
        <v>2.2046226218487757</v>
      </c>
      <c r="Q250" s="6">
        <f>P250*L250</f>
        <v>21.935995087395316</v>
      </c>
      <c r="R250" t="str">
        <f>_xlfn.XLOOKUP(Table2[[#This Row],[Customer ID]],customers!$A$1:$A$1001,customers!$I$1:$I$1001,,0)</f>
        <v>Yes</v>
      </c>
    </row>
    <row r="251" spans="1:18"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s="5">
        <f>CONVERT(K251,"kg","lbm")</f>
        <v>2.2046226218487757</v>
      </c>
      <c r="Q251" s="6">
        <f>P251*L251</f>
        <v>34.943268556303096</v>
      </c>
      <c r="R251" t="str">
        <f>_xlfn.XLOOKUP(Table2[[#This Row],[Customer ID]],customers!$A$1:$A$1001,customers!$I$1:$I$1001,,0)</f>
        <v>Yes</v>
      </c>
    </row>
    <row r="252" spans="1:18"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s="5">
        <f>CONVERT(K252,"kg","lbm")</f>
        <v>0.44092452436975516</v>
      </c>
      <c r="Q252" s="6">
        <f>P252*L252</f>
        <v>1.3161597052437191</v>
      </c>
      <c r="R252" t="str">
        <f>_xlfn.XLOOKUP(Table2[[#This Row],[Customer ID]],customers!$A$1:$A$1001,customers!$I$1:$I$1001,,0)</f>
        <v>Yes</v>
      </c>
    </row>
    <row r="253" spans="1:18"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s="5">
        <f>CONVERT(K253,"kg","lbm")</f>
        <v>2.2046226218487757</v>
      </c>
      <c r="Q253" s="6">
        <f>P253*L253</f>
        <v>30.313561050420667</v>
      </c>
      <c r="R253" t="str">
        <f>_xlfn.XLOOKUP(Table2[[#This Row],[Customer ID]],customers!$A$1:$A$1001,customers!$I$1:$I$1001,,0)</f>
        <v>Yes</v>
      </c>
    </row>
    <row r="254" spans="1:18"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s="5">
        <f>CONVERT(K254,"kg","lbm")</f>
        <v>2.2046226218487757</v>
      </c>
      <c r="Q254" s="6">
        <f>P254*L254</f>
        <v>21.935995087395316</v>
      </c>
      <c r="R254" t="str">
        <f>_xlfn.XLOOKUP(Table2[[#This Row],[Customer ID]],customers!$A$1:$A$1001,customers!$I$1:$I$1001,,0)</f>
        <v>No</v>
      </c>
    </row>
    <row r="255" spans="1:18"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s="5">
        <f>CONVERT(K255,"kg","lbm")</f>
        <v>2.2046226218487757</v>
      </c>
      <c r="Q255" s="6">
        <f>P255*L255</f>
        <v>32.077259147899689</v>
      </c>
      <c r="R255" t="str">
        <f>_xlfn.XLOOKUP(Table2[[#This Row],[Customer ID]],customers!$A$1:$A$1001,customers!$I$1:$I$1001,,0)</f>
        <v>No</v>
      </c>
    </row>
    <row r="256" spans="1:18"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s="5">
        <f>CONVERT(K256,"kg","lbm")</f>
        <v>1.1023113109243878</v>
      </c>
      <c r="Q256" s="6">
        <f>P256*L256</f>
        <v>7.9035720993278593</v>
      </c>
      <c r="R256" t="str">
        <f>_xlfn.XLOOKUP(Table2[[#This Row],[Customer ID]],customers!$A$1:$A$1001,customers!$I$1:$I$1001,,0)</f>
        <v>No</v>
      </c>
    </row>
    <row r="257" spans="1:18"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s="5">
        <f>CONVERT(K257,"kg","lbm")</f>
        <v>1.1023113109243878</v>
      </c>
      <c r="Q257" s="6">
        <f>P257*L257</f>
        <v>7.9035720993278593</v>
      </c>
      <c r="R257" t="str">
        <f>_xlfn.XLOOKUP(Table2[[#This Row],[Customer ID]],customers!$A$1:$A$1001,customers!$I$1:$I$1001,,0)</f>
        <v>No</v>
      </c>
    </row>
    <row r="258" spans="1:18"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s="5">
        <f>CONVERT(K258,"kg","lbm")</f>
        <v>1.1023113109243878</v>
      </c>
      <c r="Q258" s="6">
        <f>P258*L258</f>
        <v>9.6231777443699063</v>
      </c>
      <c r="R258" t="str">
        <f>_xlfn.XLOOKUP(Table2[[#This Row],[Customer ID]],customers!$A$1:$A$1001,customers!$I$1:$I$1001,,0)</f>
        <v>Yes</v>
      </c>
    </row>
    <row r="259" spans="1:18"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 "Medium",IF(J259="L","Light",IF(J259="D","Dark","")))</f>
        <v>Dark</v>
      </c>
      <c r="P259" s="5">
        <f>CONVERT(K259,"kg","lbm")</f>
        <v>5.5115565546219392</v>
      </c>
      <c r="Q259" s="6">
        <f>P259*L259</f>
        <v>154.02044791891009</v>
      </c>
      <c r="R259" t="str">
        <f>_xlfn.XLOOKUP(Table2[[#This Row],[Customer ID]],customers!$A$1:$A$1001,customers!$I$1:$I$1001,,0)</f>
        <v>Yes</v>
      </c>
    </row>
    <row r="260" spans="1:18"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s="5">
        <f>CONVERT(K260,"kg","lbm")</f>
        <v>5.5115565546219392</v>
      </c>
      <c r="Q260" s="6">
        <f>P260*L260</f>
        <v>154.02044791891009</v>
      </c>
      <c r="R260" t="str">
        <f>_xlfn.XLOOKUP(Table2[[#This Row],[Customer ID]],customers!$A$1:$A$1001,customers!$I$1:$I$1001,,0)</f>
        <v>No</v>
      </c>
    </row>
    <row r="261" spans="1:18"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s="5">
        <f>CONVERT(K261,"kg","lbm")</f>
        <v>0.44092452436975516</v>
      </c>
      <c r="Q261" s="6">
        <f>P261*L261</f>
        <v>1.3161597052437191</v>
      </c>
      <c r="R261" t="str">
        <f>_xlfn.XLOOKUP(Table2[[#This Row],[Customer ID]],customers!$A$1:$A$1001,customers!$I$1:$I$1001,,0)</f>
        <v>No</v>
      </c>
    </row>
    <row r="262" spans="1:18"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s="5">
        <f>CONVERT(K262,"kg","lbm")</f>
        <v>5.5115565546219392</v>
      </c>
      <c r="Q262" s="6">
        <f>P262*L262</f>
        <v>151.48513190378398</v>
      </c>
      <c r="R262" t="str">
        <f>_xlfn.XLOOKUP(Table2[[#This Row],[Customer ID]],customers!$A$1:$A$1001,customers!$I$1:$I$1001,,0)</f>
        <v>Yes</v>
      </c>
    </row>
    <row r="263" spans="1:18"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s="5">
        <f>CONVERT(K263,"kg","lbm")</f>
        <v>2.2046226218487757</v>
      </c>
      <c r="Q263" s="6">
        <f>P263*L263</f>
        <v>26.345240331092867</v>
      </c>
      <c r="R263" t="str">
        <f>_xlfn.XLOOKUP(Table2[[#This Row],[Customer ID]],customers!$A$1:$A$1001,customers!$I$1:$I$1001,,0)</f>
        <v>Yes</v>
      </c>
    </row>
    <row r="264" spans="1:18"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s="5">
        <f>CONVERT(K264,"kg","lbm")</f>
        <v>2.2046226218487757</v>
      </c>
      <c r="Q264" s="6">
        <f>P264*L264</f>
        <v>30.313561050420667</v>
      </c>
      <c r="R264" t="str">
        <f>_xlfn.XLOOKUP(Table2[[#This Row],[Customer ID]],customers!$A$1:$A$1001,customers!$I$1:$I$1001,,0)</f>
        <v>No</v>
      </c>
    </row>
    <row r="265" spans="1:18"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s="5">
        <f>CONVERT(K265,"kg","lbm")</f>
        <v>5.5115565546219392</v>
      </c>
      <c r="Q265" s="6">
        <f>P265*L265</f>
        <v>184.44424010042317</v>
      </c>
      <c r="R265" t="str">
        <f>_xlfn.XLOOKUP(Table2[[#This Row],[Customer ID]],customers!$A$1:$A$1001,customers!$I$1:$I$1001,,0)</f>
        <v>No</v>
      </c>
    </row>
    <row r="266" spans="1:18"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s="5">
        <f>CONVERT(K266,"kg","lbm")</f>
        <v>2.2046226218487757</v>
      </c>
      <c r="Q266" s="6">
        <f>P266*L266</f>
        <v>26.345240331092867</v>
      </c>
      <c r="R266" t="str">
        <f>_xlfn.XLOOKUP(Table2[[#This Row],[Customer ID]],customers!$A$1:$A$1001,customers!$I$1:$I$1001,,0)</f>
        <v>Yes</v>
      </c>
    </row>
    <row r="267" spans="1:18"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s="5">
        <f>CONVERT(K267,"kg","lbm")</f>
        <v>1.1023113109243878</v>
      </c>
      <c r="Q267" s="6">
        <f>P267*L267</f>
        <v>6.5807985262185955</v>
      </c>
      <c r="R267" t="str">
        <f>_xlfn.XLOOKUP(Table2[[#This Row],[Customer ID]],customers!$A$1:$A$1001,customers!$I$1:$I$1001,,0)</f>
        <v>Yes</v>
      </c>
    </row>
    <row r="268" spans="1:18"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s="5">
        <f>CONVERT(K268,"kg","lbm")</f>
        <v>2.2046226218487757</v>
      </c>
      <c r="Q268" s="6">
        <f>P268*L268</f>
        <v>26.786164855462626</v>
      </c>
      <c r="R268" t="str">
        <f>_xlfn.XLOOKUP(Table2[[#This Row],[Customer ID]],customers!$A$1:$A$1001,customers!$I$1:$I$1001,,0)</f>
        <v>No</v>
      </c>
    </row>
    <row r="269" spans="1:18"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s="5">
        <f>CONVERT(K269,"kg","lbm")</f>
        <v>0.44092452436975516</v>
      </c>
      <c r="Q269" s="6">
        <f>P269*L269</f>
        <v>1.6071698913277574</v>
      </c>
      <c r="R269" t="str">
        <f>_xlfn.XLOOKUP(Table2[[#This Row],[Customer ID]],customers!$A$1:$A$1001,customers!$I$1:$I$1001,,0)</f>
        <v>Yes</v>
      </c>
    </row>
    <row r="270" spans="1:18"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s="5">
        <f>CONVERT(K270,"kg","lbm")</f>
        <v>2.2046226218487757</v>
      </c>
      <c r="Q270" s="6">
        <f>P270*L270</f>
        <v>21.935995087395316</v>
      </c>
      <c r="R270" t="str">
        <f>_xlfn.XLOOKUP(Table2[[#This Row],[Customer ID]],customers!$A$1:$A$1001,customers!$I$1:$I$1001,,0)</f>
        <v>Yes</v>
      </c>
    </row>
    <row r="271" spans="1:18"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s="5">
        <f>CONVERT(K271,"kg","lbm")</f>
        <v>0.44092452436975516</v>
      </c>
      <c r="Q271" s="6">
        <f>P271*L271</f>
        <v>1.3161597052437191</v>
      </c>
      <c r="R271" t="str">
        <f>_xlfn.XLOOKUP(Table2[[#This Row],[Customer ID]],customers!$A$1:$A$1001,customers!$I$1:$I$1001,,0)</f>
        <v>No</v>
      </c>
    </row>
    <row r="272" spans="1:18"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s="5">
        <f>CONVERT(K272,"kg","lbm")</f>
        <v>1.1023113109243878</v>
      </c>
      <c r="Q272" s="6">
        <f>P272*L272</f>
        <v>8.0358494566387879</v>
      </c>
      <c r="R272" t="str">
        <f>_xlfn.XLOOKUP(Table2[[#This Row],[Customer ID]],customers!$A$1:$A$1001,customers!$I$1:$I$1001,,0)</f>
        <v>Yes</v>
      </c>
    </row>
    <row r="273" spans="1:18"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s="5">
        <f>CONVERT(K273,"kg","lbm")</f>
        <v>0.44092452436975516</v>
      </c>
      <c r="Q273" s="6">
        <f>P273*L273</f>
        <v>1.3161597052437191</v>
      </c>
      <c r="R273" t="str">
        <f>_xlfn.XLOOKUP(Table2[[#This Row],[Customer ID]],customers!$A$1:$A$1001,customers!$I$1:$I$1001,,0)</f>
        <v>Yes</v>
      </c>
    </row>
    <row r="274" spans="1:18"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s="5">
        <f>CONVERT(K274,"kg","lbm")</f>
        <v>2.2046226218487757</v>
      </c>
      <c r="Q274" s="6">
        <f>P274*L274</f>
        <v>26.345240331092867</v>
      </c>
      <c r="R274" t="str">
        <f>_xlfn.XLOOKUP(Table2[[#This Row],[Customer ID]],customers!$A$1:$A$1001,customers!$I$1:$I$1001,,0)</f>
        <v>Yes</v>
      </c>
    </row>
    <row r="275" spans="1:18"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s="5">
        <f>CONVERT(K275,"kg","lbm")</f>
        <v>0.44092452436975516</v>
      </c>
      <c r="Q275" s="6">
        <f>P275*L275</f>
        <v>1.7129917771764986</v>
      </c>
      <c r="R275" t="str">
        <f>_xlfn.XLOOKUP(Table2[[#This Row],[Customer ID]],customers!$A$1:$A$1001,customers!$I$1:$I$1001,,0)</f>
        <v>No</v>
      </c>
    </row>
    <row r="276" spans="1:18"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s="5">
        <f>CONVERT(K276,"kg","lbm")</f>
        <v>5.5115565546219392</v>
      </c>
      <c r="Q276" s="6">
        <f>P276*L276</f>
        <v>142.61152585084267</v>
      </c>
      <c r="R276" t="str">
        <f>_xlfn.XLOOKUP(Table2[[#This Row],[Customer ID]],customers!$A$1:$A$1001,customers!$I$1:$I$1001,,0)</f>
        <v>No</v>
      </c>
    </row>
    <row r="277" spans="1:18"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s="5">
        <f>CONVERT(K277,"kg","lbm")</f>
        <v>5.5115565546219392</v>
      </c>
      <c r="Q277" s="6">
        <f>P277*L277</f>
        <v>188.24721412311229</v>
      </c>
      <c r="R277" t="str">
        <f>_xlfn.XLOOKUP(Table2[[#This Row],[Customer ID]],customers!$A$1:$A$1001,customers!$I$1:$I$1001,,0)</f>
        <v>No</v>
      </c>
    </row>
    <row r="278" spans="1:18"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s="5">
        <f>CONVERT(K278,"kg","lbm")</f>
        <v>5.5115565546219392</v>
      </c>
      <c r="Q278" s="6">
        <f>P278*L278</f>
        <v>151.48513190378398</v>
      </c>
      <c r="R278" t="str">
        <f>_xlfn.XLOOKUP(Table2[[#This Row],[Customer ID]],customers!$A$1:$A$1001,customers!$I$1:$I$1001,,0)</f>
        <v>Yes</v>
      </c>
    </row>
    <row r="279" spans="1:18"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s="5">
        <f>CONVERT(K279,"kg","lbm")</f>
        <v>2.2046226218487757</v>
      </c>
      <c r="Q279" s="6">
        <f>P279*L279</f>
        <v>32.738645934454318</v>
      </c>
      <c r="R279" t="str">
        <f>_xlfn.XLOOKUP(Table2[[#This Row],[Customer ID]],customers!$A$1:$A$1001,customers!$I$1:$I$1001,,0)</f>
        <v>No</v>
      </c>
    </row>
    <row r="280" spans="1:18"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s="5">
        <f>CONVERT(K280,"kg","lbm")</f>
        <v>0.44092452436975516</v>
      </c>
      <c r="Q280" s="6">
        <f>P280*L280</f>
        <v>1.7129917771764986</v>
      </c>
      <c r="R280" t="str">
        <f>_xlfn.XLOOKUP(Table2[[#This Row],[Customer ID]],customers!$A$1:$A$1001,customers!$I$1:$I$1001,,0)</f>
        <v>Yes</v>
      </c>
    </row>
    <row r="281" spans="1:18"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s="5">
        <f>CONVERT(K281,"kg","lbm")</f>
        <v>5.5115565546219392</v>
      </c>
      <c r="Q281" s="6">
        <f>P281*L281</f>
        <v>184.44424010042317</v>
      </c>
      <c r="R281" t="str">
        <f>_xlfn.XLOOKUP(Table2[[#This Row],[Customer ID]],customers!$A$1:$A$1001,customers!$I$1:$I$1001,,0)</f>
        <v>Yes</v>
      </c>
    </row>
    <row r="282" spans="1:18"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s="5">
        <f>CONVERT(K282,"kg","lbm")</f>
        <v>1.1023113109243878</v>
      </c>
      <c r="Q282" s="6">
        <f>P282*L282</f>
        <v>9.094068315126199</v>
      </c>
      <c r="R282" t="str">
        <f>_xlfn.XLOOKUP(Table2[[#This Row],[Customer ID]],customers!$A$1:$A$1001,customers!$I$1:$I$1001,,0)</f>
        <v>Yes</v>
      </c>
    </row>
    <row r="283" spans="1:18"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s="5">
        <f>CONVERT(K283,"kg","lbm")</f>
        <v>2.2046226218487757</v>
      </c>
      <c r="Q283" s="6">
        <f>P283*L283</f>
        <v>32.738645934454318</v>
      </c>
      <c r="R283" t="str">
        <f>_xlfn.XLOOKUP(Table2[[#This Row],[Customer ID]],customers!$A$1:$A$1001,customers!$I$1:$I$1001,,0)</f>
        <v>Yes</v>
      </c>
    </row>
    <row r="284" spans="1:18"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s="5">
        <f>CONVERT(K284,"kg","lbm")</f>
        <v>1.1023113109243878</v>
      </c>
      <c r="Q284" s="6">
        <f>P284*L284</f>
        <v>8.5649588858824934</v>
      </c>
      <c r="R284" t="str">
        <f>_xlfn.XLOOKUP(Table2[[#This Row],[Customer ID]],customers!$A$1:$A$1001,customers!$I$1:$I$1001,,0)</f>
        <v>No</v>
      </c>
    </row>
    <row r="285" spans="1:18"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s="5">
        <f>CONVERT(K285,"kg","lbm")</f>
        <v>1.1023113109243878</v>
      </c>
      <c r="Q285" s="6">
        <f>P285*L285</f>
        <v>5.9194117396639614</v>
      </c>
      <c r="R285" t="str">
        <f>_xlfn.XLOOKUP(Table2[[#This Row],[Customer ID]],customers!$A$1:$A$1001,customers!$I$1:$I$1001,,0)</f>
        <v>Yes</v>
      </c>
    </row>
    <row r="286" spans="1:18"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s="5">
        <f>CONVERT(K286,"kg","lbm")</f>
        <v>5.5115565546219392</v>
      </c>
      <c r="Q286" s="6">
        <f>P286*L286</f>
        <v>174.3029760399188</v>
      </c>
      <c r="R286" t="str">
        <f>_xlfn.XLOOKUP(Table2[[#This Row],[Customer ID]],customers!$A$1:$A$1001,customers!$I$1:$I$1001,,0)</f>
        <v>No</v>
      </c>
    </row>
    <row r="287" spans="1:18"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s="5">
        <f>CONVERT(K287,"kg","lbm")</f>
        <v>5.5115565546219392</v>
      </c>
      <c r="Q287" s="6">
        <f>P287*L287</f>
        <v>200.92379419874277</v>
      </c>
      <c r="R287" t="str">
        <f>_xlfn.XLOOKUP(Table2[[#This Row],[Customer ID]],customers!$A$1:$A$1001,customers!$I$1:$I$1001,,0)</f>
        <v>No</v>
      </c>
    </row>
    <row r="288" spans="1:18"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s="5">
        <f>CONVERT(K288,"kg","lbm")</f>
        <v>0.44092452436975516</v>
      </c>
      <c r="Q288" s="6">
        <f>P288*L288</f>
        <v>1.4881202697479237</v>
      </c>
      <c r="R288" t="str">
        <f>_xlfn.XLOOKUP(Table2[[#This Row],[Customer ID]],customers!$A$1:$A$1001,customers!$I$1:$I$1001,,0)</f>
        <v>Yes</v>
      </c>
    </row>
    <row r="289" spans="1:18"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s="5">
        <f>CONVERT(K289,"kg","lbm")</f>
        <v>0.44092452436975516</v>
      </c>
      <c r="Q289" s="6">
        <f>P289*L289</f>
        <v>1.580714419865572</v>
      </c>
      <c r="R289" t="str">
        <f>_xlfn.XLOOKUP(Table2[[#This Row],[Customer ID]],customers!$A$1:$A$1001,customers!$I$1:$I$1001,,0)</f>
        <v>No</v>
      </c>
    </row>
    <row r="290" spans="1:18"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s="5">
        <f>CONVERT(K290,"kg","lbm")</f>
        <v>1.1023113109243878</v>
      </c>
      <c r="Q290" s="6">
        <f>P290*L290</f>
        <v>9.094068315126199</v>
      </c>
      <c r="R290" t="str">
        <f>_xlfn.XLOOKUP(Table2[[#This Row],[Customer ID]],customers!$A$1:$A$1001,customers!$I$1:$I$1001,,0)</f>
        <v>Yes</v>
      </c>
    </row>
    <row r="291" spans="1:18"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s="5">
        <f>CONVERT(K291,"kg","lbm")</f>
        <v>0.44092452436975516</v>
      </c>
      <c r="Q291" s="6">
        <f>P291*L291</f>
        <v>1.1838823479327925</v>
      </c>
      <c r="R291" t="str">
        <f>_xlfn.XLOOKUP(Table2[[#This Row],[Customer ID]],customers!$A$1:$A$1001,customers!$I$1:$I$1001,,0)</f>
        <v>Yes</v>
      </c>
    </row>
    <row r="292" spans="1:18"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s="5">
        <f>CONVERT(K292,"kg","lbm")</f>
        <v>2.2046226218487757</v>
      </c>
      <c r="Q292" s="6">
        <f>P292*L292</f>
        <v>21.935995087395316</v>
      </c>
      <c r="R292" t="str">
        <f>_xlfn.XLOOKUP(Table2[[#This Row],[Customer ID]],customers!$A$1:$A$1001,customers!$I$1:$I$1001,,0)</f>
        <v>No</v>
      </c>
    </row>
    <row r="293" spans="1:18"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s="5">
        <f>CONVERT(K293,"kg","lbm")</f>
        <v>1.1023113109243878</v>
      </c>
      <c r="Q293" s="6">
        <f>P293*L293</f>
        <v>9.094068315126199</v>
      </c>
      <c r="R293" t="str">
        <f>_xlfn.XLOOKUP(Table2[[#This Row],[Customer ID]],customers!$A$1:$A$1001,customers!$I$1:$I$1001,,0)</f>
        <v>No</v>
      </c>
    </row>
    <row r="294" spans="1:18"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s="5">
        <f>CONVERT(K294,"kg","lbm")</f>
        <v>1.1023113109243878</v>
      </c>
      <c r="Q294" s="6">
        <f>P294*L294</f>
        <v>6.5807985262185955</v>
      </c>
      <c r="R294" t="str">
        <f>_xlfn.XLOOKUP(Table2[[#This Row],[Customer ID]],customers!$A$1:$A$1001,customers!$I$1:$I$1001,,0)</f>
        <v>No</v>
      </c>
    </row>
    <row r="295" spans="1:18"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s="5">
        <f>CONVERT(K295,"kg","lbm")</f>
        <v>1.1023113109243878</v>
      </c>
      <c r="Q295" s="6">
        <f>P295*L295</f>
        <v>6.5807985262185955</v>
      </c>
      <c r="R295" t="str">
        <f>_xlfn.XLOOKUP(Table2[[#This Row],[Customer ID]],customers!$A$1:$A$1001,customers!$I$1:$I$1001,,0)</f>
        <v>No</v>
      </c>
    </row>
    <row r="296" spans="1:18"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s="5">
        <f>CONVERT(K296,"kg","lbm")</f>
        <v>2.2046226218487757</v>
      </c>
      <c r="Q296" s="6">
        <f>P296*L296</f>
        <v>32.738645934454318</v>
      </c>
      <c r="R296" t="str">
        <f>_xlfn.XLOOKUP(Table2[[#This Row],[Customer ID]],customers!$A$1:$A$1001,customers!$I$1:$I$1001,,0)</f>
        <v>No</v>
      </c>
    </row>
    <row r="297" spans="1:18"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s="5">
        <f>CONVERT(K297,"kg","lbm")</f>
        <v>2.2046226218487757</v>
      </c>
      <c r="Q297" s="6">
        <f>P297*L297</f>
        <v>30.313561050420667</v>
      </c>
      <c r="R297" t="str">
        <f>_xlfn.XLOOKUP(Table2[[#This Row],[Customer ID]],customers!$A$1:$A$1001,customers!$I$1:$I$1001,,0)</f>
        <v>No</v>
      </c>
    </row>
    <row r="298" spans="1:18"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s="5">
        <f>CONVERT(K298,"kg","lbm")</f>
        <v>1.1023113109243878</v>
      </c>
      <c r="Q298" s="6">
        <f>P298*L298</f>
        <v>6.5807985262185955</v>
      </c>
      <c r="R298" t="str">
        <f>_xlfn.XLOOKUP(Table2[[#This Row],[Customer ID]],customers!$A$1:$A$1001,customers!$I$1:$I$1001,,0)</f>
        <v>Yes</v>
      </c>
    </row>
    <row r="299" spans="1:18"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s="5">
        <f>CONVERT(K299,"kg","lbm")</f>
        <v>1.1023113109243878</v>
      </c>
      <c r="Q299" s="6">
        <f>P299*L299</f>
        <v>5.9194117396639614</v>
      </c>
      <c r="R299" t="str">
        <f>_xlfn.XLOOKUP(Table2[[#This Row],[Customer ID]],customers!$A$1:$A$1001,customers!$I$1:$I$1001,,0)</f>
        <v>Yes</v>
      </c>
    </row>
    <row r="300" spans="1:18"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s="5">
        <f>CONVERT(K300,"kg","lbm")</f>
        <v>0.44092452436975516</v>
      </c>
      <c r="Q300" s="6">
        <f>P300*L300</f>
        <v>1.9643187560672593</v>
      </c>
      <c r="R300" t="str">
        <f>_xlfn.XLOOKUP(Table2[[#This Row],[Customer ID]],customers!$A$1:$A$1001,customers!$I$1:$I$1001,,0)</f>
        <v>Yes</v>
      </c>
    </row>
    <row r="301" spans="1:18"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s="5">
        <f>CONVERT(K301,"kg","lbm")</f>
        <v>5.5115565546219392</v>
      </c>
      <c r="Q301" s="6">
        <f>P301*L301</f>
        <v>188.24721412311229</v>
      </c>
      <c r="R301" t="str">
        <f>_xlfn.XLOOKUP(Table2[[#This Row],[Customer ID]],customers!$A$1:$A$1001,customers!$I$1:$I$1001,,0)</f>
        <v>Yes</v>
      </c>
    </row>
    <row r="302" spans="1:18"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s="5">
        <f>CONVERT(K302,"kg","lbm")</f>
        <v>2.2046226218487757</v>
      </c>
      <c r="Q302" s="6">
        <f>P302*L302</f>
        <v>28.549862952941645</v>
      </c>
      <c r="R302" t="str">
        <f>_xlfn.XLOOKUP(Table2[[#This Row],[Customer ID]],customers!$A$1:$A$1001,customers!$I$1:$I$1001,,0)</f>
        <v>Yes</v>
      </c>
    </row>
    <row r="303" spans="1:18"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s="5">
        <f>CONVERT(K303,"kg","lbm")</f>
        <v>0.44092452436975516</v>
      </c>
      <c r="Q303" s="6">
        <f>P303*L303</f>
        <v>1.7129917771764986</v>
      </c>
      <c r="R303" t="str">
        <f>_xlfn.XLOOKUP(Table2[[#This Row],[Customer ID]],customers!$A$1:$A$1001,customers!$I$1:$I$1001,,0)</f>
        <v>Yes</v>
      </c>
    </row>
    <row r="304" spans="1:18"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s="5">
        <f>CONVERT(K304,"kg","lbm")</f>
        <v>1.1023113109243878</v>
      </c>
      <c r="Q304" s="6">
        <f>P304*L304</f>
        <v>7.4406013487396176</v>
      </c>
      <c r="R304" t="str">
        <f>_xlfn.XLOOKUP(Table2[[#This Row],[Customer ID]],customers!$A$1:$A$1001,customers!$I$1:$I$1001,,0)</f>
        <v>No</v>
      </c>
    </row>
    <row r="305" spans="1:18"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s="5">
        <f>CONVERT(K305,"kg","lbm")</f>
        <v>5.5115565546219392</v>
      </c>
      <c r="Q305" s="6">
        <f>P305*L305</f>
        <v>154.02044791891009</v>
      </c>
      <c r="R305" t="str">
        <f>_xlfn.XLOOKUP(Table2[[#This Row],[Customer ID]],customers!$A$1:$A$1001,customers!$I$1:$I$1001,,0)</f>
        <v>Yes</v>
      </c>
    </row>
    <row r="306" spans="1:18"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s="5">
        <f>CONVERT(K306,"kg","lbm")</f>
        <v>0.44092452436975516</v>
      </c>
      <c r="Q306" s="6">
        <f>P306*L306</f>
        <v>1.7129917771764986</v>
      </c>
      <c r="R306" t="str">
        <f>_xlfn.XLOOKUP(Table2[[#This Row],[Customer ID]],customers!$A$1:$A$1001,customers!$I$1:$I$1001,,0)</f>
        <v>Yes</v>
      </c>
    </row>
    <row r="307" spans="1:18"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s="5">
        <f>CONVERT(K307,"kg","lbm")</f>
        <v>0.44092452436975516</v>
      </c>
      <c r="Q307" s="6">
        <f>P307*L307</f>
        <v>1.9246355488739813</v>
      </c>
      <c r="R307" t="str">
        <f>_xlfn.XLOOKUP(Table2[[#This Row],[Customer ID]],customers!$A$1:$A$1001,customers!$I$1:$I$1001,,0)</f>
        <v>No</v>
      </c>
    </row>
    <row r="308" spans="1:18"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s="5">
        <f>CONVERT(K308,"kg","lbm")</f>
        <v>0.44092452436975516</v>
      </c>
      <c r="Q308" s="6">
        <f>P308*L308</f>
        <v>1.3161597052437191</v>
      </c>
      <c r="R308" t="str">
        <f>_xlfn.XLOOKUP(Table2[[#This Row],[Customer ID]],customers!$A$1:$A$1001,customers!$I$1:$I$1001,,0)</f>
        <v>No</v>
      </c>
    </row>
    <row r="309" spans="1:18"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s="5">
        <f>CONVERT(K309,"kg","lbm")</f>
        <v>2.2046226218487757</v>
      </c>
      <c r="Q309" s="6">
        <f>P309*L309</f>
        <v>24.802004495798727</v>
      </c>
      <c r="R309" t="str">
        <f>_xlfn.XLOOKUP(Table2[[#This Row],[Customer ID]],customers!$A$1:$A$1001,customers!$I$1:$I$1001,,0)</f>
        <v>Yes</v>
      </c>
    </row>
    <row r="310" spans="1:18"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s="5">
        <f>CONVERT(K310,"kg","lbm")</f>
        <v>2.2046226218487757</v>
      </c>
      <c r="Q310" s="6">
        <f>P310*L310</f>
        <v>24.802004495798727</v>
      </c>
      <c r="R310" t="str">
        <f>_xlfn.XLOOKUP(Table2[[#This Row],[Customer ID]],customers!$A$1:$A$1001,customers!$I$1:$I$1001,,0)</f>
        <v>No</v>
      </c>
    </row>
    <row r="311" spans="1:18"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s="5">
        <f>CONVERT(K311,"kg","lbm")</f>
        <v>0.44092452436975516</v>
      </c>
      <c r="Q311" s="6">
        <f>P311*L311</f>
        <v>1.9246355488739813</v>
      </c>
      <c r="R311" t="str">
        <f>_xlfn.XLOOKUP(Table2[[#This Row],[Customer ID]],customers!$A$1:$A$1001,customers!$I$1:$I$1001,,0)</f>
        <v>Yes</v>
      </c>
    </row>
    <row r="312" spans="1:18"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s="5">
        <f>CONVERT(K312,"kg","lbm")</f>
        <v>2.2046226218487757</v>
      </c>
      <c r="Q312" s="6">
        <f>P312*L312</f>
        <v>32.738645934454318</v>
      </c>
      <c r="R312" t="str">
        <f>_xlfn.XLOOKUP(Table2[[#This Row],[Customer ID]],customers!$A$1:$A$1001,customers!$I$1:$I$1001,,0)</f>
        <v>No</v>
      </c>
    </row>
    <row r="313" spans="1:18"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s="5">
        <f>CONVERT(K313,"kg","lbm")</f>
        <v>5.5115565546219392</v>
      </c>
      <c r="Q313" s="6">
        <f>P313*L313</f>
        <v>174.3029760399188</v>
      </c>
      <c r="R313" t="str">
        <f>_xlfn.XLOOKUP(Table2[[#This Row],[Customer ID]],customers!$A$1:$A$1001,customers!$I$1:$I$1001,,0)</f>
        <v>Yes</v>
      </c>
    </row>
    <row r="314" spans="1:18"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s="5">
        <f>CONVERT(K314,"kg","lbm")</f>
        <v>1.1023113109243878</v>
      </c>
      <c r="Q314" s="6">
        <f>P314*L314</f>
        <v>6.5807985262185955</v>
      </c>
      <c r="R314" t="str">
        <f>_xlfn.XLOOKUP(Table2[[#This Row],[Customer ID]],customers!$A$1:$A$1001,customers!$I$1:$I$1001,,0)</f>
        <v>Yes</v>
      </c>
    </row>
    <row r="315" spans="1:18"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s="5">
        <f>CONVERT(K315,"kg","lbm")</f>
        <v>2.2046226218487757</v>
      </c>
      <c r="Q315" s="6">
        <f>P315*L315</f>
        <v>21.935995087395316</v>
      </c>
      <c r="R315" t="str">
        <f>_xlfn.XLOOKUP(Table2[[#This Row],[Customer ID]],customers!$A$1:$A$1001,customers!$I$1:$I$1001,,0)</f>
        <v>Yes</v>
      </c>
    </row>
    <row r="316" spans="1:18"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s="5">
        <f>CONVERT(K316,"kg","lbm")</f>
        <v>2.2046226218487757</v>
      </c>
      <c r="Q316" s="6">
        <f>P316*L316</f>
        <v>19.731372465546542</v>
      </c>
      <c r="R316" t="str">
        <f>_xlfn.XLOOKUP(Table2[[#This Row],[Customer ID]],customers!$A$1:$A$1001,customers!$I$1:$I$1001,,0)</f>
        <v>No</v>
      </c>
    </row>
    <row r="317" spans="1:18"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s="5">
        <f>CONVERT(K317,"kg","lbm")</f>
        <v>5.5115565546219392</v>
      </c>
      <c r="Q317" s="6">
        <f>P317*L317</f>
        <v>188.24721412311229</v>
      </c>
      <c r="R317" t="str">
        <f>_xlfn.XLOOKUP(Table2[[#This Row],[Customer ID]],customers!$A$1:$A$1001,customers!$I$1:$I$1001,,0)</f>
        <v>Yes</v>
      </c>
    </row>
    <row r="318" spans="1:18"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s="5">
        <f>CONVERT(K318,"kg","lbm")</f>
        <v>5.5115565546219392</v>
      </c>
      <c r="Q318" s="6">
        <f>P318*L318</f>
        <v>188.24721412311229</v>
      </c>
      <c r="R318" t="str">
        <f>_xlfn.XLOOKUP(Table2[[#This Row],[Customer ID]],customers!$A$1:$A$1001,customers!$I$1:$I$1001,,0)</f>
        <v>No</v>
      </c>
    </row>
    <row r="319" spans="1:18"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s="5">
        <f>CONVERT(K319,"kg","lbm")</f>
        <v>1.1023113109243878</v>
      </c>
      <c r="Q319" s="6">
        <f>P319*L319</f>
        <v>8.0358494566387879</v>
      </c>
      <c r="R319" t="str">
        <f>_xlfn.XLOOKUP(Table2[[#This Row],[Customer ID]],customers!$A$1:$A$1001,customers!$I$1:$I$1001,,0)</f>
        <v>No</v>
      </c>
    </row>
    <row r="320" spans="1:18"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s="5">
        <f>CONVERT(K320,"kg","lbm")</f>
        <v>5.5115565546219392</v>
      </c>
      <c r="Q320" s="6">
        <f>P320*L320</f>
        <v>142.61152585084267</v>
      </c>
      <c r="R320" t="str">
        <f>_xlfn.XLOOKUP(Table2[[#This Row],[Customer ID]],customers!$A$1:$A$1001,customers!$I$1:$I$1001,,0)</f>
        <v>Yes</v>
      </c>
    </row>
    <row r="321" spans="1:18"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s="5">
        <f>CONVERT(K321,"kg","lbm")</f>
        <v>0.44092452436975516</v>
      </c>
      <c r="Q321" s="6">
        <f>P321*L321</f>
        <v>1.8188136630252401</v>
      </c>
      <c r="R321" t="str">
        <f>_xlfn.XLOOKUP(Table2[[#This Row],[Customer ID]],customers!$A$1:$A$1001,customers!$I$1:$I$1001,,0)</f>
        <v>Yes</v>
      </c>
    </row>
    <row r="322" spans="1:18"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s="5">
        <f>CONVERT(K322,"kg","lbm")</f>
        <v>0.44092452436975516</v>
      </c>
      <c r="Q322" s="6">
        <f>P322*L322</f>
        <v>1.7129917771764986</v>
      </c>
      <c r="R322" t="str">
        <f>_xlfn.XLOOKUP(Table2[[#This Row],[Customer ID]],customers!$A$1:$A$1001,customers!$I$1:$I$1001,,0)</f>
        <v>Yes</v>
      </c>
    </row>
    <row r="323" spans="1:18"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 "Medium",IF(J323="L","Light",IF(J323="D","Dark","")))</f>
        <v>Medium</v>
      </c>
      <c r="P323" s="5">
        <f>CONVERT(K323,"kg","lbm")</f>
        <v>0.44092452436975516</v>
      </c>
      <c r="Q323" s="6">
        <f>P323*L323</f>
        <v>1.4881202697479237</v>
      </c>
      <c r="R323" t="str">
        <f>_xlfn.XLOOKUP(Table2[[#This Row],[Customer ID]],customers!$A$1:$A$1001,customers!$I$1:$I$1001,,0)</f>
        <v>Yes</v>
      </c>
    </row>
    <row r="324" spans="1:18"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s="5">
        <f>CONVERT(K324,"kg","lbm")</f>
        <v>1.1023113109243878</v>
      </c>
      <c r="Q324" s="6">
        <f>P324*L324</f>
        <v>8.5649588858824934</v>
      </c>
      <c r="R324" t="str">
        <f>_xlfn.XLOOKUP(Table2[[#This Row],[Customer ID]],customers!$A$1:$A$1001,customers!$I$1:$I$1001,,0)</f>
        <v>No</v>
      </c>
    </row>
    <row r="325" spans="1:18"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s="5">
        <f>CONVERT(K325,"kg","lbm")</f>
        <v>0.44092452436975516</v>
      </c>
      <c r="Q325" s="6">
        <f>P325*L325</f>
        <v>1.6071698913277574</v>
      </c>
      <c r="R325" t="str">
        <f>_xlfn.XLOOKUP(Table2[[#This Row],[Customer ID]],customers!$A$1:$A$1001,customers!$I$1:$I$1001,,0)</f>
        <v>Yes</v>
      </c>
    </row>
    <row r="326" spans="1:18"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s="5">
        <f>CONVERT(K326,"kg","lbm")</f>
        <v>2.2046226218487757</v>
      </c>
      <c r="Q326" s="6">
        <f>P326*L326</f>
        <v>30.313561050420667</v>
      </c>
      <c r="R326" t="str">
        <f>_xlfn.XLOOKUP(Table2[[#This Row],[Customer ID]],customers!$A$1:$A$1001,customers!$I$1:$I$1001,,0)</f>
        <v>No</v>
      </c>
    </row>
    <row r="327" spans="1:18"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s="5">
        <f>CONVERT(K327,"kg","lbm")</f>
        <v>5.5115565546219392</v>
      </c>
      <c r="Q327" s="6">
        <f>P327*L327</f>
        <v>164.16171197941443</v>
      </c>
      <c r="R327" t="str">
        <f>_xlfn.XLOOKUP(Table2[[#This Row],[Customer ID]],customers!$A$1:$A$1001,customers!$I$1:$I$1001,,0)</f>
        <v>Yes</v>
      </c>
    </row>
    <row r="328" spans="1:18"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s="5">
        <f>CONVERT(K328,"kg","lbm")</f>
        <v>2.2046226218487757</v>
      </c>
      <c r="Q328" s="6">
        <f>P328*L328</f>
        <v>19.731372465546542</v>
      </c>
      <c r="R328" t="str">
        <f>_xlfn.XLOOKUP(Table2[[#This Row],[Customer ID]],customers!$A$1:$A$1001,customers!$I$1:$I$1001,,0)</f>
        <v>No</v>
      </c>
    </row>
    <row r="329" spans="1:18"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s="5">
        <f>CONVERT(K329,"kg","lbm")</f>
        <v>2.2046226218487757</v>
      </c>
      <c r="Q329" s="6">
        <f>P329*L329</f>
        <v>19.731372465546542</v>
      </c>
      <c r="R329" t="str">
        <f>_xlfn.XLOOKUP(Table2[[#This Row],[Customer ID]],customers!$A$1:$A$1001,customers!$I$1:$I$1001,,0)</f>
        <v>Yes</v>
      </c>
    </row>
    <row r="330" spans="1:18"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s="5">
        <f>CONVERT(K330,"kg","lbm")</f>
        <v>1.1023113109243878</v>
      </c>
      <c r="Q330" s="6">
        <f>P330*L330</f>
        <v>10.482980566890928</v>
      </c>
      <c r="R330" t="str">
        <f>_xlfn.XLOOKUP(Table2[[#This Row],[Customer ID]],customers!$A$1:$A$1001,customers!$I$1:$I$1001,,0)</f>
        <v>Yes</v>
      </c>
    </row>
    <row r="331" spans="1:18"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s="5">
        <f>CONVERT(K331,"kg","lbm")</f>
        <v>1.1023113109243878</v>
      </c>
      <c r="Q331" s="6">
        <f>P331*L331</f>
        <v>5.9194117396639614</v>
      </c>
      <c r="R331" t="str">
        <f>_xlfn.XLOOKUP(Table2[[#This Row],[Customer ID]],customers!$A$1:$A$1001,customers!$I$1:$I$1001,,0)</f>
        <v>Yes</v>
      </c>
    </row>
    <row r="332" spans="1:18"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s="5">
        <f>CONVERT(K332,"kg","lbm")</f>
        <v>1.1023113109243878</v>
      </c>
      <c r="Q332" s="6">
        <f>P332*L332</f>
        <v>5.9194117396639614</v>
      </c>
      <c r="R332" t="str">
        <f>_xlfn.XLOOKUP(Table2[[#This Row],[Customer ID]],customers!$A$1:$A$1001,customers!$I$1:$I$1001,,0)</f>
        <v>No</v>
      </c>
    </row>
    <row r="333" spans="1:18"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s="5">
        <f>CONVERT(K333,"kg","lbm")</f>
        <v>5.5115565546219392</v>
      </c>
      <c r="Q333" s="6">
        <f>P333*L333</f>
        <v>126.13197175252307</v>
      </c>
      <c r="R333" t="str">
        <f>_xlfn.XLOOKUP(Table2[[#This Row],[Customer ID]],customers!$A$1:$A$1001,customers!$I$1:$I$1001,,0)</f>
        <v>Yes</v>
      </c>
    </row>
    <row r="334" spans="1:18"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s="5">
        <f>CONVERT(K334,"kg","lbm")</f>
        <v>1.1023113109243878</v>
      </c>
      <c r="Q334" s="6">
        <f>P334*L334</f>
        <v>6.5807985262185955</v>
      </c>
      <c r="R334" t="str">
        <f>_xlfn.XLOOKUP(Table2[[#This Row],[Customer ID]],customers!$A$1:$A$1001,customers!$I$1:$I$1001,,0)</f>
        <v>Yes</v>
      </c>
    </row>
    <row r="335" spans="1:18"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s="5">
        <f>CONVERT(K335,"kg","lbm")</f>
        <v>1.1023113109243878</v>
      </c>
      <c r="Q335" s="6">
        <f>P335*L335</f>
        <v>6.5807985262185955</v>
      </c>
      <c r="R335" t="str">
        <f>_xlfn.XLOOKUP(Table2[[#This Row],[Customer ID]],customers!$A$1:$A$1001,customers!$I$1:$I$1001,,0)</f>
        <v>Yes</v>
      </c>
    </row>
    <row r="336" spans="1:18"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s="5">
        <f>CONVERT(K336,"kg","lbm")</f>
        <v>2.2046226218487757</v>
      </c>
      <c r="Q336" s="6">
        <f>P336*L336</f>
        <v>26.345240331092867</v>
      </c>
      <c r="R336" t="str">
        <f>_xlfn.XLOOKUP(Table2[[#This Row],[Customer ID]],customers!$A$1:$A$1001,customers!$I$1:$I$1001,,0)</f>
        <v>No</v>
      </c>
    </row>
    <row r="337" spans="1:18"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s="5">
        <f>CONVERT(K337,"kg","lbm")</f>
        <v>0.44092452436975516</v>
      </c>
      <c r="Q337" s="6">
        <f>P337*L337</f>
        <v>2.0965961133781859</v>
      </c>
      <c r="R337" t="str">
        <f>_xlfn.XLOOKUP(Table2[[#This Row],[Customer ID]],customers!$A$1:$A$1001,customers!$I$1:$I$1001,,0)</f>
        <v>Yes</v>
      </c>
    </row>
    <row r="338" spans="1:18"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s="5">
        <f>CONVERT(K338,"kg","lbm")</f>
        <v>2.2046226218487757</v>
      </c>
      <c r="Q338" s="6">
        <f>P338*L338</f>
        <v>24.802004495798727</v>
      </c>
      <c r="R338" t="str">
        <f>_xlfn.XLOOKUP(Table2[[#This Row],[Customer ID]],customers!$A$1:$A$1001,customers!$I$1:$I$1001,,0)</f>
        <v>No</v>
      </c>
    </row>
    <row r="339" spans="1:18"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s="5">
        <f>CONVERT(K339,"kg","lbm")</f>
        <v>5.5115565546219392</v>
      </c>
      <c r="Q339" s="6">
        <f>P339*L339</f>
        <v>154.02044791891009</v>
      </c>
      <c r="R339" t="str">
        <f>_xlfn.XLOOKUP(Table2[[#This Row],[Customer ID]],customers!$A$1:$A$1001,customers!$I$1:$I$1001,,0)</f>
        <v>No</v>
      </c>
    </row>
    <row r="340" spans="1:18"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s="5">
        <f>CONVERT(K340,"kg","lbm")</f>
        <v>2.2046226218487757</v>
      </c>
      <c r="Q340" s="6">
        <f>P340*L340</f>
        <v>32.738645934454318</v>
      </c>
      <c r="R340" t="str">
        <f>_xlfn.XLOOKUP(Table2[[#This Row],[Customer ID]],customers!$A$1:$A$1001,customers!$I$1:$I$1001,,0)</f>
        <v>No</v>
      </c>
    </row>
    <row r="341" spans="1:18"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s="5">
        <f>CONVERT(K341,"kg","lbm")</f>
        <v>0.44092452436975516</v>
      </c>
      <c r="Q341" s="6">
        <f>P341*L341</f>
        <v>1.6071698913277574</v>
      </c>
      <c r="R341" t="str">
        <f>_xlfn.XLOOKUP(Table2[[#This Row],[Customer ID]],customers!$A$1:$A$1001,customers!$I$1:$I$1001,,0)</f>
        <v>Yes</v>
      </c>
    </row>
    <row r="342" spans="1:18"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s="5">
        <f>CONVERT(K342,"kg","lbm")</f>
        <v>1.1023113109243878</v>
      </c>
      <c r="Q342" s="6">
        <f>P342*L342</f>
        <v>8.0358494566387879</v>
      </c>
      <c r="R342" t="str">
        <f>_xlfn.XLOOKUP(Table2[[#This Row],[Customer ID]],customers!$A$1:$A$1001,customers!$I$1:$I$1001,,0)</f>
        <v>Yes</v>
      </c>
    </row>
    <row r="343" spans="1:18"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s="5">
        <f>CONVERT(K343,"kg","lbm")</f>
        <v>1.1023113109243878</v>
      </c>
      <c r="Q343" s="6">
        <f>P343*L343</f>
        <v>9.8215937803362952</v>
      </c>
      <c r="R343" t="str">
        <f>_xlfn.XLOOKUP(Table2[[#This Row],[Customer ID]],customers!$A$1:$A$1001,customers!$I$1:$I$1001,,0)</f>
        <v>No</v>
      </c>
    </row>
    <row r="344" spans="1:18"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s="5">
        <f>CONVERT(K344,"kg","lbm")</f>
        <v>1.1023113109243878</v>
      </c>
      <c r="Q344" s="6">
        <f>P344*L344</f>
        <v>8.5649588858824934</v>
      </c>
      <c r="R344" t="str">
        <f>_xlfn.XLOOKUP(Table2[[#This Row],[Customer ID]],customers!$A$1:$A$1001,customers!$I$1:$I$1001,,0)</f>
        <v>No</v>
      </c>
    </row>
    <row r="345" spans="1:18"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s="5">
        <f>CONVERT(K345,"kg","lbm")</f>
        <v>1.1023113109243878</v>
      </c>
      <c r="Q345" s="6">
        <f>P345*L345</f>
        <v>5.9194117396639614</v>
      </c>
      <c r="R345" t="str">
        <f>_xlfn.XLOOKUP(Table2[[#This Row],[Customer ID]],customers!$A$1:$A$1001,customers!$I$1:$I$1001,,0)</f>
        <v>No</v>
      </c>
    </row>
    <row r="346" spans="1:18"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s="5">
        <f>CONVERT(K346,"kg","lbm")</f>
        <v>2.2046226218487757</v>
      </c>
      <c r="Q346" s="6">
        <f>P346*L346</f>
        <v>21.935995087395316</v>
      </c>
      <c r="R346" t="str">
        <f>_xlfn.XLOOKUP(Table2[[#This Row],[Customer ID]],customers!$A$1:$A$1001,customers!$I$1:$I$1001,,0)</f>
        <v>Yes</v>
      </c>
    </row>
    <row r="347" spans="1:18"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s="5">
        <f>CONVERT(K347,"kg","lbm")</f>
        <v>2.2046226218487757</v>
      </c>
      <c r="Q347" s="6">
        <f>P347*L347</f>
        <v>26.345240331092867</v>
      </c>
      <c r="R347" t="str">
        <f>_xlfn.XLOOKUP(Table2[[#This Row],[Customer ID]],customers!$A$1:$A$1001,customers!$I$1:$I$1001,,0)</f>
        <v>No</v>
      </c>
    </row>
    <row r="348" spans="1:18"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s="5">
        <f>CONVERT(K348,"kg","lbm")</f>
        <v>1.1023113109243878</v>
      </c>
      <c r="Q348" s="6">
        <f>P348*L348</f>
        <v>8.5649588858824934</v>
      </c>
      <c r="R348" t="str">
        <f>_xlfn.XLOOKUP(Table2[[#This Row],[Customer ID]],customers!$A$1:$A$1001,customers!$I$1:$I$1001,,0)</f>
        <v>Yes</v>
      </c>
    </row>
    <row r="349" spans="1:18"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s="5">
        <f>CONVERT(K349,"kg","lbm")</f>
        <v>2.2046226218487757</v>
      </c>
      <c r="Q349" s="6">
        <f>P349*L349</f>
        <v>32.077259147899689</v>
      </c>
      <c r="R349" t="str">
        <f>_xlfn.XLOOKUP(Table2[[#This Row],[Customer ID]],customers!$A$1:$A$1001,customers!$I$1:$I$1001,,0)</f>
        <v>No</v>
      </c>
    </row>
    <row r="350" spans="1:18"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s="5">
        <f>CONVERT(K350,"kg","lbm")</f>
        <v>5.5115565546219392</v>
      </c>
      <c r="Q350" s="6">
        <f>P350*L350</f>
        <v>188.24721412311229</v>
      </c>
      <c r="R350" t="str">
        <f>_xlfn.XLOOKUP(Table2[[#This Row],[Customer ID]],customers!$A$1:$A$1001,customers!$I$1:$I$1001,,0)</f>
        <v>No</v>
      </c>
    </row>
    <row r="351" spans="1:18"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s="5">
        <f>CONVERT(K351,"kg","lbm")</f>
        <v>0.44092452436975516</v>
      </c>
      <c r="Q351" s="6">
        <f>P351*L351</f>
        <v>1.580714419865572</v>
      </c>
      <c r="R351" t="str">
        <f>_xlfn.XLOOKUP(Table2[[#This Row],[Customer ID]],customers!$A$1:$A$1001,customers!$I$1:$I$1001,,0)</f>
        <v>No</v>
      </c>
    </row>
    <row r="352" spans="1:18"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s="5">
        <f>CONVERT(K352,"kg","lbm")</f>
        <v>1.1023113109243878</v>
      </c>
      <c r="Q352" s="6">
        <f>P352*L352</f>
        <v>6.5807985262185955</v>
      </c>
      <c r="R352" t="str">
        <f>_xlfn.XLOOKUP(Table2[[#This Row],[Customer ID]],customers!$A$1:$A$1001,customers!$I$1:$I$1001,,0)</f>
        <v>No</v>
      </c>
    </row>
    <row r="353" spans="1:18"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s="5">
        <f>CONVERT(K353,"kg","lbm")</f>
        <v>2.2046226218487757</v>
      </c>
      <c r="Q353" s="6">
        <f>P353*L353</f>
        <v>24.802004495798727</v>
      </c>
      <c r="R353" t="str">
        <f>_xlfn.XLOOKUP(Table2[[#This Row],[Customer ID]],customers!$A$1:$A$1001,customers!$I$1:$I$1001,,0)</f>
        <v>No</v>
      </c>
    </row>
    <row r="354" spans="1:18"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s="5">
        <f>CONVERT(K354,"kg","lbm")</f>
        <v>1.1023113109243878</v>
      </c>
      <c r="Q354" s="6">
        <f>P354*L354</f>
        <v>8.0358494566387879</v>
      </c>
      <c r="R354" t="str">
        <f>_xlfn.XLOOKUP(Table2[[#This Row],[Customer ID]],customers!$A$1:$A$1001,customers!$I$1:$I$1001,,0)</f>
        <v>No</v>
      </c>
    </row>
    <row r="355" spans="1:18"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s="5">
        <f>CONVERT(K355,"kg","lbm")</f>
        <v>1.1023113109243878</v>
      </c>
      <c r="Q355" s="6">
        <f>P355*L355</f>
        <v>7.4406013487396176</v>
      </c>
      <c r="R355" t="str">
        <f>_xlfn.XLOOKUP(Table2[[#This Row],[Customer ID]],customers!$A$1:$A$1001,customers!$I$1:$I$1001,,0)</f>
        <v>Yes</v>
      </c>
    </row>
    <row r="356" spans="1:18"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s="5">
        <f>CONVERT(K356,"kg","lbm")</f>
        <v>5.5115565546219392</v>
      </c>
      <c r="Q356" s="6">
        <f>P356*L356</f>
        <v>142.61152585084267</v>
      </c>
      <c r="R356" t="str">
        <f>_xlfn.XLOOKUP(Table2[[#This Row],[Customer ID]],customers!$A$1:$A$1001,customers!$I$1:$I$1001,,0)</f>
        <v>No</v>
      </c>
    </row>
    <row r="357" spans="1:18"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s="5">
        <f>CONVERT(K357,"kg","lbm")</f>
        <v>5.5115565546219392</v>
      </c>
      <c r="Q357" s="6">
        <f>P357*L357</f>
        <v>126.13197175252307</v>
      </c>
      <c r="R357" t="str">
        <f>_xlfn.XLOOKUP(Table2[[#This Row],[Customer ID]],customers!$A$1:$A$1001,customers!$I$1:$I$1001,,0)</f>
        <v>Yes</v>
      </c>
    </row>
    <row r="358" spans="1:18"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s="5">
        <f>CONVERT(K358,"kg","lbm")</f>
        <v>2.2046226218487757</v>
      </c>
      <c r="Q358" s="6">
        <f>P358*L358</f>
        <v>28.549862952941645</v>
      </c>
      <c r="R358" t="str">
        <f>_xlfn.XLOOKUP(Table2[[#This Row],[Customer ID]],customers!$A$1:$A$1001,customers!$I$1:$I$1001,,0)</f>
        <v>Yes</v>
      </c>
    </row>
    <row r="359" spans="1:18"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s="5">
        <f>CONVERT(K359,"kg","lbm")</f>
        <v>5.5115565546219392</v>
      </c>
      <c r="Q359" s="6">
        <f>P359*L359</f>
        <v>142.61152585084267</v>
      </c>
      <c r="R359" t="str">
        <f>_xlfn.XLOOKUP(Table2[[#This Row],[Customer ID]],customers!$A$1:$A$1001,customers!$I$1:$I$1001,,0)</f>
        <v>No</v>
      </c>
    </row>
    <row r="360" spans="1:18"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s="5">
        <f>CONVERT(K360,"kg","lbm")</f>
        <v>5.5115565546219392</v>
      </c>
      <c r="Q360" s="6">
        <f>P360*L360</f>
        <v>164.16171197941443</v>
      </c>
      <c r="R360" t="str">
        <f>_xlfn.XLOOKUP(Table2[[#This Row],[Customer ID]],customers!$A$1:$A$1001,customers!$I$1:$I$1001,,0)</f>
        <v>No</v>
      </c>
    </row>
    <row r="361" spans="1:18"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s="5">
        <f>CONVERT(K361,"kg","lbm")</f>
        <v>0.44092452436975516</v>
      </c>
      <c r="Q361" s="6">
        <f>P361*L361</f>
        <v>1.580714419865572</v>
      </c>
      <c r="R361" t="str">
        <f>_xlfn.XLOOKUP(Table2[[#This Row],[Customer ID]],customers!$A$1:$A$1001,customers!$I$1:$I$1001,,0)</f>
        <v>No</v>
      </c>
    </row>
    <row r="362" spans="1:18"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s="5">
        <f>CONVERT(K362,"kg","lbm")</f>
        <v>5.5115565546219392</v>
      </c>
      <c r="Q362" s="6">
        <f>P362*L362</f>
        <v>113.4553916768926</v>
      </c>
      <c r="R362" t="str">
        <f>_xlfn.XLOOKUP(Table2[[#This Row],[Customer ID]],customers!$A$1:$A$1001,customers!$I$1:$I$1001,,0)</f>
        <v>No</v>
      </c>
    </row>
    <row r="363" spans="1:18"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s="5">
        <f>CONVERT(K363,"kg","lbm")</f>
        <v>1.1023113109243878</v>
      </c>
      <c r="Q363" s="6">
        <f>P363*L363</f>
        <v>6.5807985262185955</v>
      </c>
      <c r="R363" t="str">
        <f>_xlfn.XLOOKUP(Table2[[#This Row],[Customer ID]],customers!$A$1:$A$1001,customers!$I$1:$I$1001,,0)</f>
        <v>No</v>
      </c>
    </row>
    <row r="364" spans="1:18"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s="5">
        <f>CONVERT(K364,"kg","lbm")</f>
        <v>2.2046226218487757</v>
      </c>
      <c r="Q364" s="6">
        <f>P364*L364</f>
        <v>32.738645934454318</v>
      </c>
      <c r="R364" t="str">
        <f>_xlfn.XLOOKUP(Table2[[#This Row],[Customer ID]],customers!$A$1:$A$1001,customers!$I$1:$I$1001,,0)</f>
        <v>Yes</v>
      </c>
    </row>
    <row r="365" spans="1:18"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s="5">
        <f>CONVERT(K365,"kg","lbm")</f>
        <v>2.2046226218487757</v>
      </c>
      <c r="Q365" s="6">
        <f>P365*L365</f>
        <v>32.077259147899689</v>
      </c>
      <c r="R365" t="str">
        <f>_xlfn.XLOOKUP(Table2[[#This Row],[Customer ID]],customers!$A$1:$A$1001,customers!$I$1:$I$1001,,0)</f>
        <v>No</v>
      </c>
    </row>
    <row r="366" spans="1:18"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s="5">
        <f>CONVERT(K366,"kg","lbm")</f>
        <v>2.2046226218487757</v>
      </c>
      <c r="Q366" s="6">
        <f>P366*L366</f>
        <v>26.786164855462626</v>
      </c>
      <c r="R366" t="str">
        <f>_xlfn.XLOOKUP(Table2[[#This Row],[Customer ID]],customers!$A$1:$A$1001,customers!$I$1:$I$1001,,0)</f>
        <v>Yes</v>
      </c>
    </row>
    <row r="367" spans="1:18"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s="5">
        <f>CONVERT(K367,"kg","lbm")</f>
        <v>1.1023113109243878</v>
      </c>
      <c r="Q367" s="6">
        <f>P367*L367</f>
        <v>8.5649588858824934</v>
      </c>
      <c r="R367" t="str">
        <f>_xlfn.XLOOKUP(Table2[[#This Row],[Customer ID]],customers!$A$1:$A$1001,customers!$I$1:$I$1001,,0)</f>
        <v>No</v>
      </c>
    </row>
    <row r="368" spans="1:18"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s="5">
        <f>CONVERT(K368,"kg","lbm")</f>
        <v>1.1023113109243878</v>
      </c>
      <c r="Q368" s="6">
        <f>P368*L368</f>
        <v>8.0358494566387879</v>
      </c>
      <c r="R368" t="str">
        <f>_xlfn.XLOOKUP(Table2[[#This Row],[Customer ID]],customers!$A$1:$A$1001,customers!$I$1:$I$1001,,0)</f>
        <v>No</v>
      </c>
    </row>
    <row r="369" spans="1:18"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s="5">
        <f>CONVERT(K369,"kg","lbm")</f>
        <v>0.44092452436975516</v>
      </c>
      <c r="Q369" s="6">
        <f>P369*L369</f>
        <v>1.9246355488739813</v>
      </c>
      <c r="R369" t="str">
        <f>_xlfn.XLOOKUP(Table2[[#This Row],[Customer ID]],customers!$A$1:$A$1001,customers!$I$1:$I$1001,,0)</f>
        <v>Yes</v>
      </c>
    </row>
    <row r="370" spans="1:18"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s="5">
        <f>CONVERT(K370,"kg","lbm")</f>
        <v>5.5115565546219392</v>
      </c>
      <c r="Q370" s="6">
        <f>P370*L370</f>
        <v>174.3029760399188</v>
      </c>
      <c r="R370" t="str">
        <f>_xlfn.XLOOKUP(Table2[[#This Row],[Customer ID]],customers!$A$1:$A$1001,customers!$I$1:$I$1001,,0)</f>
        <v>No</v>
      </c>
    </row>
    <row r="371" spans="1:18"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s="5">
        <f>CONVERT(K371,"kg","lbm")</f>
        <v>1.1023113109243878</v>
      </c>
      <c r="Q371" s="6">
        <f>P371*L371</f>
        <v>9.8215937803362952</v>
      </c>
      <c r="R371" t="str">
        <f>_xlfn.XLOOKUP(Table2[[#This Row],[Customer ID]],customers!$A$1:$A$1001,customers!$I$1:$I$1001,,0)</f>
        <v>Yes</v>
      </c>
    </row>
    <row r="372" spans="1:18"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s="5">
        <f>CONVERT(K372,"kg","lbm")</f>
        <v>2.2046226218487757</v>
      </c>
      <c r="Q372" s="6">
        <f>P372*L372</f>
        <v>26.786164855462626</v>
      </c>
      <c r="R372" t="str">
        <f>_xlfn.XLOOKUP(Table2[[#This Row],[Customer ID]],customers!$A$1:$A$1001,customers!$I$1:$I$1001,,0)</f>
        <v>Yes</v>
      </c>
    </row>
    <row r="373" spans="1:18"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s="5">
        <f>CONVERT(K373,"kg","lbm")</f>
        <v>1.1023113109243878</v>
      </c>
      <c r="Q373" s="6">
        <f>P373*L373</f>
        <v>8.5649588858824934</v>
      </c>
      <c r="R373" t="str">
        <f>_xlfn.XLOOKUP(Table2[[#This Row],[Customer ID]],customers!$A$1:$A$1001,customers!$I$1:$I$1001,,0)</f>
        <v>Yes</v>
      </c>
    </row>
    <row r="374" spans="1:18"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s="5">
        <f>CONVERT(K374,"kg","lbm")</f>
        <v>1.1023113109243878</v>
      </c>
      <c r="Q374" s="6">
        <f>P374*L374</f>
        <v>7.9035720993278593</v>
      </c>
      <c r="R374" t="str">
        <f>_xlfn.XLOOKUP(Table2[[#This Row],[Customer ID]],customers!$A$1:$A$1001,customers!$I$1:$I$1001,,0)</f>
        <v>No</v>
      </c>
    </row>
    <row r="375" spans="1:18"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s="5">
        <f>CONVERT(K375,"kg","lbm")</f>
        <v>1.1023113109243878</v>
      </c>
      <c r="Q375" s="6">
        <f>P375*L375</f>
        <v>6.5807985262185955</v>
      </c>
      <c r="R375" t="str">
        <f>_xlfn.XLOOKUP(Table2[[#This Row],[Customer ID]],customers!$A$1:$A$1001,customers!$I$1:$I$1001,,0)</f>
        <v>Yes</v>
      </c>
    </row>
    <row r="376" spans="1:18"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s="5">
        <f>CONVERT(K376,"kg","lbm")</f>
        <v>1.1023113109243878</v>
      </c>
      <c r="Q376" s="6">
        <f>P376*L376</f>
        <v>10.482980566890928</v>
      </c>
      <c r="R376" t="str">
        <f>_xlfn.XLOOKUP(Table2[[#This Row],[Customer ID]],customers!$A$1:$A$1001,customers!$I$1:$I$1001,,0)</f>
        <v>Yes</v>
      </c>
    </row>
    <row r="377" spans="1:18"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s="5">
        <f>CONVERT(K377,"kg","lbm")</f>
        <v>0.44092452436975516</v>
      </c>
      <c r="Q377" s="6">
        <f>P377*L377</f>
        <v>1.4881202697479237</v>
      </c>
      <c r="R377" t="str">
        <f>_xlfn.XLOOKUP(Table2[[#This Row],[Customer ID]],customers!$A$1:$A$1001,customers!$I$1:$I$1001,,0)</f>
        <v>Yes</v>
      </c>
    </row>
    <row r="378" spans="1:18"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s="5">
        <f>CONVERT(K378,"kg","lbm")</f>
        <v>1.1023113109243878</v>
      </c>
      <c r="Q378" s="6">
        <f>P378*L378</f>
        <v>6.5807985262185955</v>
      </c>
      <c r="R378" t="str">
        <f>_xlfn.XLOOKUP(Table2[[#This Row],[Customer ID]],customers!$A$1:$A$1001,customers!$I$1:$I$1001,,0)</f>
        <v>Yes</v>
      </c>
    </row>
    <row r="379" spans="1:18"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s="5">
        <f>CONVERT(K379,"kg","lbm")</f>
        <v>0.44092452436975516</v>
      </c>
      <c r="Q379" s="6">
        <f>P379*L379</f>
        <v>1.1838823479327925</v>
      </c>
      <c r="R379" t="str">
        <f>_xlfn.XLOOKUP(Table2[[#This Row],[Customer ID]],customers!$A$1:$A$1001,customers!$I$1:$I$1001,,0)</f>
        <v>No</v>
      </c>
    </row>
    <row r="380" spans="1:18"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s="5">
        <f>CONVERT(K380,"kg","lbm")</f>
        <v>1.1023113109243878</v>
      </c>
      <c r="Q380" s="6">
        <f>P380*L380</f>
        <v>8.5649588858824934</v>
      </c>
      <c r="R380" t="str">
        <f>_xlfn.XLOOKUP(Table2[[#This Row],[Customer ID]],customers!$A$1:$A$1001,customers!$I$1:$I$1001,,0)</f>
        <v>Yes</v>
      </c>
    </row>
    <row r="381" spans="1:18"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s="5">
        <f>CONVERT(K381,"kg","lbm")</f>
        <v>1.1023113109243878</v>
      </c>
      <c r="Q381" s="6">
        <f>P381*L381</f>
        <v>7.9035720993278593</v>
      </c>
      <c r="R381" t="str">
        <f>_xlfn.XLOOKUP(Table2[[#This Row],[Customer ID]],customers!$A$1:$A$1001,customers!$I$1:$I$1001,,0)</f>
        <v>Yes</v>
      </c>
    </row>
    <row r="382" spans="1:18"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s="5">
        <f>CONVERT(K382,"kg","lbm")</f>
        <v>1.1023113109243878</v>
      </c>
      <c r="Q382" s="6">
        <f>P382*L382</f>
        <v>8.5649588858824934</v>
      </c>
      <c r="R382" t="str">
        <f>_xlfn.XLOOKUP(Table2[[#This Row],[Customer ID]],customers!$A$1:$A$1001,customers!$I$1:$I$1001,,0)</f>
        <v>No</v>
      </c>
    </row>
    <row r="383" spans="1:18"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s="5">
        <f>CONVERT(K383,"kg","lbm")</f>
        <v>0.44092452436975516</v>
      </c>
      <c r="Q383" s="6">
        <f>P383*L383</f>
        <v>1.3161597052437191</v>
      </c>
      <c r="R383" t="str">
        <f>_xlfn.XLOOKUP(Table2[[#This Row],[Customer ID]],customers!$A$1:$A$1001,customers!$I$1:$I$1001,,0)</f>
        <v>Yes</v>
      </c>
    </row>
    <row r="384" spans="1:18"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s="5">
        <f>CONVERT(K384,"kg","lbm")</f>
        <v>1.1023113109243878</v>
      </c>
      <c r="Q384" s="6">
        <f>P384*L384</f>
        <v>8.0358494566387879</v>
      </c>
      <c r="R384" t="str">
        <f>_xlfn.XLOOKUP(Table2[[#This Row],[Customer ID]],customers!$A$1:$A$1001,customers!$I$1:$I$1001,,0)</f>
        <v>No</v>
      </c>
    </row>
    <row r="385" spans="1:18"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s="5">
        <f>CONVERT(K385,"kg","lbm")</f>
        <v>1.1023113109243878</v>
      </c>
      <c r="Q385" s="6">
        <f>P385*L385</f>
        <v>9.8215937803362952</v>
      </c>
      <c r="R385" t="str">
        <f>_xlfn.XLOOKUP(Table2[[#This Row],[Customer ID]],customers!$A$1:$A$1001,customers!$I$1:$I$1001,,0)</f>
        <v>Yes</v>
      </c>
    </row>
    <row r="386" spans="1:18"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s="5">
        <f>CONVERT(K386,"kg","lbm")</f>
        <v>5.5115565546219392</v>
      </c>
      <c r="Q386" s="6">
        <f>P386*L386</f>
        <v>164.16171197941443</v>
      </c>
      <c r="R386" t="str">
        <f>_xlfn.XLOOKUP(Table2[[#This Row],[Customer ID]],customers!$A$1:$A$1001,customers!$I$1:$I$1001,,0)</f>
        <v>No</v>
      </c>
    </row>
    <row r="387" spans="1:18"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 "Medium",IF(J387="L","Light",IF(J387="D","Dark","")))</f>
        <v>Medium</v>
      </c>
      <c r="P387" s="5">
        <f>CONVERT(K387,"kg","lbm")</f>
        <v>1.1023113109243878</v>
      </c>
      <c r="Q387" s="6">
        <f>P387*L387</f>
        <v>9.6231777443699063</v>
      </c>
      <c r="R387" t="str">
        <f>_xlfn.XLOOKUP(Table2[[#This Row],[Customer ID]],customers!$A$1:$A$1001,customers!$I$1:$I$1001,,0)</f>
        <v>Yes</v>
      </c>
    </row>
    <row r="388" spans="1:18"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s="5">
        <f>CONVERT(K388,"kg","lbm")</f>
        <v>0.44092452436975516</v>
      </c>
      <c r="Q388" s="6">
        <f>P388*L388</f>
        <v>1.3161597052437191</v>
      </c>
      <c r="R388" t="str">
        <f>_xlfn.XLOOKUP(Table2[[#This Row],[Customer ID]],customers!$A$1:$A$1001,customers!$I$1:$I$1001,,0)</f>
        <v>Yes</v>
      </c>
    </row>
    <row r="389" spans="1:18"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s="5">
        <f>CONVERT(K389,"kg","lbm")</f>
        <v>2.2046226218487757</v>
      </c>
      <c r="Q389" s="6">
        <f>P389*L389</f>
        <v>32.738645934454318</v>
      </c>
      <c r="R389" t="str">
        <f>_xlfn.XLOOKUP(Table2[[#This Row],[Customer ID]],customers!$A$1:$A$1001,customers!$I$1:$I$1001,,0)</f>
        <v>Yes</v>
      </c>
    </row>
    <row r="390" spans="1:18"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s="5">
        <f>CONVERT(K390,"kg","lbm")</f>
        <v>0.44092452436975516</v>
      </c>
      <c r="Q390" s="6">
        <f>P390*L390</f>
        <v>1.7129917771764986</v>
      </c>
      <c r="R390" t="str">
        <f>_xlfn.XLOOKUP(Table2[[#This Row],[Customer ID]],customers!$A$1:$A$1001,customers!$I$1:$I$1001,,0)</f>
        <v>Yes</v>
      </c>
    </row>
    <row r="391" spans="1:18"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s="5">
        <f>CONVERT(K391,"kg","lbm")</f>
        <v>1.1023113109243878</v>
      </c>
      <c r="Q391" s="6">
        <f>P391*L391</f>
        <v>8.5649588858824934</v>
      </c>
      <c r="R391" t="str">
        <f>_xlfn.XLOOKUP(Table2[[#This Row],[Customer ID]],customers!$A$1:$A$1001,customers!$I$1:$I$1001,,0)</f>
        <v>Yes</v>
      </c>
    </row>
    <row r="392" spans="1:18"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s="5">
        <f>CONVERT(K392,"kg","lbm")</f>
        <v>1.1023113109243878</v>
      </c>
      <c r="Q392" s="6">
        <f>P392*L392</f>
        <v>8.0358494566387879</v>
      </c>
      <c r="R392" t="str">
        <f>_xlfn.XLOOKUP(Table2[[#This Row],[Customer ID]],customers!$A$1:$A$1001,customers!$I$1:$I$1001,,0)</f>
        <v>Yes</v>
      </c>
    </row>
    <row r="393" spans="1:18"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s="5">
        <f>CONVERT(K393,"kg","lbm")</f>
        <v>1.1023113109243878</v>
      </c>
      <c r="Q393" s="6">
        <f>P393*L393</f>
        <v>7.4406013487396176</v>
      </c>
      <c r="R393" t="str">
        <f>_xlfn.XLOOKUP(Table2[[#This Row],[Customer ID]],customers!$A$1:$A$1001,customers!$I$1:$I$1001,,0)</f>
        <v>No</v>
      </c>
    </row>
    <row r="394" spans="1:18"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s="5">
        <f>CONVERT(K394,"kg","lbm")</f>
        <v>2.2046226218487757</v>
      </c>
      <c r="Q394" s="6">
        <f>P394*L394</f>
        <v>32.738645934454318</v>
      </c>
      <c r="R394" t="str">
        <f>_xlfn.XLOOKUP(Table2[[#This Row],[Customer ID]],customers!$A$1:$A$1001,customers!$I$1:$I$1001,,0)</f>
        <v>No</v>
      </c>
    </row>
    <row r="395" spans="1:18"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s="5">
        <f>CONVERT(K395,"kg","lbm")</f>
        <v>0.44092452436975516</v>
      </c>
      <c r="Q395" s="6">
        <f>P395*L395</f>
        <v>1.7129917771764986</v>
      </c>
      <c r="R395" t="str">
        <f>_xlfn.XLOOKUP(Table2[[#This Row],[Customer ID]],customers!$A$1:$A$1001,customers!$I$1:$I$1001,,0)</f>
        <v>No</v>
      </c>
    </row>
    <row r="396" spans="1:18"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s="5">
        <f>CONVERT(K396,"kg","lbm")</f>
        <v>5.5115565546219392</v>
      </c>
      <c r="Q396" s="6">
        <f>P396*L396</f>
        <v>151.48513190378398</v>
      </c>
      <c r="R396" t="str">
        <f>_xlfn.XLOOKUP(Table2[[#This Row],[Customer ID]],customers!$A$1:$A$1001,customers!$I$1:$I$1001,,0)</f>
        <v>No</v>
      </c>
    </row>
    <row r="397" spans="1:18"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s="5">
        <f>CONVERT(K397,"kg","lbm")</f>
        <v>1.1023113109243878</v>
      </c>
      <c r="Q397" s="6">
        <f>P397*L397</f>
        <v>8.5649588858824934</v>
      </c>
      <c r="R397" t="str">
        <f>_xlfn.XLOOKUP(Table2[[#This Row],[Customer ID]],customers!$A$1:$A$1001,customers!$I$1:$I$1001,,0)</f>
        <v>Yes</v>
      </c>
    </row>
    <row r="398" spans="1:18"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s="5">
        <f>CONVERT(K398,"kg","lbm")</f>
        <v>1.1023113109243878</v>
      </c>
      <c r="Q398" s="6">
        <f>P398*L398</f>
        <v>8.5649588858824934</v>
      </c>
      <c r="R398" t="str">
        <f>_xlfn.XLOOKUP(Table2[[#This Row],[Customer ID]],customers!$A$1:$A$1001,customers!$I$1:$I$1001,,0)</f>
        <v>No</v>
      </c>
    </row>
    <row r="399" spans="1:18"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s="5">
        <f>CONVERT(K399,"kg","lbm")</f>
        <v>1.1023113109243878</v>
      </c>
      <c r="Q399" s="6">
        <f>P399*L399</f>
        <v>8.5649588858824934</v>
      </c>
      <c r="R399" t="str">
        <f>_xlfn.XLOOKUP(Table2[[#This Row],[Customer ID]],customers!$A$1:$A$1001,customers!$I$1:$I$1001,,0)</f>
        <v>Yes</v>
      </c>
    </row>
    <row r="400" spans="1:18"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s="5">
        <f>CONVERT(K400,"kg","lbm")</f>
        <v>0.44092452436975516</v>
      </c>
      <c r="Q400" s="6">
        <f>P400*L400</f>
        <v>1.3161597052437191</v>
      </c>
      <c r="R400" t="str">
        <f>_xlfn.XLOOKUP(Table2[[#This Row],[Customer ID]],customers!$A$1:$A$1001,customers!$I$1:$I$1001,,0)</f>
        <v>Yes</v>
      </c>
    </row>
    <row r="401" spans="1:18"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s="5">
        <f>CONVERT(K401,"kg","lbm")</f>
        <v>5.5115565546219392</v>
      </c>
      <c r="Q401" s="6">
        <f>P401*L401</f>
        <v>154.02044791891009</v>
      </c>
      <c r="R401" t="str">
        <f>_xlfn.XLOOKUP(Table2[[#This Row],[Customer ID]],customers!$A$1:$A$1001,customers!$I$1:$I$1001,,0)</f>
        <v>No</v>
      </c>
    </row>
    <row r="402" spans="1:18"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s="5">
        <f>CONVERT(K402,"kg","lbm")</f>
        <v>2.2046226218487757</v>
      </c>
      <c r="Q402" s="6">
        <f>P402*L402</f>
        <v>34.943268556303096</v>
      </c>
      <c r="R402" t="str">
        <f>_xlfn.XLOOKUP(Table2[[#This Row],[Customer ID]],customers!$A$1:$A$1001,customers!$I$1:$I$1001,,0)</f>
        <v>No</v>
      </c>
    </row>
    <row r="403" spans="1:18"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s="5">
        <f>CONVERT(K403,"kg","lbm")</f>
        <v>0.44092452436975516</v>
      </c>
      <c r="Q403" s="6">
        <f>P403*L403</f>
        <v>1.9246355488739813</v>
      </c>
      <c r="R403" t="str">
        <f>_xlfn.XLOOKUP(Table2[[#This Row],[Customer ID]],customers!$A$1:$A$1001,customers!$I$1:$I$1001,,0)</f>
        <v>Yes</v>
      </c>
    </row>
    <row r="404" spans="1:18"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s="5">
        <f>CONVERT(K404,"kg","lbm")</f>
        <v>2.2046226218487757</v>
      </c>
      <c r="Q404" s="6">
        <f>P404*L404</f>
        <v>19.731372465546542</v>
      </c>
      <c r="R404" t="str">
        <f>_xlfn.XLOOKUP(Table2[[#This Row],[Customer ID]],customers!$A$1:$A$1001,customers!$I$1:$I$1001,,0)</f>
        <v>Yes</v>
      </c>
    </row>
    <row r="405" spans="1:18"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s="5">
        <f>CONVERT(K405,"kg","lbm")</f>
        <v>0.44092452436975516</v>
      </c>
      <c r="Q405" s="6">
        <f>P405*L405</f>
        <v>2.0965961133781859</v>
      </c>
      <c r="R405" t="str">
        <f>_xlfn.XLOOKUP(Table2[[#This Row],[Customer ID]],customers!$A$1:$A$1001,customers!$I$1:$I$1001,,0)</f>
        <v>No</v>
      </c>
    </row>
    <row r="406" spans="1:18"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s="5">
        <f>CONVERT(K406,"kg","lbm")</f>
        <v>2.2046226218487757</v>
      </c>
      <c r="Q406" s="6">
        <f>P406*L406</f>
        <v>21.935995087395316</v>
      </c>
      <c r="R406" t="str">
        <f>_xlfn.XLOOKUP(Table2[[#This Row],[Customer ID]],customers!$A$1:$A$1001,customers!$I$1:$I$1001,,0)</f>
        <v>No</v>
      </c>
    </row>
    <row r="407" spans="1:18"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s="5">
        <f>CONVERT(K407,"kg","lbm")</f>
        <v>1.1023113109243878</v>
      </c>
      <c r="Q407" s="6">
        <f>P407*L407</f>
        <v>9.094068315126199</v>
      </c>
      <c r="R407" t="str">
        <f>_xlfn.XLOOKUP(Table2[[#This Row],[Customer ID]],customers!$A$1:$A$1001,customers!$I$1:$I$1001,,0)</f>
        <v>Yes</v>
      </c>
    </row>
    <row r="408" spans="1:18"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s="5">
        <f>CONVERT(K408,"kg","lbm")</f>
        <v>2.2046226218487757</v>
      </c>
      <c r="Q408" s="6">
        <f>P408*L408</f>
        <v>30.313561050420667</v>
      </c>
      <c r="R408" t="str">
        <f>_xlfn.XLOOKUP(Table2[[#This Row],[Customer ID]],customers!$A$1:$A$1001,customers!$I$1:$I$1001,,0)</f>
        <v>Yes</v>
      </c>
    </row>
    <row r="409" spans="1:18"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s="5">
        <f>CONVERT(K409,"kg","lbm")</f>
        <v>1.1023113109243878</v>
      </c>
      <c r="Q409" s="6">
        <f>P409*L409</f>
        <v>9.094068315126199</v>
      </c>
      <c r="R409" t="str">
        <f>_xlfn.XLOOKUP(Table2[[#This Row],[Customer ID]],customers!$A$1:$A$1001,customers!$I$1:$I$1001,,0)</f>
        <v>No</v>
      </c>
    </row>
    <row r="410" spans="1:18"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s="5">
        <f>CONVERT(K410,"kg","lbm")</f>
        <v>5.5115565546219392</v>
      </c>
      <c r="Q410" s="6">
        <f>P410*L410</f>
        <v>142.61152585084267</v>
      </c>
      <c r="R410" t="str">
        <f>_xlfn.XLOOKUP(Table2[[#This Row],[Customer ID]],customers!$A$1:$A$1001,customers!$I$1:$I$1001,,0)</f>
        <v>Yes</v>
      </c>
    </row>
    <row r="411" spans="1:18"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s="5">
        <f>CONVERT(K411,"kg","lbm")</f>
        <v>2.2046226218487757</v>
      </c>
      <c r="Q411" s="6">
        <f>P411*L411</f>
        <v>34.943268556303096</v>
      </c>
      <c r="R411" t="str">
        <f>_xlfn.XLOOKUP(Table2[[#This Row],[Customer ID]],customers!$A$1:$A$1001,customers!$I$1:$I$1001,,0)</f>
        <v>Yes</v>
      </c>
    </row>
    <row r="412" spans="1:18"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s="5">
        <f>CONVERT(K412,"kg","lbm")</f>
        <v>0.44092452436975516</v>
      </c>
      <c r="Q412" s="6">
        <f>P412*L412</f>
        <v>1.7129917771764986</v>
      </c>
      <c r="R412" t="str">
        <f>_xlfn.XLOOKUP(Table2[[#This Row],[Customer ID]],customers!$A$1:$A$1001,customers!$I$1:$I$1001,,0)</f>
        <v>No</v>
      </c>
    </row>
    <row r="413" spans="1:18"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s="5">
        <f>CONVERT(K413,"kg","lbm")</f>
        <v>2.2046226218487757</v>
      </c>
      <c r="Q413" s="6">
        <f>P413*L413</f>
        <v>32.077259147899689</v>
      </c>
      <c r="R413" t="str">
        <f>_xlfn.XLOOKUP(Table2[[#This Row],[Customer ID]],customers!$A$1:$A$1001,customers!$I$1:$I$1001,,0)</f>
        <v>Yes</v>
      </c>
    </row>
    <row r="414" spans="1:18"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s="5">
        <f>CONVERT(K414,"kg","lbm")</f>
        <v>2.2046226218487757</v>
      </c>
      <c r="Q414" s="6">
        <f>P414*L414</f>
        <v>24.802004495798727</v>
      </c>
      <c r="R414" t="str">
        <f>_xlfn.XLOOKUP(Table2[[#This Row],[Customer ID]],customers!$A$1:$A$1001,customers!$I$1:$I$1001,,0)</f>
        <v>Yes</v>
      </c>
    </row>
    <row r="415" spans="1:18"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s="5">
        <f>CONVERT(K415,"kg","lbm")</f>
        <v>5.5115565546219392</v>
      </c>
      <c r="Q415" s="6">
        <f>P415*L415</f>
        <v>200.92379419874277</v>
      </c>
      <c r="R415" t="str">
        <f>_xlfn.XLOOKUP(Table2[[#This Row],[Customer ID]],customers!$A$1:$A$1001,customers!$I$1:$I$1001,,0)</f>
        <v>Yes</v>
      </c>
    </row>
    <row r="416" spans="1:18"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s="5">
        <f>CONVERT(K416,"kg","lbm")</f>
        <v>0.44092452436975516</v>
      </c>
      <c r="Q416" s="6">
        <f>P416*L416</f>
        <v>1.580714419865572</v>
      </c>
      <c r="R416" t="str">
        <f>_xlfn.XLOOKUP(Table2[[#This Row],[Customer ID]],customers!$A$1:$A$1001,customers!$I$1:$I$1001,,0)</f>
        <v>Yes</v>
      </c>
    </row>
    <row r="417" spans="1:18"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s="5">
        <f>CONVERT(K417,"kg","lbm")</f>
        <v>0.44092452436975516</v>
      </c>
      <c r="Q417" s="6">
        <f>P417*L417</f>
        <v>1.3161597052437191</v>
      </c>
      <c r="R417" t="str">
        <f>_xlfn.XLOOKUP(Table2[[#This Row],[Customer ID]],customers!$A$1:$A$1001,customers!$I$1:$I$1001,,0)</f>
        <v>No</v>
      </c>
    </row>
    <row r="418" spans="1:18"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s="5">
        <f>CONVERT(K418,"kg","lbm")</f>
        <v>1.1023113109243878</v>
      </c>
      <c r="Q418" s="6">
        <f>P418*L418</f>
        <v>8.5649588858824934</v>
      </c>
      <c r="R418" t="str">
        <f>_xlfn.XLOOKUP(Table2[[#This Row],[Customer ID]],customers!$A$1:$A$1001,customers!$I$1:$I$1001,,0)</f>
        <v>Yes</v>
      </c>
    </row>
    <row r="419" spans="1:18"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s="5">
        <f>CONVERT(K419,"kg","lbm")</f>
        <v>5.5115565546219392</v>
      </c>
      <c r="Q419" s="6">
        <f>P419*L419</f>
        <v>164.16171197941443</v>
      </c>
      <c r="R419" t="str">
        <f>_xlfn.XLOOKUP(Table2[[#This Row],[Customer ID]],customers!$A$1:$A$1001,customers!$I$1:$I$1001,,0)</f>
        <v>Yes</v>
      </c>
    </row>
    <row r="420" spans="1:18"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s="5">
        <f>CONVERT(K420,"kg","lbm")</f>
        <v>5.5115565546219392</v>
      </c>
      <c r="Q420" s="6">
        <f>P420*L420</f>
        <v>164.16171197941443</v>
      </c>
      <c r="R420" t="str">
        <f>_xlfn.XLOOKUP(Table2[[#This Row],[Customer ID]],customers!$A$1:$A$1001,customers!$I$1:$I$1001,,0)</f>
        <v>Yes</v>
      </c>
    </row>
    <row r="421" spans="1:18"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s="5">
        <f>CONVERT(K421,"kg","lbm")</f>
        <v>1.1023113109243878</v>
      </c>
      <c r="Q421" s="6">
        <f>P421*L421</f>
        <v>9.6231777443699063</v>
      </c>
      <c r="R421" t="str">
        <f>_xlfn.XLOOKUP(Table2[[#This Row],[Customer ID]],customers!$A$1:$A$1001,customers!$I$1:$I$1001,,0)</f>
        <v>Yes</v>
      </c>
    </row>
    <row r="422" spans="1:18"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s="5">
        <f>CONVERT(K422,"kg","lbm")</f>
        <v>1.1023113109243878</v>
      </c>
      <c r="Q422" s="6">
        <f>P422*L422</f>
        <v>8.5649588858824934</v>
      </c>
      <c r="R422" t="str">
        <f>_xlfn.XLOOKUP(Table2[[#This Row],[Customer ID]],customers!$A$1:$A$1001,customers!$I$1:$I$1001,,0)</f>
        <v>No</v>
      </c>
    </row>
    <row r="423" spans="1:18"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s="5">
        <f>CONVERT(K423,"kg","lbm")</f>
        <v>5.5115565546219392</v>
      </c>
      <c r="Q423" s="6">
        <f>P423*L423</f>
        <v>126.13197175252307</v>
      </c>
      <c r="R423" t="str">
        <f>_xlfn.XLOOKUP(Table2[[#This Row],[Customer ID]],customers!$A$1:$A$1001,customers!$I$1:$I$1001,,0)</f>
        <v>No</v>
      </c>
    </row>
    <row r="424" spans="1:18"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s="5">
        <f>CONVERT(K424,"kg","lbm")</f>
        <v>1.1023113109243878</v>
      </c>
      <c r="Q424" s="6">
        <f>P424*L424</f>
        <v>6.5807985262185955</v>
      </c>
      <c r="R424" t="str">
        <f>_xlfn.XLOOKUP(Table2[[#This Row],[Customer ID]],customers!$A$1:$A$1001,customers!$I$1:$I$1001,,0)</f>
        <v>No</v>
      </c>
    </row>
    <row r="425" spans="1:18"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s="5">
        <f>CONVERT(K425,"kg","lbm")</f>
        <v>1.1023113109243878</v>
      </c>
      <c r="Q425" s="6">
        <f>P425*L425</f>
        <v>6.5807985262185955</v>
      </c>
      <c r="R425" t="str">
        <f>_xlfn.XLOOKUP(Table2[[#This Row],[Customer ID]],customers!$A$1:$A$1001,customers!$I$1:$I$1001,,0)</f>
        <v>No</v>
      </c>
    </row>
    <row r="426" spans="1:18"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s="5">
        <f>CONVERT(K426,"kg","lbm")</f>
        <v>1.1023113109243878</v>
      </c>
      <c r="Q426" s="6">
        <f>P426*L426</f>
        <v>9.8215937803362952</v>
      </c>
      <c r="R426" t="str">
        <f>_xlfn.XLOOKUP(Table2[[#This Row],[Customer ID]],customers!$A$1:$A$1001,customers!$I$1:$I$1001,,0)</f>
        <v>Yes</v>
      </c>
    </row>
    <row r="427" spans="1:18"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s="5">
        <f>CONVERT(K427,"kg","lbm")</f>
        <v>2.2046226218487757</v>
      </c>
      <c r="Q427" s="6">
        <f>P427*L427</f>
        <v>19.731372465546542</v>
      </c>
      <c r="R427" t="str">
        <f>_xlfn.XLOOKUP(Table2[[#This Row],[Customer ID]],customers!$A$1:$A$1001,customers!$I$1:$I$1001,,0)</f>
        <v>No</v>
      </c>
    </row>
    <row r="428" spans="1:18"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s="5">
        <f>CONVERT(K428,"kg","lbm")</f>
        <v>0.44092452436975516</v>
      </c>
      <c r="Q428" s="6">
        <f>P428*L428</f>
        <v>1.580714419865572</v>
      </c>
      <c r="R428" t="str">
        <f>_xlfn.XLOOKUP(Table2[[#This Row],[Customer ID]],customers!$A$1:$A$1001,customers!$I$1:$I$1001,,0)</f>
        <v>Yes</v>
      </c>
    </row>
    <row r="429" spans="1:18"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s="5">
        <f>CONVERT(K429,"kg","lbm")</f>
        <v>5.5115565546219392</v>
      </c>
      <c r="Q429" s="6">
        <f>P429*L429</f>
        <v>142.61152585084267</v>
      </c>
      <c r="R429" t="str">
        <f>_xlfn.XLOOKUP(Table2[[#This Row],[Customer ID]],customers!$A$1:$A$1001,customers!$I$1:$I$1001,,0)</f>
        <v>Yes</v>
      </c>
    </row>
    <row r="430" spans="1:18"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s="5">
        <f>CONVERT(K430,"kg","lbm")</f>
        <v>2.2046226218487757</v>
      </c>
      <c r="Q430" s="6">
        <f>P430*L430</f>
        <v>26.345240331092867</v>
      </c>
      <c r="R430" t="str">
        <f>_xlfn.XLOOKUP(Table2[[#This Row],[Customer ID]],customers!$A$1:$A$1001,customers!$I$1:$I$1001,,0)</f>
        <v>No</v>
      </c>
    </row>
    <row r="431" spans="1:18"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s="5">
        <f>CONVERT(K431,"kg","lbm")</f>
        <v>2.2046226218487757</v>
      </c>
      <c r="Q431" s="6">
        <f>P431*L431</f>
        <v>28.549862952941645</v>
      </c>
      <c r="R431" t="str">
        <f>_xlfn.XLOOKUP(Table2[[#This Row],[Customer ID]],customers!$A$1:$A$1001,customers!$I$1:$I$1001,,0)</f>
        <v>No</v>
      </c>
    </row>
    <row r="432" spans="1:18"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s="5">
        <f>CONVERT(K432,"kg","lbm")</f>
        <v>0.44092452436975516</v>
      </c>
      <c r="Q432" s="6">
        <f>P432*L432</f>
        <v>1.1838823479327925</v>
      </c>
      <c r="R432" t="str">
        <f>_xlfn.XLOOKUP(Table2[[#This Row],[Customer ID]],customers!$A$1:$A$1001,customers!$I$1:$I$1001,,0)</f>
        <v>Yes</v>
      </c>
    </row>
    <row r="433" spans="1:18"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s="5">
        <f>CONVERT(K433,"kg","lbm")</f>
        <v>5.5115565546219392</v>
      </c>
      <c r="Q433" s="6">
        <f>P433*L433</f>
        <v>154.02044791891009</v>
      </c>
      <c r="R433" t="str">
        <f>_xlfn.XLOOKUP(Table2[[#This Row],[Customer ID]],customers!$A$1:$A$1001,customers!$I$1:$I$1001,,0)</f>
        <v>Yes</v>
      </c>
    </row>
    <row r="434" spans="1:18"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s="5">
        <f>CONVERT(K434,"kg","lbm")</f>
        <v>2.2046226218487757</v>
      </c>
      <c r="Q434" s="6">
        <f>P434*L434</f>
        <v>24.802004495798727</v>
      </c>
      <c r="R434" t="str">
        <f>_xlfn.XLOOKUP(Table2[[#This Row],[Customer ID]],customers!$A$1:$A$1001,customers!$I$1:$I$1001,,0)</f>
        <v>No</v>
      </c>
    </row>
    <row r="435" spans="1:18"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s="5">
        <f>CONVERT(K435,"kg","lbm")</f>
        <v>5.5115565546219392</v>
      </c>
      <c r="Q435" s="6">
        <f>P435*L435</f>
        <v>184.44424010042317</v>
      </c>
      <c r="R435" t="str">
        <f>_xlfn.XLOOKUP(Table2[[#This Row],[Customer ID]],customers!$A$1:$A$1001,customers!$I$1:$I$1001,,0)</f>
        <v>Yes</v>
      </c>
    </row>
    <row r="436" spans="1:18"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s="5">
        <f>CONVERT(K436,"kg","lbm")</f>
        <v>2.2046226218487757</v>
      </c>
      <c r="Q436" s="6">
        <f>P436*L436</f>
        <v>24.802004495798727</v>
      </c>
      <c r="R436" t="str">
        <f>_xlfn.XLOOKUP(Table2[[#This Row],[Customer ID]],customers!$A$1:$A$1001,customers!$I$1:$I$1001,,0)</f>
        <v>No</v>
      </c>
    </row>
    <row r="437" spans="1:18"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s="5">
        <f>CONVERT(K437,"kg","lbm")</f>
        <v>1.1023113109243878</v>
      </c>
      <c r="Q437" s="6">
        <f>P437*L437</f>
        <v>9.094068315126199</v>
      </c>
      <c r="R437" t="str">
        <f>_xlfn.XLOOKUP(Table2[[#This Row],[Customer ID]],customers!$A$1:$A$1001,customers!$I$1:$I$1001,,0)</f>
        <v>No</v>
      </c>
    </row>
    <row r="438" spans="1:18"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s="5">
        <f>CONVERT(K438,"kg","lbm")</f>
        <v>0.44092452436975516</v>
      </c>
      <c r="Q438" s="6">
        <f>P438*L438</f>
        <v>2.0965961133781859</v>
      </c>
      <c r="R438" t="str">
        <f>_xlfn.XLOOKUP(Table2[[#This Row],[Customer ID]],customers!$A$1:$A$1001,customers!$I$1:$I$1001,,0)</f>
        <v>Yes</v>
      </c>
    </row>
    <row r="439" spans="1:18"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s="5">
        <f>CONVERT(K439,"kg","lbm")</f>
        <v>5.5115565546219392</v>
      </c>
      <c r="Q439" s="6">
        <f>P439*L439</f>
        <v>164.16171197941443</v>
      </c>
      <c r="R439" t="str">
        <f>_xlfn.XLOOKUP(Table2[[#This Row],[Customer ID]],customers!$A$1:$A$1001,customers!$I$1:$I$1001,,0)</f>
        <v>No</v>
      </c>
    </row>
    <row r="440" spans="1:18"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s="5">
        <f>CONVERT(K440,"kg","lbm")</f>
        <v>1.1023113109243878</v>
      </c>
      <c r="Q440" s="6">
        <f>P440*L440</f>
        <v>8.5649588858824934</v>
      </c>
      <c r="R440" t="str">
        <f>_xlfn.XLOOKUP(Table2[[#This Row],[Customer ID]],customers!$A$1:$A$1001,customers!$I$1:$I$1001,,0)</f>
        <v>No</v>
      </c>
    </row>
    <row r="441" spans="1:18"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s="5">
        <f>CONVERT(K441,"kg","lbm")</f>
        <v>1.1023113109243878</v>
      </c>
      <c r="Q441" s="6">
        <f>P441*L441</f>
        <v>9.8215937803362952</v>
      </c>
      <c r="R441" t="str">
        <f>_xlfn.XLOOKUP(Table2[[#This Row],[Customer ID]],customers!$A$1:$A$1001,customers!$I$1:$I$1001,,0)</f>
        <v>No</v>
      </c>
    </row>
    <row r="442" spans="1:18"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s="5">
        <f>CONVERT(K442,"kg","lbm")</f>
        <v>5.5115565546219392</v>
      </c>
      <c r="Q442" s="6">
        <f>P442*L442</f>
        <v>142.61152585084267</v>
      </c>
      <c r="R442" t="str">
        <f>_xlfn.XLOOKUP(Table2[[#This Row],[Customer ID]],customers!$A$1:$A$1001,customers!$I$1:$I$1001,,0)</f>
        <v>Yes</v>
      </c>
    </row>
    <row r="443" spans="1:18"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s="5">
        <f>CONVERT(K443,"kg","lbm")</f>
        <v>2.2046226218487757</v>
      </c>
      <c r="Q443" s="6">
        <f>P443*L443</f>
        <v>26.786164855462626</v>
      </c>
      <c r="R443" t="str">
        <f>_xlfn.XLOOKUP(Table2[[#This Row],[Customer ID]],customers!$A$1:$A$1001,customers!$I$1:$I$1001,,0)</f>
        <v>Yes</v>
      </c>
    </row>
    <row r="444" spans="1:18"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s="5">
        <f>CONVERT(K444,"kg","lbm")</f>
        <v>1.1023113109243878</v>
      </c>
      <c r="Q444" s="6">
        <f>P444*L444</f>
        <v>7.9035720993278593</v>
      </c>
      <c r="R444" t="str">
        <f>_xlfn.XLOOKUP(Table2[[#This Row],[Customer ID]],customers!$A$1:$A$1001,customers!$I$1:$I$1001,,0)</f>
        <v>No</v>
      </c>
    </row>
    <row r="445" spans="1:18"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s="5">
        <f>CONVERT(K445,"kg","lbm")</f>
        <v>0.44092452436975516</v>
      </c>
      <c r="Q445" s="6">
        <f>P445*L445</f>
        <v>1.9643187560672593</v>
      </c>
      <c r="R445" t="str">
        <f>_xlfn.XLOOKUP(Table2[[#This Row],[Customer ID]],customers!$A$1:$A$1001,customers!$I$1:$I$1001,,0)</f>
        <v>Yes</v>
      </c>
    </row>
    <row r="446" spans="1:18"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s="5">
        <f>CONVERT(K446,"kg","lbm")</f>
        <v>0.44092452436975516</v>
      </c>
      <c r="Q446" s="6">
        <f>P446*L446</f>
        <v>1.8188136630252401</v>
      </c>
      <c r="R446" t="str">
        <f>_xlfn.XLOOKUP(Table2[[#This Row],[Customer ID]],customers!$A$1:$A$1001,customers!$I$1:$I$1001,,0)</f>
        <v>No</v>
      </c>
    </row>
    <row r="447" spans="1:18"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s="5">
        <f>CONVERT(K447,"kg","lbm")</f>
        <v>5.5115565546219392</v>
      </c>
      <c r="Q447" s="6">
        <f>P447*L447</f>
        <v>184.44424010042317</v>
      </c>
      <c r="R447" t="str">
        <f>_xlfn.XLOOKUP(Table2[[#This Row],[Customer ID]],customers!$A$1:$A$1001,customers!$I$1:$I$1001,,0)</f>
        <v>Yes</v>
      </c>
    </row>
    <row r="448" spans="1:18"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s="5">
        <f>CONVERT(K448,"kg","lbm")</f>
        <v>1.1023113109243878</v>
      </c>
      <c r="Q448" s="6">
        <f>P448*L448</f>
        <v>9.6231777443699063</v>
      </c>
      <c r="R448" t="str">
        <f>_xlfn.XLOOKUP(Table2[[#This Row],[Customer ID]],customers!$A$1:$A$1001,customers!$I$1:$I$1001,,0)</f>
        <v>Yes</v>
      </c>
    </row>
    <row r="449" spans="1:18"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s="5">
        <f>CONVERT(K449,"kg","lbm")</f>
        <v>1.1023113109243878</v>
      </c>
      <c r="Q449" s="6">
        <f>P449*L449</f>
        <v>6.5807985262185955</v>
      </c>
      <c r="R449" t="str">
        <f>_xlfn.XLOOKUP(Table2[[#This Row],[Customer ID]],customers!$A$1:$A$1001,customers!$I$1:$I$1001,,0)</f>
        <v>No</v>
      </c>
    </row>
    <row r="450" spans="1:18"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s="5">
        <f>CONVERT(K450,"kg","lbm")</f>
        <v>1.1023113109243878</v>
      </c>
      <c r="Q450" s="6">
        <f>P450*L450</f>
        <v>7.9035720993278593</v>
      </c>
      <c r="R450" t="str">
        <f>_xlfn.XLOOKUP(Table2[[#This Row],[Customer ID]],customers!$A$1:$A$1001,customers!$I$1:$I$1001,,0)</f>
        <v>No</v>
      </c>
    </row>
    <row r="451" spans="1:18"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 "Medium",IF(J451="L","Light",IF(J451="D","Dark","")))</f>
        <v>Dark</v>
      </c>
      <c r="P451" s="5">
        <f>CONVERT(K451,"kg","lbm")</f>
        <v>0.44092452436975516</v>
      </c>
      <c r="Q451" s="6">
        <f>P451*L451</f>
        <v>1.1838823479327925</v>
      </c>
      <c r="R451" t="str">
        <f>_xlfn.XLOOKUP(Table2[[#This Row],[Customer ID]],customers!$A$1:$A$1001,customers!$I$1:$I$1001,,0)</f>
        <v>No</v>
      </c>
    </row>
    <row r="452" spans="1:18"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s="5">
        <f>CONVERT(K452,"kg","lbm")</f>
        <v>0.44092452436975516</v>
      </c>
      <c r="Q452" s="6">
        <f>P452*L452</f>
        <v>2.0965961133781859</v>
      </c>
      <c r="R452" t="str">
        <f>_xlfn.XLOOKUP(Table2[[#This Row],[Customer ID]],customers!$A$1:$A$1001,customers!$I$1:$I$1001,,0)</f>
        <v>No</v>
      </c>
    </row>
    <row r="453" spans="1:18"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s="5">
        <f>CONVERT(K453,"kg","lbm")</f>
        <v>5.5115565546219392</v>
      </c>
      <c r="Q453" s="6">
        <f>P453*L453</f>
        <v>113.4553916768926</v>
      </c>
      <c r="R453" t="str">
        <f>_xlfn.XLOOKUP(Table2[[#This Row],[Customer ID]],customers!$A$1:$A$1001,customers!$I$1:$I$1001,,0)</f>
        <v>Yes</v>
      </c>
    </row>
    <row r="454" spans="1:18"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s="5">
        <f>CONVERT(K454,"kg","lbm")</f>
        <v>0.44092452436975516</v>
      </c>
      <c r="Q454" s="6">
        <f>P454*L454</f>
        <v>1.7129917771764986</v>
      </c>
      <c r="R454" t="str">
        <f>_xlfn.XLOOKUP(Table2[[#This Row],[Customer ID]],customers!$A$1:$A$1001,customers!$I$1:$I$1001,,0)</f>
        <v>No</v>
      </c>
    </row>
    <row r="455" spans="1:18"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s="5">
        <f>CONVERT(K455,"kg","lbm")</f>
        <v>1.1023113109243878</v>
      </c>
      <c r="Q455" s="6">
        <f>P455*L455</f>
        <v>10.482980566890928</v>
      </c>
      <c r="R455" t="str">
        <f>_xlfn.XLOOKUP(Table2[[#This Row],[Customer ID]],customers!$A$1:$A$1001,customers!$I$1:$I$1001,,0)</f>
        <v>No</v>
      </c>
    </row>
    <row r="456" spans="1:18"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s="5">
        <f>CONVERT(K456,"kg","lbm")</f>
        <v>5.5115565546219392</v>
      </c>
      <c r="Q456" s="6">
        <f>P456*L456</f>
        <v>113.4553916768926</v>
      </c>
      <c r="R456" t="str">
        <f>_xlfn.XLOOKUP(Table2[[#This Row],[Customer ID]],customers!$A$1:$A$1001,customers!$I$1:$I$1001,,0)</f>
        <v>Yes</v>
      </c>
    </row>
    <row r="457" spans="1:18"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s="5">
        <f>CONVERT(K457,"kg","lbm")</f>
        <v>0.44092452436975516</v>
      </c>
      <c r="Q457" s="6">
        <f>P457*L457</f>
        <v>2.0965961133781859</v>
      </c>
      <c r="R457" t="str">
        <f>_xlfn.XLOOKUP(Table2[[#This Row],[Customer ID]],customers!$A$1:$A$1001,customers!$I$1:$I$1001,,0)</f>
        <v>Yes</v>
      </c>
    </row>
    <row r="458" spans="1:18"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s="5">
        <f>CONVERT(K458,"kg","lbm")</f>
        <v>5.5115565546219392</v>
      </c>
      <c r="Q458" s="6">
        <f>P458*L458</f>
        <v>113.4553916768926</v>
      </c>
      <c r="R458" t="str">
        <f>_xlfn.XLOOKUP(Table2[[#This Row],[Customer ID]],customers!$A$1:$A$1001,customers!$I$1:$I$1001,,0)</f>
        <v>No</v>
      </c>
    </row>
    <row r="459" spans="1:18"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s="5">
        <f>CONVERT(K459,"kg","lbm")</f>
        <v>1.1023113109243878</v>
      </c>
      <c r="Q459" s="6">
        <f>P459*L459</f>
        <v>10.482980566890928</v>
      </c>
      <c r="R459" t="str">
        <f>_xlfn.XLOOKUP(Table2[[#This Row],[Customer ID]],customers!$A$1:$A$1001,customers!$I$1:$I$1001,,0)</f>
        <v>No</v>
      </c>
    </row>
    <row r="460" spans="1:18"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s="5">
        <f>CONVERT(K460,"kg","lbm")</f>
        <v>2.2046226218487757</v>
      </c>
      <c r="Q460" s="6">
        <f>P460*L460</f>
        <v>24.802004495798727</v>
      </c>
      <c r="R460" t="str">
        <f>_xlfn.XLOOKUP(Table2[[#This Row],[Customer ID]],customers!$A$1:$A$1001,customers!$I$1:$I$1001,,0)</f>
        <v>No</v>
      </c>
    </row>
    <row r="461" spans="1:18"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s="5">
        <f>CONVERT(K461,"kg","lbm")</f>
        <v>0.44092452436975516</v>
      </c>
      <c r="Q461" s="6">
        <f>P461*L461</f>
        <v>2.0965961133781859</v>
      </c>
      <c r="R461" t="str">
        <f>_xlfn.XLOOKUP(Table2[[#This Row],[Customer ID]],customers!$A$1:$A$1001,customers!$I$1:$I$1001,,0)</f>
        <v>No</v>
      </c>
    </row>
    <row r="462" spans="1:18"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s="5">
        <f>CONVERT(K462,"kg","lbm")</f>
        <v>1.1023113109243878</v>
      </c>
      <c r="Q462" s="6">
        <f>P462*L462</f>
        <v>5.9194117396639614</v>
      </c>
      <c r="R462" t="str">
        <f>_xlfn.XLOOKUP(Table2[[#This Row],[Customer ID]],customers!$A$1:$A$1001,customers!$I$1:$I$1001,,0)</f>
        <v>Yes</v>
      </c>
    </row>
    <row r="463" spans="1:18"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s="5">
        <f>CONVERT(K463,"kg","lbm")</f>
        <v>0.44092452436975516</v>
      </c>
      <c r="Q463" s="6">
        <f>P463*L463</f>
        <v>1.1838823479327925</v>
      </c>
      <c r="R463" t="str">
        <f>_xlfn.XLOOKUP(Table2[[#This Row],[Customer ID]],customers!$A$1:$A$1001,customers!$I$1:$I$1001,,0)</f>
        <v>Yes</v>
      </c>
    </row>
    <row r="464" spans="1:18"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s="5">
        <f>CONVERT(K464,"kg","lbm")</f>
        <v>2.2046226218487757</v>
      </c>
      <c r="Q464" s="6">
        <f>P464*L464</f>
        <v>21.935995087395316</v>
      </c>
      <c r="R464" t="str">
        <f>_xlfn.XLOOKUP(Table2[[#This Row],[Customer ID]],customers!$A$1:$A$1001,customers!$I$1:$I$1001,,0)</f>
        <v>Yes</v>
      </c>
    </row>
    <row r="465" spans="1:18"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s="5">
        <f>CONVERT(K465,"kg","lbm")</f>
        <v>2.2046226218487757</v>
      </c>
      <c r="Q465" s="6">
        <f>P465*L465</f>
        <v>30.313561050420667</v>
      </c>
      <c r="R465" t="str">
        <f>_xlfn.XLOOKUP(Table2[[#This Row],[Customer ID]],customers!$A$1:$A$1001,customers!$I$1:$I$1001,,0)</f>
        <v>No</v>
      </c>
    </row>
    <row r="466" spans="1:18"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s="5">
        <f>CONVERT(K466,"kg","lbm")</f>
        <v>5.5115565546219392</v>
      </c>
      <c r="Q466" s="6">
        <f>P466*L466</f>
        <v>164.16171197941443</v>
      </c>
      <c r="R466" t="str">
        <f>_xlfn.XLOOKUP(Table2[[#This Row],[Customer ID]],customers!$A$1:$A$1001,customers!$I$1:$I$1001,,0)</f>
        <v>No</v>
      </c>
    </row>
    <row r="467" spans="1:18"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s="5">
        <f>CONVERT(K467,"kg","lbm")</f>
        <v>5.5115565546219392</v>
      </c>
      <c r="Q467" s="6">
        <f>P467*L467</f>
        <v>113.4553916768926</v>
      </c>
      <c r="R467" t="str">
        <f>_xlfn.XLOOKUP(Table2[[#This Row],[Customer ID]],customers!$A$1:$A$1001,customers!$I$1:$I$1001,,0)</f>
        <v>Yes</v>
      </c>
    </row>
    <row r="468" spans="1:18"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s="5">
        <f>CONVERT(K468,"kg","lbm")</f>
        <v>0.44092452436975516</v>
      </c>
      <c r="Q468" s="6">
        <f>P468*L468</f>
        <v>1.3161597052437191</v>
      </c>
      <c r="R468" t="str">
        <f>_xlfn.XLOOKUP(Table2[[#This Row],[Customer ID]],customers!$A$1:$A$1001,customers!$I$1:$I$1001,,0)</f>
        <v>Yes</v>
      </c>
    </row>
    <row r="469" spans="1:18"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s="5">
        <f>CONVERT(K469,"kg","lbm")</f>
        <v>1.1023113109243878</v>
      </c>
      <c r="Q469" s="6">
        <f>P469*L469</f>
        <v>6.5807985262185955</v>
      </c>
      <c r="R469" t="str">
        <f>_xlfn.XLOOKUP(Table2[[#This Row],[Customer ID]],customers!$A$1:$A$1001,customers!$I$1:$I$1001,,0)</f>
        <v>No</v>
      </c>
    </row>
    <row r="470" spans="1:18"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s="5">
        <f>CONVERT(K470,"kg","lbm")</f>
        <v>2.2046226218487757</v>
      </c>
      <c r="Q470" s="6">
        <f>P470*L470</f>
        <v>30.313561050420667</v>
      </c>
      <c r="R470" t="str">
        <f>_xlfn.XLOOKUP(Table2[[#This Row],[Customer ID]],customers!$A$1:$A$1001,customers!$I$1:$I$1001,,0)</f>
        <v>Yes</v>
      </c>
    </row>
    <row r="471" spans="1:18"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s="5">
        <f>CONVERT(K471,"kg","lbm")</f>
        <v>0.44092452436975516</v>
      </c>
      <c r="Q471" s="6">
        <f>P471*L471</f>
        <v>1.9643187560672593</v>
      </c>
      <c r="R471" t="str">
        <f>_xlfn.XLOOKUP(Table2[[#This Row],[Customer ID]],customers!$A$1:$A$1001,customers!$I$1:$I$1001,,0)</f>
        <v>Yes</v>
      </c>
    </row>
    <row r="472" spans="1:18"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s="5">
        <f>CONVERT(K472,"kg","lbm")</f>
        <v>1.1023113109243878</v>
      </c>
      <c r="Q472" s="6">
        <f>P472*L472</f>
        <v>7.4406013487396176</v>
      </c>
      <c r="R472" t="str">
        <f>_xlfn.XLOOKUP(Table2[[#This Row],[Customer ID]],customers!$A$1:$A$1001,customers!$I$1:$I$1001,,0)</f>
        <v>Yes</v>
      </c>
    </row>
    <row r="473" spans="1:18"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s="5">
        <f>CONVERT(K473,"kg","lbm")</f>
        <v>5.5115565546219392</v>
      </c>
      <c r="Q473" s="6">
        <f>P473*L473</f>
        <v>184.44424010042317</v>
      </c>
      <c r="R473" t="str">
        <f>_xlfn.XLOOKUP(Table2[[#This Row],[Customer ID]],customers!$A$1:$A$1001,customers!$I$1:$I$1001,,0)</f>
        <v>Yes</v>
      </c>
    </row>
    <row r="474" spans="1:18"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s="5">
        <f>CONVERT(K474,"kg","lbm")</f>
        <v>0.44092452436975516</v>
      </c>
      <c r="Q474" s="6">
        <f>P474*L474</f>
        <v>1.3161597052437191</v>
      </c>
      <c r="R474" t="str">
        <f>_xlfn.XLOOKUP(Table2[[#This Row],[Customer ID]],customers!$A$1:$A$1001,customers!$I$1:$I$1001,,0)</f>
        <v>No</v>
      </c>
    </row>
    <row r="475" spans="1:18"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s="5">
        <f>CONVERT(K475,"kg","lbm")</f>
        <v>2.2046226218487757</v>
      </c>
      <c r="Q475" s="6">
        <f>P475*L475</f>
        <v>28.549862952941645</v>
      </c>
      <c r="R475" t="str">
        <f>_xlfn.XLOOKUP(Table2[[#This Row],[Customer ID]],customers!$A$1:$A$1001,customers!$I$1:$I$1001,,0)</f>
        <v>No</v>
      </c>
    </row>
    <row r="476" spans="1:18"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s="5">
        <f>CONVERT(K476,"kg","lbm")</f>
        <v>5.5115565546219392</v>
      </c>
      <c r="Q476" s="6">
        <f>P476*L476</f>
        <v>174.3029760399188</v>
      </c>
      <c r="R476" t="str">
        <f>_xlfn.XLOOKUP(Table2[[#This Row],[Customer ID]],customers!$A$1:$A$1001,customers!$I$1:$I$1001,,0)</f>
        <v>Yes</v>
      </c>
    </row>
    <row r="477" spans="1:18"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s="5">
        <f>CONVERT(K477,"kg","lbm")</f>
        <v>0.44092452436975516</v>
      </c>
      <c r="Q477" s="6">
        <f>P477*L477</f>
        <v>1.9246355488739813</v>
      </c>
      <c r="R477" t="str">
        <f>_xlfn.XLOOKUP(Table2[[#This Row],[Customer ID]],customers!$A$1:$A$1001,customers!$I$1:$I$1001,,0)</f>
        <v>No</v>
      </c>
    </row>
    <row r="478" spans="1:18"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s="5">
        <f>CONVERT(K478,"kg","lbm")</f>
        <v>0.44092452436975516</v>
      </c>
      <c r="Q478" s="6">
        <f>P478*L478</f>
        <v>1.9643187560672593</v>
      </c>
      <c r="R478" t="str">
        <f>_xlfn.XLOOKUP(Table2[[#This Row],[Customer ID]],customers!$A$1:$A$1001,customers!$I$1:$I$1001,,0)</f>
        <v>Yes</v>
      </c>
    </row>
    <row r="479" spans="1:18"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s="5">
        <f>CONVERT(K479,"kg","lbm")</f>
        <v>0.44092452436975516</v>
      </c>
      <c r="Q479" s="6">
        <f>P479*L479</f>
        <v>1.9246355488739813</v>
      </c>
      <c r="R479" t="str">
        <f>_xlfn.XLOOKUP(Table2[[#This Row],[Customer ID]],customers!$A$1:$A$1001,customers!$I$1:$I$1001,,0)</f>
        <v>No</v>
      </c>
    </row>
    <row r="480" spans="1:18"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s="5">
        <f>CONVERT(K480,"kg","lbm")</f>
        <v>2.2046226218487757</v>
      </c>
      <c r="Q480" s="6">
        <f>P480*L480</f>
        <v>19.731372465546542</v>
      </c>
      <c r="R480" t="str">
        <f>_xlfn.XLOOKUP(Table2[[#This Row],[Customer ID]],customers!$A$1:$A$1001,customers!$I$1:$I$1001,,0)</f>
        <v>Yes</v>
      </c>
    </row>
    <row r="481" spans="1:18"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s="5">
        <f>CONVERT(K481,"kg","lbm")</f>
        <v>5.5115565546219392</v>
      </c>
      <c r="Q481" s="6">
        <f>P481*L481</f>
        <v>174.3029760399188</v>
      </c>
      <c r="R481" t="str">
        <f>_xlfn.XLOOKUP(Table2[[#This Row],[Customer ID]],customers!$A$1:$A$1001,customers!$I$1:$I$1001,,0)</f>
        <v>Yes</v>
      </c>
    </row>
    <row r="482" spans="1:18"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s="5">
        <f>CONVERT(K482,"kg","lbm")</f>
        <v>0.44092452436975516</v>
      </c>
      <c r="Q482" s="6">
        <f>P482*L482</f>
        <v>1.8188136630252401</v>
      </c>
      <c r="R482" t="str">
        <f>_xlfn.XLOOKUP(Table2[[#This Row],[Customer ID]],customers!$A$1:$A$1001,customers!$I$1:$I$1001,,0)</f>
        <v>Yes</v>
      </c>
    </row>
    <row r="483" spans="1:18"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s="5">
        <f>CONVERT(K483,"kg","lbm")</f>
        <v>2.2046226218487757</v>
      </c>
      <c r="Q483" s="6">
        <f>P483*L483</f>
        <v>26.345240331092867</v>
      </c>
      <c r="R483" t="str">
        <f>_xlfn.XLOOKUP(Table2[[#This Row],[Customer ID]],customers!$A$1:$A$1001,customers!$I$1:$I$1001,,0)</f>
        <v>No</v>
      </c>
    </row>
    <row r="484" spans="1:18"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s="5">
        <f>CONVERT(K484,"kg","lbm")</f>
        <v>5.5115565546219392</v>
      </c>
      <c r="Q484" s="6">
        <f>P484*L484</f>
        <v>154.02044791891009</v>
      </c>
      <c r="R484" t="str">
        <f>_xlfn.XLOOKUP(Table2[[#This Row],[Customer ID]],customers!$A$1:$A$1001,customers!$I$1:$I$1001,,0)</f>
        <v>Yes</v>
      </c>
    </row>
    <row r="485" spans="1:18"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s="5">
        <f>CONVERT(K485,"kg","lbm")</f>
        <v>5.5115565546219392</v>
      </c>
      <c r="Q485" s="6">
        <f>P485*L485</f>
        <v>164.16171197941443</v>
      </c>
      <c r="R485" t="str">
        <f>_xlfn.XLOOKUP(Table2[[#This Row],[Customer ID]],customers!$A$1:$A$1001,customers!$I$1:$I$1001,,0)</f>
        <v>Yes</v>
      </c>
    </row>
    <row r="486" spans="1:18"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s="5">
        <f>CONVERT(K486,"kg","lbm")</f>
        <v>1.1023113109243878</v>
      </c>
      <c r="Q486" s="6">
        <f>P486*L486</f>
        <v>10.482980566890928</v>
      </c>
      <c r="R486" t="str">
        <f>_xlfn.XLOOKUP(Table2[[#This Row],[Customer ID]],customers!$A$1:$A$1001,customers!$I$1:$I$1001,,0)</f>
        <v>No</v>
      </c>
    </row>
    <row r="487" spans="1:18"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s="5">
        <f>CONVERT(K487,"kg","lbm")</f>
        <v>0.44092452436975516</v>
      </c>
      <c r="Q487" s="6">
        <f>P487*L487</f>
        <v>1.580714419865572</v>
      </c>
      <c r="R487" t="str">
        <f>_xlfn.XLOOKUP(Table2[[#This Row],[Customer ID]],customers!$A$1:$A$1001,customers!$I$1:$I$1001,,0)</f>
        <v>Yes</v>
      </c>
    </row>
    <row r="488" spans="1:18"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s="5">
        <f>CONVERT(K488,"kg","lbm")</f>
        <v>1.1023113109243878</v>
      </c>
      <c r="Q488" s="6">
        <f>P488*L488</f>
        <v>9.6231777443699063</v>
      </c>
      <c r="R488" t="str">
        <f>_xlfn.XLOOKUP(Table2[[#This Row],[Customer ID]],customers!$A$1:$A$1001,customers!$I$1:$I$1001,,0)</f>
        <v>Yes</v>
      </c>
    </row>
    <row r="489" spans="1:18"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s="5">
        <f>CONVERT(K489,"kg","lbm")</f>
        <v>2.2046226218487757</v>
      </c>
      <c r="Q489" s="6">
        <f>P489*L489</f>
        <v>26.786164855462626</v>
      </c>
      <c r="R489" t="str">
        <f>_xlfn.XLOOKUP(Table2[[#This Row],[Customer ID]],customers!$A$1:$A$1001,customers!$I$1:$I$1001,,0)</f>
        <v>No</v>
      </c>
    </row>
    <row r="490" spans="1:18"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s="5">
        <f>CONVERT(K490,"kg","lbm")</f>
        <v>0.44092452436975516</v>
      </c>
      <c r="Q490" s="6">
        <f>P490*L490</f>
        <v>1.3161597052437191</v>
      </c>
      <c r="R490" t="str">
        <f>_xlfn.XLOOKUP(Table2[[#This Row],[Customer ID]],customers!$A$1:$A$1001,customers!$I$1:$I$1001,,0)</f>
        <v>Yes</v>
      </c>
    </row>
    <row r="491" spans="1:18"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s="5">
        <f>CONVERT(K491,"kg","lbm")</f>
        <v>2.2046226218487757</v>
      </c>
      <c r="Q491" s="6">
        <f>P491*L491</f>
        <v>34.943268556303096</v>
      </c>
      <c r="R491" t="str">
        <f>_xlfn.XLOOKUP(Table2[[#This Row],[Customer ID]],customers!$A$1:$A$1001,customers!$I$1:$I$1001,,0)</f>
        <v>No</v>
      </c>
    </row>
    <row r="492" spans="1:18"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s="5">
        <f>CONVERT(K492,"kg","lbm")</f>
        <v>1.1023113109243878</v>
      </c>
      <c r="Q492" s="6">
        <f>P492*L492</f>
        <v>8.5649588858824934</v>
      </c>
      <c r="R492" t="str">
        <f>_xlfn.XLOOKUP(Table2[[#This Row],[Customer ID]],customers!$A$1:$A$1001,customers!$I$1:$I$1001,,0)</f>
        <v>No</v>
      </c>
    </row>
    <row r="493" spans="1:18"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s="5">
        <f>CONVERT(K493,"kg","lbm")</f>
        <v>0.44092452436975516</v>
      </c>
      <c r="Q493" s="6">
        <f>P493*L493</f>
        <v>1.7129917771764986</v>
      </c>
      <c r="R493" t="str">
        <f>_xlfn.XLOOKUP(Table2[[#This Row],[Customer ID]],customers!$A$1:$A$1001,customers!$I$1:$I$1001,,0)</f>
        <v>No</v>
      </c>
    </row>
    <row r="494" spans="1:18"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s="5">
        <f>CONVERT(K494,"kg","lbm")</f>
        <v>0.44092452436975516</v>
      </c>
      <c r="Q494" s="6">
        <f>P494*L494</f>
        <v>1.8188136630252401</v>
      </c>
      <c r="R494" t="str">
        <f>_xlfn.XLOOKUP(Table2[[#This Row],[Customer ID]],customers!$A$1:$A$1001,customers!$I$1:$I$1001,,0)</f>
        <v>Yes</v>
      </c>
    </row>
    <row r="495" spans="1:18"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s="5">
        <f>CONVERT(K495,"kg","lbm")</f>
        <v>1.1023113109243878</v>
      </c>
      <c r="Q495" s="6">
        <f>P495*L495</f>
        <v>6.5807985262185955</v>
      </c>
      <c r="R495" t="str">
        <f>_xlfn.XLOOKUP(Table2[[#This Row],[Customer ID]],customers!$A$1:$A$1001,customers!$I$1:$I$1001,,0)</f>
        <v>No</v>
      </c>
    </row>
    <row r="496" spans="1:18"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s="5">
        <f>CONVERT(K496,"kg","lbm")</f>
        <v>2.2046226218487757</v>
      </c>
      <c r="Q496" s="6">
        <f>P496*L496</f>
        <v>34.943268556303096</v>
      </c>
      <c r="R496" t="str">
        <f>_xlfn.XLOOKUP(Table2[[#This Row],[Customer ID]],customers!$A$1:$A$1001,customers!$I$1:$I$1001,,0)</f>
        <v>No</v>
      </c>
    </row>
    <row r="497" spans="1:18"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s="5">
        <f>CONVERT(K497,"kg","lbm")</f>
        <v>2.2046226218487757</v>
      </c>
      <c r="Q497" s="6">
        <f>P497*L497</f>
        <v>34.943268556303096</v>
      </c>
      <c r="R497" t="str">
        <f>_xlfn.XLOOKUP(Table2[[#This Row],[Customer ID]],customers!$A$1:$A$1001,customers!$I$1:$I$1001,,0)</f>
        <v>Yes</v>
      </c>
    </row>
    <row r="498" spans="1:18"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s="5">
        <f>CONVERT(K498,"kg","lbm")</f>
        <v>0.44092452436975516</v>
      </c>
      <c r="Q498" s="6">
        <f>P498*L498</f>
        <v>1.6071698913277574</v>
      </c>
      <c r="R498" t="str">
        <f>_xlfn.XLOOKUP(Table2[[#This Row],[Customer ID]],customers!$A$1:$A$1001,customers!$I$1:$I$1001,,0)</f>
        <v>No</v>
      </c>
    </row>
    <row r="499" spans="1:18"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s="5">
        <f>CONVERT(K499,"kg","lbm")</f>
        <v>2.2046226218487757</v>
      </c>
      <c r="Q499" s="6">
        <f>P499*L499</f>
        <v>21.935995087395316</v>
      </c>
      <c r="R499" t="str">
        <f>_xlfn.XLOOKUP(Table2[[#This Row],[Customer ID]],customers!$A$1:$A$1001,customers!$I$1:$I$1001,,0)</f>
        <v>No</v>
      </c>
    </row>
    <row r="500" spans="1:18"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s="5">
        <f>CONVERT(K500,"kg","lbm")</f>
        <v>2.2046226218487757</v>
      </c>
      <c r="Q500" s="6">
        <f>P500*L500</f>
        <v>21.935995087395316</v>
      </c>
      <c r="R500" t="str">
        <f>_xlfn.XLOOKUP(Table2[[#This Row],[Customer ID]],customers!$A$1:$A$1001,customers!$I$1:$I$1001,,0)</f>
        <v>Yes</v>
      </c>
    </row>
    <row r="501" spans="1:18"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s="5">
        <f>CONVERT(K501,"kg","lbm")</f>
        <v>0.44092452436975516</v>
      </c>
      <c r="Q501" s="6">
        <f>P501*L501</f>
        <v>1.1838823479327925</v>
      </c>
      <c r="R501" t="str">
        <f>_xlfn.XLOOKUP(Table2[[#This Row],[Customer ID]],customers!$A$1:$A$1001,customers!$I$1:$I$1001,,0)</f>
        <v>Yes</v>
      </c>
    </row>
    <row r="502" spans="1:18"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s="5">
        <f>CONVERT(K502,"kg","lbm")</f>
        <v>2.2046226218487757</v>
      </c>
      <c r="Q502" s="6">
        <f>P502*L502</f>
        <v>26.345240331092867</v>
      </c>
      <c r="R502" t="str">
        <f>_xlfn.XLOOKUP(Table2[[#This Row],[Customer ID]],customers!$A$1:$A$1001,customers!$I$1:$I$1001,,0)</f>
        <v>No</v>
      </c>
    </row>
    <row r="503" spans="1:18"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s="5">
        <f>CONVERT(K503,"kg","lbm")</f>
        <v>0.44092452436975516</v>
      </c>
      <c r="Q503" s="6">
        <f>P503*L503</f>
        <v>1.3161597052437191</v>
      </c>
      <c r="R503" t="str">
        <f>_xlfn.XLOOKUP(Table2[[#This Row],[Customer ID]],customers!$A$1:$A$1001,customers!$I$1:$I$1001,,0)</f>
        <v>No</v>
      </c>
    </row>
    <row r="504" spans="1:18"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s="5">
        <f>CONVERT(K504,"kg","lbm")</f>
        <v>0.44092452436975516</v>
      </c>
      <c r="Q504" s="6">
        <f>P504*L504</f>
        <v>1.8188136630252401</v>
      </c>
      <c r="R504" t="str">
        <f>_xlfn.XLOOKUP(Table2[[#This Row],[Customer ID]],customers!$A$1:$A$1001,customers!$I$1:$I$1001,,0)</f>
        <v>No</v>
      </c>
    </row>
    <row r="505" spans="1:18"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s="5">
        <f>CONVERT(K505,"kg","lbm")</f>
        <v>2.2046226218487757</v>
      </c>
      <c r="Q505" s="6">
        <f>P505*L505</f>
        <v>28.549862952941645</v>
      </c>
      <c r="R505" t="str">
        <f>_xlfn.XLOOKUP(Table2[[#This Row],[Customer ID]],customers!$A$1:$A$1001,customers!$I$1:$I$1001,,0)</f>
        <v>No</v>
      </c>
    </row>
    <row r="506" spans="1:18"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s="5">
        <f>CONVERT(K506,"kg","lbm")</f>
        <v>0.44092452436975516</v>
      </c>
      <c r="Q506" s="6">
        <f>P506*L506</f>
        <v>2.0965961133781859</v>
      </c>
      <c r="R506" t="str">
        <f>_xlfn.XLOOKUP(Table2[[#This Row],[Customer ID]],customers!$A$1:$A$1001,customers!$I$1:$I$1001,,0)</f>
        <v>No</v>
      </c>
    </row>
    <row r="507" spans="1:18"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s="5">
        <f>CONVERT(K507,"kg","lbm")</f>
        <v>0.44092452436975516</v>
      </c>
      <c r="Q507" s="6">
        <f>P507*L507</f>
        <v>1.9246355488739813</v>
      </c>
      <c r="R507" t="str">
        <f>_xlfn.XLOOKUP(Table2[[#This Row],[Customer ID]],customers!$A$1:$A$1001,customers!$I$1:$I$1001,,0)</f>
        <v>No</v>
      </c>
    </row>
    <row r="508" spans="1:18"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s="5">
        <f>CONVERT(K508,"kg","lbm")</f>
        <v>2.2046226218487757</v>
      </c>
      <c r="Q508" s="6">
        <f>P508*L508</f>
        <v>28.549862952941645</v>
      </c>
      <c r="R508" t="str">
        <f>_xlfn.XLOOKUP(Table2[[#This Row],[Customer ID]],customers!$A$1:$A$1001,customers!$I$1:$I$1001,,0)</f>
        <v>Yes</v>
      </c>
    </row>
    <row r="509" spans="1:18"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s="5">
        <f>CONVERT(K509,"kg","lbm")</f>
        <v>5.5115565546219392</v>
      </c>
      <c r="Q509" s="6">
        <f>P509*L509</f>
        <v>164.16171197941443</v>
      </c>
      <c r="R509" t="str">
        <f>_xlfn.XLOOKUP(Table2[[#This Row],[Customer ID]],customers!$A$1:$A$1001,customers!$I$1:$I$1001,,0)</f>
        <v>Yes</v>
      </c>
    </row>
    <row r="510" spans="1:18"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s="5">
        <f>CONVERT(K510,"kg","lbm")</f>
        <v>1.1023113109243878</v>
      </c>
      <c r="Q510" s="6">
        <f>P510*L510</f>
        <v>8.5649588858824934</v>
      </c>
      <c r="R510" t="str">
        <f>_xlfn.XLOOKUP(Table2[[#This Row],[Customer ID]],customers!$A$1:$A$1001,customers!$I$1:$I$1001,,0)</f>
        <v>No</v>
      </c>
    </row>
    <row r="511" spans="1:18"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s="5">
        <f>CONVERT(K511,"kg","lbm")</f>
        <v>2.2046226218487757</v>
      </c>
      <c r="Q511" s="6">
        <f>P511*L511</f>
        <v>21.935995087395316</v>
      </c>
      <c r="R511" t="str">
        <f>_xlfn.XLOOKUP(Table2[[#This Row],[Customer ID]],customers!$A$1:$A$1001,customers!$I$1:$I$1001,,0)</f>
        <v>Yes</v>
      </c>
    </row>
    <row r="512" spans="1:18"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s="5">
        <f>CONVERT(K512,"kg","lbm")</f>
        <v>0.44092452436975516</v>
      </c>
      <c r="Q512" s="6">
        <f>P512*L512</f>
        <v>1.580714419865572</v>
      </c>
      <c r="R512" t="str">
        <f>_xlfn.XLOOKUP(Table2[[#This Row],[Customer ID]],customers!$A$1:$A$1001,customers!$I$1:$I$1001,,0)</f>
        <v>Yes</v>
      </c>
    </row>
    <row r="513" spans="1:18"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s="5">
        <f>CONVERT(K513,"kg","lbm")</f>
        <v>0.44092452436975516</v>
      </c>
      <c r="Q513" s="6">
        <f>P513*L513</f>
        <v>1.4881202697479237</v>
      </c>
      <c r="R513" t="str">
        <f>_xlfn.XLOOKUP(Table2[[#This Row],[Customer ID]],customers!$A$1:$A$1001,customers!$I$1:$I$1001,,0)</f>
        <v>Yes</v>
      </c>
    </row>
    <row r="514" spans="1:18"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s="5">
        <f>CONVERT(K514,"kg","lbm")</f>
        <v>2.2046226218487757</v>
      </c>
      <c r="Q514" s="6">
        <f>P514*L514</f>
        <v>34.943268556303096</v>
      </c>
      <c r="R514" t="str">
        <f>_xlfn.XLOOKUP(Table2[[#This Row],[Customer ID]],customers!$A$1:$A$1001,customers!$I$1:$I$1001,,0)</f>
        <v>No</v>
      </c>
    </row>
    <row r="515" spans="1:18"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 "Medium",IF(J515="L","Light",IF(J515="D","Dark","")))</f>
        <v>Light</v>
      </c>
      <c r="P515" s="5">
        <f>CONVERT(K515,"kg","lbm")</f>
        <v>2.2046226218487757</v>
      </c>
      <c r="Q515" s="6">
        <f>P515*L515</f>
        <v>34.943268556303096</v>
      </c>
      <c r="R515" t="str">
        <f>_xlfn.XLOOKUP(Table2[[#This Row],[Customer ID]],customers!$A$1:$A$1001,customers!$I$1:$I$1001,,0)</f>
        <v>No</v>
      </c>
    </row>
    <row r="516" spans="1:18"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s="5">
        <f>CONVERT(K516,"kg","lbm")</f>
        <v>0.44092452436975516</v>
      </c>
      <c r="Q516" s="6">
        <f>P516*L516</f>
        <v>1.9246355488739813</v>
      </c>
      <c r="R516" t="str">
        <f>_xlfn.XLOOKUP(Table2[[#This Row],[Customer ID]],customers!$A$1:$A$1001,customers!$I$1:$I$1001,,0)</f>
        <v>Yes</v>
      </c>
    </row>
    <row r="517" spans="1:18"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s="5">
        <f>CONVERT(K517,"kg","lbm")</f>
        <v>1.1023113109243878</v>
      </c>
      <c r="Q517" s="6">
        <f>P517*L517</f>
        <v>7.9035720993278593</v>
      </c>
      <c r="R517" t="str">
        <f>_xlfn.XLOOKUP(Table2[[#This Row],[Customer ID]],customers!$A$1:$A$1001,customers!$I$1:$I$1001,,0)</f>
        <v>No</v>
      </c>
    </row>
    <row r="518" spans="1:18"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s="5">
        <f>CONVERT(K518,"kg","lbm")</f>
        <v>5.5115565546219392</v>
      </c>
      <c r="Q518" s="6">
        <f>P518*L518</f>
        <v>113.4553916768926</v>
      </c>
      <c r="R518" t="str">
        <f>_xlfn.XLOOKUP(Table2[[#This Row],[Customer ID]],customers!$A$1:$A$1001,customers!$I$1:$I$1001,,0)</f>
        <v>Yes</v>
      </c>
    </row>
    <row r="519" spans="1:18"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s="5">
        <f>CONVERT(K519,"kg","lbm")</f>
        <v>0.44092452436975516</v>
      </c>
      <c r="Q519" s="6">
        <f>P519*L519</f>
        <v>1.7129917771764986</v>
      </c>
      <c r="R519" t="str">
        <f>_xlfn.XLOOKUP(Table2[[#This Row],[Customer ID]],customers!$A$1:$A$1001,customers!$I$1:$I$1001,,0)</f>
        <v>No</v>
      </c>
    </row>
    <row r="520" spans="1:18"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s="5">
        <f>CONVERT(K520,"kg","lbm")</f>
        <v>5.5115565546219392</v>
      </c>
      <c r="Q520" s="6">
        <f>P520*L520</f>
        <v>154.02044791891009</v>
      </c>
      <c r="R520" t="str">
        <f>_xlfn.XLOOKUP(Table2[[#This Row],[Customer ID]],customers!$A$1:$A$1001,customers!$I$1:$I$1001,,0)</f>
        <v>No</v>
      </c>
    </row>
    <row r="521" spans="1:18"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s="5">
        <f>CONVERT(K521,"kg","lbm")</f>
        <v>1.1023113109243878</v>
      </c>
      <c r="Q521" s="6">
        <f>P521*L521</f>
        <v>6.5807985262185955</v>
      </c>
      <c r="R521" t="str">
        <f>_xlfn.XLOOKUP(Table2[[#This Row],[Customer ID]],customers!$A$1:$A$1001,customers!$I$1:$I$1001,,0)</f>
        <v>Yes</v>
      </c>
    </row>
    <row r="522" spans="1:18"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s="5">
        <f>CONVERT(K522,"kg","lbm")</f>
        <v>0.44092452436975516</v>
      </c>
      <c r="Q522" s="6">
        <f>P522*L522</f>
        <v>1.7129917771764986</v>
      </c>
      <c r="R522" t="str">
        <f>_xlfn.XLOOKUP(Table2[[#This Row],[Customer ID]],customers!$A$1:$A$1001,customers!$I$1:$I$1001,,0)</f>
        <v>No</v>
      </c>
    </row>
    <row r="523" spans="1:18"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s="5">
        <f>CONVERT(K523,"kg","lbm")</f>
        <v>2.2046226218487757</v>
      </c>
      <c r="Q523" s="6">
        <f>P523*L523</f>
        <v>21.935995087395316</v>
      </c>
      <c r="R523" t="str">
        <f>_xlfn.XLOOKUP(Table2[[#This Row],[Customer ID]],customers!$A$1:$A$1001,customers!$I$1:$I$1001,,0)</f>
        <v>No</v>
      </c>
    </row>
    <row r="524" spans="1:18"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s="5">
        <f>CONVERT(K524,"kg","lbm")</f>
        <v>1.1023113109243878</v>
      </c>
      <c r="Q524" s="6">
        <f>P524*L524</f>
        <v>6.5807985262185955</v>
      </c>
      <c r="R524" t="str">
        <f>_xlfn.XLOOKUP(Table2[[#This Row],[Customer ID]],customers!$A$1:$A$1001,customers!$I$1:$I$1001,,0)</f>
        <v>No</v>
      </c>
    </row>
    <row r="525" spans="1:18"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s="5">
        <f>CONVERT(K525,"kg","lbm")</f>
        <v>5.5115565546219392</v>
      </c>
      <c r="Q525" s="6">
        <f>P525*L525</f>
        <v>164.16171197941443</v>
      </c>
      <c r="R525" t="str">
        <f>_xlfn.XLOOKUP(Table2[[#This Row],[Customer ID]],customers!$A$1:$A$1001,customers!$I$1:$I$1001,,0)</f>
        <v>No</v>
      </c>
    </row>
    <row r="526" spans="1:18"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s="5">
        <f>CONVERT(K526,"kg","lbm")</f>
        <v>5.5115565546219392</v>
      </c>
      <c r="Q526" s="6">
        <f>P526*L526</f>
        <v>200.92379419874277</v>
      </c>
      <c r="R526" t="str">
        <f>_xlfn.XLOOKUP(Table2[[#This Row],[Customer ID]],customers!$A$1:$A$1001,customers!$I$1:$I$1001,,0)</f>
        <v>No</v>
      </c>
    </row>
    <row r="527" spans="1:18"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s="5">
        <f>CONVERT(K527,"kg","lbm")</f>
        <v>0.44092452436975516</v>
      </c>
      <c r="Q527" s="6">
        <f>P527*L527</f>
        <v>1.1838823479327925</v>
      </c>
      <c r="R527" t="str">
        <f>_xlfn.XLOOKUP(Table2[[#This Row],[Customer ID]],customers!$A$1:$A$1001,customers!$I$1:$I$1001,,0)</f>
        <v>Yes</v>
      </c>
    </row>
    <row r="528" spans="1:18"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s="5">
        <f>CONVERT(K528,"kg","lbm")</f>
        <v>5.5115565546219392</v>
      </c>
      <c r="Q528" s="6">
        <f>P528*L528</f>
        <v>174.3029760399188</v>
      </c>
      <c r="R528" t="str">
        <f>_xlfn.XLOOKUP(Table2[[#This Row],[Customer ID]],customers!$A$1:$A$1001,customers!$I$1:$I$1001,,0)</f>
        <v>Yes</v>
      </c>
    </row>
    <row r="529" spans="1:18"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s="5">
        <f>CONVERT(K529,"kg","lbm")</f>
        <v>1.1023113109243878</v>
      </c>
      <c r="Q529" s="6">
        <f>P529*L529</f>
        <v>9.094068315126199</v>
      </c>
      <c r="R529" t="str">
        <f>_xlfn.XLOOKUP(Table2[[#This Row],[Customer ID]],customers!$A$1:$A$1001,customers!$I$1:$I$1001,,0)</f>
        <v>No</v>
      </c>
    </row>
    <row r="530" spans="1:18"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s="5">
        <f>CONVERT(K530,"kg","lbm")</f>
        <v>1.1023113109243878</v>
      </c>
      <c r="Q530" s="6">
        <f>P530*L530</f>
        <v>9.8215937803362952</v>
      </c>
      <c r="R530" t="str">
        <f>_xlfn.XLOOKUP(Table2[[#This Row],[Customer ID]],customers!$A$1:$A$1001,customers!$I$1:$I$1001,,0)</f>
        <v>No</v>
      </c>
    </row>
    <row r="531" spans="1:18"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s="5">
        <f>CONVERT(K531,"kg","lbm")</f>
        <v>2.2046226218487757</v>
      </c>
      <c r="Q531" s="6">
        <f>P531*L531</f>
        <v>21.935995087395316</v>
      </c>
      <c r="R531" t="str">
        <f>_xlfn.XLOOKUP(Table2[[#This Row],[Customer ID]],customers!$A$1:$A$1001,customers!$I$1:$I$1001,,0)</f>
        <v>No</v>
      </c>
    </row>
    <row r="532" spans="1:18"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s="5">
        <f>CONVERT(K532,"kg","lbm")</f>
        <v>2.2046226218487757</v>
      </c>
      <c r="Q532" s="6">
        <f>P532*L532</f>
        <v>21.935995087395316</v>
      </c>
      <c r="R532" t="str">
        <f>_xlfn.XLOOKUP(Table2[[#This Row],[Customer ID]],customers!$A$1:$A$1001,customers!$I$1:$I$1001,,0)</f>
        <v>No</v>
      </c>
    </row>
    <row r="533" spans="1:18"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s="5">
        <f>CONVERT(K533,"kg","lbm")</f>
        <v>2.2046226218487757</v>
      </c>
      <c r="Q533" s="6">
        <f>P533*L533</f>
        <v>19.731372465546542</v>
      </c>
      <c r="R533" t="str">
        <f>_xlfn.XLOOKUP(Table2[[#This Row],[Customer ID]],customers!$A$1:$A$1001,customers!$I$1:$I$1001,,0)</f>
        <v>No</v>
      </c>
    </row>
    <row r="534" spans="1:18"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s="5">
        <f>CONVERT(K534,"kg","lbm")</f>
        <v>1.1023113109243878</v>
      </c>
      <c r="Q534" s="6">
        <f>P534*L534</f>
        <v>9.094068315126199</v>
      </c>
      <c r="R534" t="str">
        <f>_xlfn.XLOOKUP(Table2[[#This Row],[Customer ID]],customers!$A$1:$A$1001,customers!$I$1:$I$1001,,0)</f>
        <v>Yes</v>
      </c>
    </row>
    <row r="535" spans="1:18"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s="5">
        <f>CONVERT(K535,"kg","lbm")</f>
        <v>1.1023113109243878</v>
      </c>
      <c r="Q535" s="6">
        <f>P535*L535</f>
        <v>5.9194117396639614</v>
      </c>
      <c r="R535" t="str">
        <f>_xlfn.XLOOKUP(Table2[[#This Row],[Customer ID]],customers!$A$1:$A$1001,customers!$I$1:$I$1001,,0)</f>
        <v>No</v>
      </c>
    </row>
    <row r="536" spans="1:18"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s="5">
        <f>CONVERT(K536,"kg","lbm")</f>
        <v>5.5115565546219392</v>
      </c>
      <c r="Q536" s="6">
        <f>P536*L536</f>
        <v>126.13197175252307</v>
      </c>
      <c r="R536" t="str">
        <f>_xlfn.XLOOKUP(Table2[[#This Row],[Customer ID]],customers!$A$1:$A$1001,customers!$I$1:$I$1001,,0)</f>
        <v>Yes</v>
      </c>
    </row>
    <row r="537" spans="1:18"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s="5">
        <f>CONVERT(K537,"kg","lbm")</f>
        <v>0.44092452436975516</v>
      </c>
      <c r="Q537" s="6">
        <f>P537*L537</f>
        <v>2.0965961133781859</v>
      </c>
      <c r="R537" t="str">
        <f>_xlfn.XLOOKUP(Table2[[#This Row],[Customer ID]],customers!$A$1:$A$1001,customers!$I$1:$I$1001,,0)</f>
        <v>No</v>
      </c>
    </row>
    <row r="538" spans="1:18"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s="5">
        <f>CONVERT(K538,"kg","lbm")</f>
        <v>0.44092452436975516</v>
      </c>
      <c r="Q538" s="6">
        <f>P538*L538</f>
        <v>1.1838823479327925</v>
      </c>
      <c r="R538" t="str">
        <f>_xlfn.XLOOKUP(Table2[[#This Row],[Customer ID]],customers!$A$1:$A$1001,customers!$I$1:$I$1001,,0)</f>
        <v>Yes</v>
      </c>
    </row>
    <row r="539" spans="1:18"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s="5">
        <f>CONVERT(K539,"kg","lbm")</f>
        <v>5.5115565546219392</v>
      </c>
      <c r="Q539" s="6">
        <f>P539*L539</f>
        <v>154.02044791891009</v>
      </c>
      <c r="R539" t="str">
        <f>_xlfn.XLOOKUP(Table2[[#This Row],[Customer ID]],customers!$A$1:$A$1001,customers!$I$1:$I$1001,,0)</f>
        <v>Yes</v>
      </c>
    </row>
    <row r="540" spans="1:18"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s="5">
        <f>CONVERT(K540,"kg","lbm")</f>
        <v>0.44092452436975516</v>
      </c>
      <c r="Q540" s="6">
        <f>P540*L540</f>
        <v>1.1838823479327925</v>
      </c>
      <c r="R540" t="str">
        <f>_xlfn.XLOOKUP(Table2[[#This Row],[Customer ID]],customers!$A$1:$A$1001,customers!$I$1:$I$1001,,0)</f>
        <v>Yes</v>
      </c>
    </row>
    <row r="541" spans="1:18"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s="5">
        <f>CONVERT(K541,"kg","lbm")</f>
        <v>1.1023113109243878</v>
      </c>
      <c r="Q541" s="6">
        <f>P541*L541</f>
        <v>5.9194117396639614</v>
      </c>
      <c r="R541" t="str">
        <f>_xlfn.XLOOKUP(Table2[[#This Row],[Customer ID]],customers!$A$1:$A$1001,customers!$I$1:$I$1001,,0)</f>
        <v>No</v>
      </c>
    </row>
    <row r="542" spans="1:18"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s="5">
        <f>CONVERT(K542,"kg","lbm")</f>
        <v>2.2046226218487757</v>
      </c>
      <c r="Q542" s="6">
        <f>P542*L542</f>
        <v>34.943268556303096</v>
      </c>
      <c r="R542" t="str">
        <f>_xlfn.XLOOKUP(Table2[[#This Row],[Customer ID]],customers!$A$1:$A$1001,customers!$I$1:$I$1001,,0)</f>
        <v>Yes</v>
      </c>
    </row>
    <row r="543" spans="1:18"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s="5">
        <f>CONVERT(K543,"kg","lbm")</f>
        <v>5.5115565546219392</v>
      </c>
      <c r="Q543" s="6">
        <f>P543*L543</f>
        <v>126.13197175252307</v>
      </c>
      <c r="R543" t="str">
        <f>_xlfn.XLOOKUP(Table2[[#This Row],[Customer ID]],customers!$A$1:$A$1001,customers!$I$1:$I$1001,,0)</f>
        <v>Yes</v>
      </c>
    </row>
    <row r="544" spans="1:18"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s="5">
        <f>CONVERT(K544,"kg","lbm")</f>
        <v>5.5115565546219392</v>
      </c>
      <c r="Q544" s="6">
        <f>P544*L544</f>
        <v>142.61152585084267</v>
      </c>
      <c r="R544" t="str">
        <f>_xlfn.XLOOKUP(Table2[[#This Row],[Customer ID]],customers!$A$1:$A$1001,customers!$I$1:$I$1001,,0)</f>
        <v>No</v>
      </c>
    </row>
    <row r="545" spans="1:18"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s="5">
        <f>CONVERT(K545,"kg","lbm")</f>
        <v>5.5115565546219392</v>
      </c>
      <c r="Q545" s="6">
        <f>P545*L545</f>
        <v>151.48513190378398</v>
      </c>
      <c r="R545" t="str">
        <f>_xlfn.XLOOKUP(Table2[[#This Row],[Customer ID]],customers!$A$1:$A$1001,customers!$I$1:$I$1001,,0)</f>
        <v>No</v>
      </c>
    </row>
    <row r="546" spans="1:18"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s="5">
        <f>CONVERT(K546,"kg","lbm")</f>
        <v>1.1023113109243878</v>
      </c>
      <c r="Q546" s="6">
        <f>P546*L546</f>
        <v>8.5649588858824934</v>
      </c>
      <c r="R546" t="str">
        <f>_xlfn.XLOOKUP(Table2[[#This Row],[Customer ID]],customers!$A$1:$A$1001,customers!$I$1:$I$1001,,0)</f>
        <v>No</v>
      </c>
    </row>
    <row r="547" spans="1:18"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s="5">
        <f>CONVERT(K547,"kg","lbm")</f>
        <v>0.44092452436975516</v>
      </c>
      <c r="Q547" s="6">
        <f>P547*L547</f>
        <v>1.7129917771764986</v>
      </c>
      <c r="R547" t="str">
        <f>_xlfn.XLOOKUP(Table2[[#This Row],[Customer ID]],customers!$A$1:$A$1001,customers!$I$1:$I$1001,,0)</f>
        <v>No</v>
      </c>
    </row>
    <row r="548" spans="1:18"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s="5">
        <f>CONVERT(K548,"kg","lbm")</f>
        <v>5.5115565546219392</v>
      </c>
      <c r="Q548" s="6">
        <f>P548*L548</f>
        <v>154.02044791891009</v>
      </c>
      <c r="R548" t="str">
        <f>_xlfn.XLOOKUP(Table2[[#This Row],[Customer ID]],customers!$A$1:$A$1001,customers!$I$1:$I$1001,,0)</f>
        <v>No</v>
      </c>
    </row>
    <row r="549" spans="1:18"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s="5">
        <f>CONVERT(K549,"kg","lbm")</f>
        <v>0.44092452436975516</v>
      </c>
      <c r="Q549" s="6">
        <f>P549*L549</f>
        <v>1.580714419865572</v>
      </c>
      <c r="R549" t="str">
        <f>_xlfn.XLOOKUP(Table2[[#This Row],[Customer ID]],customers!$A$1:$A$1001,customers!$I$1:$I$1001,,0)</f>
        <v>Yes</v>
      </c>
    </row>
    <row r="550" spans="1:18"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s="5">
        <f>CONVERT(K550,"kg","lbm")</f>
        <v>0.44092452436975516</v>
      </c>
      <c r="Q550" s="6">
        <f>P550*L550</f>
        <v>1.9643187560672593</v>
      </c>
      <c r="R550" t="str">
        <f>_xlfn.XLOOKUP(Table2[[#This Row],[Customer ID]],customers!$A$1:$A$1001,customers!$I$1:$I$1001,,0)</f>
        <v>Yes</v>
      </c>
    </row>
    <row r="551" spans="1:18"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s="5">
        <f>CONVERT(K551,"kg","lbm")</f>
        <v>0.44092452436975516</v>
      </c>
      <c r="Q551" s="6">
        <f>P551*L551</f>
        <v>1.9643187560672593</v>
      </c>
      <c r="R551" t="str">
        <f>_xlfn.XLOOKUP(Table2[[#This Row],[Customer ID]],customers!$A$1:$A$1001,customers!$I$1:$I$1001,,0)</f>
        <v>Yes</v>
      </c>
    </row>
    <row r="552" spans="1:18"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s="5">
        <f>CONVERT(K552,"kg","lbm")</f>
        <v>0.44092452436975516</v>
      </c>
      <c r="Q552" s="6">
        <f>P552*L552</f>
        <v>1.7129917771764986</v>
      </c>
      <c r="R552" t="str">
        <f>_xlfn.XLOOKUP(Table2[[#This Row],[Customer ID]],customers!$A$1:$A$1001,customers!$I$1:$I$1001,,0)</f>
        <v>Yes</v>
      </c>
    </row>
    <row r="553" spans="1:18"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s="5">
        <f>CONVERT(K553,"kg","lbm")</f>
        <v>0.44092452436975516</v>
      </c>
      <c r="Q553" s="6">
        <f>P553*L553</f>
        <v>1.6071698913277574</v>
      </c>
      <c r="R553" t="str">
        <f>_xlfn.XLOOKUP(Table2[[#This Row],[Customer ID]],customers!$A$1:$A$1001,customers!$I$1:$I$1001,,0)</f>
        <v>No</v>
      </c>
    </row>
    <row r="554" spans="1:18"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s="5">
        <f>CONVERT(K554,"kg","lbm")</f>
        <v>0.44092452436975516</v>
      </c>
      <c r="Q554" s="6">
        <f>P554*L554</f>
        <v>1.9643187560672593</v>
      </c>
      <c r="R554" t="str">
        <f>_xlfn.XLOOKUP(Table2[[#This Row],[Customer ID]],customers!$A$1:$A$1001,customers!$I$1:$I$1001,,0)</f>
        <v>Yes</v>
      </c>
    </row>
    <row r="555" spans="1:18"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s="5">
        <f>CONVERT(K555,"kg","lbm")</f>
        <v>2.2046226218487757</v>
      </c>
      <c r="Q555" s="6">
        <f>P555*L555</f>
        <v>30.313561050420667</v>
      </c>
      <c r="R555" t="str">
        <f>_xlfn.XLOOKUP(Table2[[#This Row],[Customer ID]],customers!$A$1:$A$1001,customers!$I$1:$I$1001,,0)</f>
        <v>No</v>
      </c>
    </row>
    <row r="556" spans="1:18"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s="5">
        <f>CONVERT(K556,"kg","lbm")</f>
        <v>5.5115565546219392</v>
      </c>
      <c r="Q556" s="6">
        <f>P556*L556</f>
        <v>151.48513190378398</v>
      </c>
      <c r="R556" t="str">
        <f>_xlfn.XLOOKUP(Table2[[#This Row],[Customer ID]],customers!$A$1:$A$1001,customers!$I$1:$I$1001,,0)</f>
        <v>Yes</v>
      </c>
    </row>
    <row r="557" spans="1:18"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s="5">
        <f>CONVERT(K557,"kg","lbm")</f>
        <v>2.2046226218487757</v>
      </c>
      <c r="Q557" s="6">
        <f>P557*L557</f>
        <v>30.313561050420667</v>
      </c>
      <c r="R557" t="str">
        <f>_xlfn.XLOOKUP(Table2[[#This Row],[Customer ID]],customers!$A$1:$A$1001,customers!$I$1:$I$1001,,0)</f>
        <v>No</v>
      </c>
    </row>
    <row r="558" spans="1:18"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s="5">
        <f>CONVERT(K558,"kg","lbm")</f>
        <v>0.44092452436975516</v>
      </c>
      <c r="Q558" s="6">
        <f>P558*L558</f>
        <v>1.9246355488739813</v>
      </c>
      <c r="R558" t="str">
        <f>_xlfn.XLOOKUP(Table2[[#This Row],[Customer ID]],customers!$A$1:$A$1001,customers!$I$1:$I$1001,,0)</f>
        <v>Yes</v>
      </c>
    </row>
    <row r="559" spans="1:18"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s="5">
        <f>CONVERT(K559,"kg","lbm")</f>
        <v>2.2046226218487757</v>
      </c>
      <c r="Q559" s="6">
        <f>P559*L559</f>
        <v>32.738645934454318</v>
      </c>
      <c r="R559" t="str">
        <f>_xlfn.XLOOKUP(Table2[[#This Row],[Customer ID]],customers!$A$1:$A$1001,customers!$I$1:$I$1001,,0)</f>
        <v>Yes</v>
      </c>
    </row>
    <row r="560" spans="1:18"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s="5">
        <f>CONVERT(K560,"kg","lbm")</f>
        <v>0.44092452436975516</v>
      </c>
      <c r="Q560" s="6">
        <f>P560*L560</f>
        <v>1.7129917771764986</v>
      </c>
      <c r="R560" t="str">
        <f>_xlfn.XLOOKUP(Table2[[#This Row],[Customer ID]],customers!$A$1:$A$1001,customers!$I$1:$I$1001,,0)</f>
        <v>Yes</v>
      </c>
    </row>
    <row r="561" spans="1:18"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s="5">
        <f>CONVERT(K561,"kg","lbm")</f>
        <v>2.2046226218487757</v>
      </c>
      <c r="Q561" s="6">
        <f>P561*L561</f>
        <v>28.549862952941645</v>
      </c>
      <c r="R561" t="str">
        <f>_xlfn.XLOOKUP(Table2[[#This Row],[Customer ID]],customers!$A$1:$A$1001,customers!$I$1:$I$1001,,0)</f>
        <v>Yes</v>
      </c>
    </row>
    <row r="562" spans="1:18"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s="5">
        <f>CONVERT(K562,"kg","lbm")</f>
        <v>5.5115565546219392</v>
      </c>
      <c r="Q562" s="6">
        <f>P562*L562</f>
        <v>174.3029760399188</v>
      </c>
      <c r="R562" t="str">
        <f>_xlfn.XLOOKUP(Table2[[#This Row],[Customer ID]],customers!$A$1:$A$1001,customers!$I$1:$I$1001,,0)</f>
        <v>Yes</v>
      </c>
    </row>
    <row r="563" spans="1:18"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s="5">
        <f>CONVERT(K563,"kg","lbm")</f>
        <v>0.44092452436975516</v>
      </c>
      <c r="Q563" s="6">
        <f>P563*L563</f>
        <v>1.3161597052437191</v>
      </c>
      <c r="R563" t="str">
        <f>_xlfn.XLOOKUP(Table2[[#This Row],[Customer ID]],customers!$A$1:$A$1001,customers!$I$1:$I$1001,,0)</f>
        <v>Yes</v>
      </c>
    </row>
    <row r="564" spans="1:18"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s="5">
        <f>CONVERT(K564,"kg","lbm")</f>
        <v>0.44092452436975516</v>
      </c>
      <c r="Q564" s="6">
        <f>P564*L564</f>
        <v>2.0965961133781859</v>
      </c>
      <c r="R564" t="str">
        <f>_xlfn.XLOOKUP(Table2[[#This Row],[Customer ID]],customers!$A$1:$A$1001,customers!$I$1:$I$1001,,0)</f>
        <v>No</v>
      </c>
    </row>
    <row r="565" spans="1:18"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s="5">
        <f>CONVERT(K565,"kg","lbm")</f>
        <v>2.2046226218487757</v>
      </c>
      <c r="Q565" s="6">
        <f>P565*L565</f>
        <v>30.313561050420667</v>
      </c>
      <c r="R565" t="str">
        <f>_xlfn.XLOOKUP(Table2[[#This Row],[Customer ID]],customers!$A$1:$A$1001,customers!$I$1:$I$1001,,0)</f>
        <v>No</v>
      </c>
    </row>
    <row r="566" spans="1:18"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s="5">
        <f>CONVERT(K566,"kg","lbm")</f>
        <v>1.1023113109243878</v>
      </c>
      <c r="Q566" s="6">
        <f>P566*L566</f>
        <v>7.9035720993278593</v>
      </c>
      <c r="R566" t="str">
        <f>_xlfn.XLOOKUP(Table2[[#This Row],[Customer ID]],customers!$A$1:$A$1001,customers!$I$1:$I$1001,,0)</f>
        <v>No</v>
      </c>
    </row>
    <row r="567" spans="1:18"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s="5">
        <f>CONVERT(K567,"kg","lbm")</f>
        <v>5.5115565546219392</v>
      </c>
      <c r="Q567" s="6">
        <f>P567*L567</f>
        <v>113.4553916768926</v>
      </c>
      <c r="R567" t="str">
        <f>_xlfn.XLOOKUP(Table2[[#This Row],[Customer ID]],customers!$A$1:$A$1001,customers!$I$1:$I$1001,,0)</f>
        <v>No</v>
      </c>
    </row>
    <row r="568" spans="1:18"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s="5">
        <f>CONVERT(K568,"kg","lbm")</f>
        <v>0.44092452436975516</v>
      </c>
      <c r="Q568" s="6">
        <f>P568*L568</f>
        <v>1.4881202697479237</v>
      </c>
      <c r="R568" t="str">
        <f>_xlfn.XLOOKUP(Table2[[#This Row],[Customer ID]],customers!$A$1:$A$1001,customers!$I$1:$I$1001,,0)</f>
        <v>Yes</v>
      </c>
    </row>
    <row r="569" spans="1:18"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s="5">
        <f>CONVERT(K569,"kg","lbm")</f>
        <v>5.5115565546219392</v>
      </c>
      <c r="Q569" s="6">
        <f>P569*L569</f>
        <v>151.48513190378398</v>
      </c>
      <c r="R569" t="str">
        <f>_xlfn.XLOOKUP(Table2[[#This Row],[Customer ID]],customers!$A$1:$A$1001,customers!$I$1:$I$1001,,0)</f>
        <v>No</v>
      </c>
    </row>
    <row r="570" spans="1:18"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s="5">
        <f>CONVERT(K570,"kg","lbm")</f>
        <v>0.44092452436975516</v>
      </c>
      <c r="Q570" s="6">
        <f>P570*L570</f>
        <v>2.0965961133781859</v>
      </c>
      <c r="R570" t="str">
        <f>_xlfn.XLOOKUP(Table2[[#This Row],[Customer ID]],customers!$A$1:$A$1001,customers!$I$1:$I$1001,,0)</f>
        <v>Yes</v>
      </c>
    </row>
    <row r="571" spans="1:18"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s="5">
        <f>CONVERT(K571,"kg","lbm")</f>
        <v>5.5115565546219392</v>
      </c>
      <c r="Q571" s="6">
        <f>P571*L571</f>
        <v>126.13197175252307</v>
      </c>
      <c r="R571" t="str">
        <f>_xlfn.XLOOKUP(Table2[[#This Row],[Customer ID]],customers!$A$1:$A$1001,customers!$I$1:$I$1001,,0)</f>
        <v>No</v>
      </c>
    </row>
    <row r="572" spans="1:18"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s="5">
        <f>CONVERT(K572,"kg","lbm")</f>
        <v>1.1023113109243878</v>
      </c>
      <c r="Q572" s="6">
        <f>P572*L572</f>
        <v>7.4406013487396176</v>
      </c>
      <c r="R572" t="str">
        <f>_xlfn.XLOOKUP(Table2[[#This Row],[Customer ID]],customers!$A$1:$A$1001,customers!$I$1:$I$1001,,0)</f>
        <v>No</v>
      </c>
    </row>
    <row r="573" spans="1:18"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s="5">
        <f>CONVERT(K573,"kg","lbm")</f>
        <v>1.1023113109243878</v>
      </c>
      <c r="Q573" s="6">
        <f>P573*L573</f>
        <v>9.8215937803362952</v>
      </c>
      <c r="R573" t="str">
        <f>_xlfn.XLOOKUP(Table2[[#This Row],[Customer ID]],customers!$A$1:$A$1001,customers!$I$1:$I$1001,,0)</f>
        <v>No</v>
      </c>
    </row>
    <row r="574" spans="1:18"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s="5">
        <f>CONVERT(K574,"kg","lbm")</f>
        <v>0.44092452436975516</v>
      </c>
      <c r="Q574" s="6">
        <f>P574*L574</f>
        <v>1.3161597052437191</v>
      </c>
      <c r="R574" t="str">
        <f>_xlfn.XLOOKUP(Table2[[#This Row],[Customer ID]],customers!$A$1:$A$1001,customers!$I$1:$I$1001,,0)</f>
        <v>Yes</v>
      </c>
    </row>
    <row r="575" spans="1:18"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s="5">
        <f>CONVERT(K575,"kg","lbm")</f>
        <v>2.2046226218487757</v>
      </c>
      <c r="Q575" s="6">
        <f>P575*L575</f>
        <v>24.802004495798727</v>
      </c>
      <c r="R575" t="str">
        <f>_xlfn.XLOOKUP(Table2[[#This Row],[Customer ID]],customers!$A$1:$A$1001,customers!$I$1:$I$1001,,0)</f>
        <v>No</v>
      </c>
    </row>
    <row r="576" spans="1:18"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s="5">
        <f>CONVERT(K576,"kg","lbm")</f>
        <v>0.44092452436975516</v>
      </c>
      <c r="Q576" s="6">
        <f>P576*L576</f>
        <v>1.580714419865572</v>
      </c>
      <c r="R576" t="str">
        <f>_xlfn.XLOOKUP(Table2[[#This Row],[Customer ID]],customers!$A$1:$A$1001,customers!$I$1:$I$1001,,0)</f>
        <v>Yes</v>
      </c>
    </row>
    <row r="577" spans="1:18"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s="5">
        <f>CONVERT(K577,"kg","lbm")</f>
        <v>5.5115565546219392</v>
      </c>
      <c r="Q577" s="6">
        <f>P577*L577</f>
        <v>184.44424010042317</v>
      </c>
      <c r="R577" t="str">
        <f>_xlfn.XLOOKUP(Table2[[#This Row],[Customer ID]],customers!$A$1:$A$1001,customers!$I$1:$I$1001,,0)</f>
        <v>No</v>
      </c>
    </row>
    <row r="578" spans="1:18"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s="5">
        <f>CONVERT(K578,"kg","lbm")</f>
        <v>0.44092452436975516</v>
      </c>
      <c r="Q578" s="6">
        <f>P578*L578</f>
        <v>1.3161597052437191</v>
      </c>
      <c r="R578" t="str">
        <f>_xlfn.XLOOKUP(Table2[[#This Row],[Customer ID]],customers!$A$1:$A$1001,customers!$I$1:$I$1001,,0)</f>
        <v>No</v>
      </c>
    </row>
    <row r="579" spans="1:18"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 "Medium",IF(J579="L","Light",IF(J579="D","Dark","")))</f>
        <v>Medium</v>
      </c>
      <c r="P579" s="5">
        <f>CONVERT(K579,"kg","lbm")</f>
        <v>2.2046226218487757</v>
      </c>
      <c r="Q579" s="6">
        <f>P579*L579</f>
        <v>32.077259147899689</v>
      </c>
      <c r="R579" t="str">
        <f>_xlfn.XLOOKUP(Table2[[#This Row],[Customer ID]],customers!$A$1:$A$1001,customers!$I$1:$I$1001,,0)</f>
        <v>No</v>
      </c>
    </row>
    <row r="580" spans="1:18"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s="5">
        <f>CONVERT(K580,"kg","lbm")</f>
        <v>0.44092452436975516</v>
      </c>
      <c r="Q580" s="6">
        <f>P580*L580</f>
        <v>1.9643187560672593</v>
      </c>
      <c r="R580" t="str">
        <f>_xlfn.XLOOKUP(Table2[[#This Row],[Customer ID]],customers!$A$1:$A$1001,customers!$I$1:$I$1001,,0)</f>
        <v>No</v>
      </c>
    </row>
    <row r="581" spans="1:18"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s="5">
        <f>CONVERT(K581,"kg","lbm")</f>
        <v>1.1023113109243878</v>
      </c>
      <c r="Q581" s="6">
        <f>P581*L581</f>
        <v>7.4406013487396176</v>
      </c>
      <c r="R581" t="str">
        <f>_xlfn.XLOOKUP(Table2[[#This Row],[Customer ID]],customers!$A$1:$A$1001,customers!$I$1:$I$1001,,0)</f>
        <v>No</v>
      </c>
    </row>
    <row r="582" spans="1:18"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s="5">
        <f>CONVERT(K582,"kg","lbm")</f>
        <v>2.2046226218487757</v>
      </c>
      <c r="Q582" s="6">
        <f>P582*L582</f>
        <v>32.738645934454318</v>
      </c>
      <c r="R582" t="str">
        <f>_xlfn.XLOOKUP(Table2[[#This Row],[Customer ID]],customers!$A$1:$A$1001,customers!$I$1:$I$1001,,0)</f>
        <v>Yes</v>
      </c>
    </row>
    <row r="583" spans="1:18"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s="5">
        <f>CONVERT(K583,"kg","lbm")</f>
        <v>1.1023113109243878</v>
      </c>
      <c r="Q583" s="6">
        <f>P583*L583</f>
        <v>9.8215937803362952</v>
      </c>
      <c r="R583" t="str">
        <f>_xlfn.XLOOKUP(Table2[[#This Row],[Customer ID]],customers!$A$1:$A$1001,customers!$I$1:$I$1001,,0)</f>
        <v>Yes</v>
      </c>
    </row>
    <row r="584" spans="1:18"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s="5">
        <f>CONVERT(K584,"kg","lbm")</f>
        <v>2.2046226218487757</v>
      </c>
      <c r="Q584" s="6">
        <f>P584*L584</f>
        <v>26.786164855462626</v>
      </c>
      <c r="R584" t="str">
        <f>_xlfn.XLOOKUP(Table2[[#This Row],[Customer ID]],customers!$A$1:$A$1001,customers!$I$1:$I$1001,,0)</f>
        <v>No</v>
      </c>
    </row>
    <row r="585" spans="1:18"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s="5">
        <f>CONVERT(K585,"kg","lbm")</f>
        <v>0.44092452436975516</v>
      </c>
      <c r="Q585" s="6">
        <f>P585*L585</f>
        <v>1.580714419865572</v>
      </c>
      <c r="R585" t="str">
        <f>_xlfn.XLOOKUP(Table2[[#This Row],[Customer ID]],customers!$A$1:$A$1001,customers!$I$1:$I$1001,,0)</f>
        <v>Yes</v>
      </c>
    </row>
    <row r="586" spans="1:18"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s="5">
        <f>CONVERT(K586,"kg","lbm")</f>
        <v>0.44092452436975516</v>
      </c>
      <c r="Q586" s="6">
        <f>P586*L586</f>
        <v>1.580714419865572</v>
      </c>
      <c r="R586" t="str">
        <f>_xlfn.XLOOKUP(Table2[[#This Row],[Customer ID]],customers!$A$1:$A$1001,customers!$I$1:$I$1001,,0)</f>
        <v>No</v>
      </c>
    </row>
    <row r="587" spans="1:18"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s="5">
        <f>CONVERT(K587,"kg","lbm")</f>
        <v>1.1023113109243878</v>
      </c>
      <c r="Q587" s="6">
        <f>P587*L587</f>
        <v>9.094068315126199</v>
      </c>
      <c r="R587" t="str">
        <f>_xlfn.XLOOKUP(Table2[[#This Row],[Customer ID]],customers!$A$1:$A$1001,customers!$I$1:$I$1001,,0)</f>
        <v>Yes</v>
      </c>
    </row>
    <row r="588" spans="1:18"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s="5">
        <f>CONVERT(K588,"kg","lbm")</f>
        <v>5.5115565546219392</v>
      </c>
      <c r="Q588" s="6">
        <f>P588*L588</f>
        <v>151.48513190378398</v>
      </c>
      <c r="R588" t="str">
        <f>_xlfn.XLOOKUP(Table2[[#This Row],[Customer ID]],customers!$A$1:$A$1001,customers!$I$1:$I$1001,,0)</f>
        <v>No</v>
      </c>
    </row>
    <row r="589" spans="1:18"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s="5">
        <f>CONVERT(K589,"kg","lbm")</f>
        <v>1.1023113109243878</v>
      </c>
      <c r="Q589" s="6">
        <f>P589*L589</f>
        <v>8.5649588858824934</v>
      </c>
      <c r="R589" t="str">
        <f>_xlfn.XLOOKUP(Table2[[#This Row],[Customer ID]],customers!$A$1:$A$1001,customers!$I$1:$I$1001,,0)</f>
        <v>Yes</v>
      </c>
    </row>
    <row r="590" spans="1:18"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s="5">
        <f>CONVERT(K590,"kg","lbm")</f>
        <v>1.1023113109243878</v>
      </c>
      <c r="Q590" s="6">
        <f>P590*L590</f>
        <v>6.5807985262185955</v>
      </c>
      <c r="R590" t="str">
        <f>_xlfn.XLOOKUP(Table2[[#This Row],[Customer ID]],customers!$A$1:$A$1001,customers!$I$1:$I$1001,,0)</f>
        <v>Yes</v>
      </c>
    </row>
    <row r="591" spans="1:18"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s="5">
        <f>CONVERT(K591,"kg","lbm")</f>
        <v>5.5115565546219392</v>
      </c>
      <c r="Q591" s="6">
        <f>P591*L591</f>
        <v>188.24721412311229</v>
      </c>
      <c r="R591" t="str">
        <f>_xlfn.XLOOKUP(Table2[[#This Row],[Customer ID]],customers!$A$1:$A$1001,customers!$I$1:$I$1001,,0)</f>
        <v>No</v>
      </c>
    </row>
    <row r="592" spans="1:18"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s="5">
        <f>CONVERT(K592,"kg","lbm")</f>
        <v>5.5115565546219392</v>
      </c>
      <c r="Q592" s="6">
        <f>P592*L592</f>
        <v>174.3029760399188</v>
      </c>
      <c r="R592" t="str">
        <f>_xlfn.XLOOKUP(Table2[[#This Row],[Customer ID]],customers!$A$1:$A$1001,customers!$I$1:$I$1001,,0)</f>
        <v>Yes</v>
      </c>
    </row>
    <row r="593" spans="1:18"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s="5">
        <f>CONVERT(K593,"kg","lbm")</f>
        <v>0.44092452436975516</v>
      </c>
      <c r="Q593" s="6">
        <f>P593*L593</f>
        <v>1.1838823479327925</v>
      </c>
      <c r="R593" t="str">
        <f>_xlfn.XLOOKUP(Table2[[#This Row],[Customer ID]],customers!$A$1:$A$1001,customers!$I$1:$I$1001,,0)</f>
        <v>Yes</v>
      </c>
    </row>
    <row r="594" spans="1:18"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s="5">
        <f>CONVERT(K594,"kg","lbm")</f>
        <v>5.5115565546219392</v>
      </c>
      <c r="Q594" s="6">
        <f>P594*L594</f>
        <v>142.61152585084267</v>
      </c>
      <c r="R594" t="str">
        <f>_xlfn.XLOOKUP(Table2[[#This Row],[Customer ID]],customers!$A$1:$A$1001,customers!$I$1:$I$1001,,0)</f>
        <v>No</v>
      </c>
    </row>
    <row r="595" spans="1:18"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s="5">
        <f>CONVERT(K595,"kg","lbm")</f>
        <v>5.5115565546219392</v>
      </c>
      <c r="Q595" s="6">
        <f>P595*L595</f>
        <v>154.02044791891009</v>
      </c>
      <c r="R595" t="str">
        <f>_xlfn.XLOOKUP(Table2[[#This Row],[Customer ID]],customers!$A$1:$A$1001,customers!$I$1:$I$1001,,0)</f>
        <v>Yes</v>
      </c>
    </row>
    <row r="596" spans="1:18"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s="5">
        <f>CONVERT(K596,"kg","lbm")</f>
        <v>5.5115565546219392</v>
      </c>
      <c r="Q596" s="6">
        <f>P596*L596</f>
        <v>164.16171197941443</v>
      </c>
      <c r="R596" t="str">
        <f>_xlfn.XLOOKUP(Table2[[#This Row],[Customer ID]],customers!$A$1:$A$1001,customers!$I$1:$I$1001,,0)</f>
        <v>No</v>
      </c>
    </row>
    <row r="597" spans="1:18"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s="5">
        <f>CONVERT(K597,"kg","lbm")</f>
        <v>2.2046226218487757</v>
      </c>
      <c r="Q597" s="6">
        <f>P597*L597</f>
        <v>32.738645934454318</v>
      </c>
      <c r="R597" t="str">
        <f>_xlfn.XLOOKUP(Table2[[#This Row],[Customer ID]],customers!$A$1:$A$1001,customers!$I$1:$I$1001,,0)</f>
        <v>No</v>
      </c>
    </row>
    <row r="598" spans="1:18"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s="5">
        <f>CONVERT(K598,"kg","lbm")</f>
        <v>1.1023113109243878</v>
      </c>
      <c r="Q598" s="6">
        <f>P598*L598</f>
        <v>7.4406013487396176</v>
      </c>
      <c r="R598" t="str">
        <f>_xlfn.XLOOKUP(Table2[[#This Row],[Customer ID]],customers!$A$1:$A$1001,customers!$I$1:$I$1001,,0)</f>
        <v>No</v>
      </c>
    </row>
    <row r="599" spans="1:18"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s="5">
        <f>CONVERT(K599,"kg","lbm")</f>
        <v>5.5115565546219392</v>
      </c>
      <c r="Q599" s="6">
        <f>P599*L599</f>
        <v>200.92379419874277</v>
      </c>
      <c r="R599" t="str">
        <f>_xlfn.XLOOKUP(Table2[[#This Row],[Customer ID]],customers!$A$1:$A$1001,customers!$I$1:$I$1001,,0)</f>
        <v>Yes</v>
      </c>
    </row>
    <row r="600" spans="1:18"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s="5">
        <f>CONVERT(K600,"kg","lbm")</f>
        <v>0.44092452436975516</v>
      </c>
      <c r="Q600" s="6">
        <f>P600*L600</f>
        <v>1.3161597052437191</v>
      </c>
      <c r="R600" t="str">
        <f>_xlfn.XLOOKUP(Table2[[#This Row],[Customer ID]],customers!$A$1:$A$1001,customers!$I$1:$I$1001,,0)</f>
        <v>Yes</v>
      </c>
    </row>
    <row r="601" spans="1:18"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s="5">
        <f>CONVERT(K601,"kg","lbm")</f>
        <v>0.44092452436975516</v>
      </c>
      <c r="Q601" s="6">
        <f>P601*L601</f>
        <v>1.3161597052437191</v>
      </c>
      <c r="R601" t="str">
        <f>_xlfn.XLOOKUP(Table2[[#This Row],[Customer ID]],customers!$A$1:$A$1001,customers!$I$1:$I$1001,,0)</f>
        <v>Yes</v>
      </c>
    </row>
    <row r="602" spans="1:18"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s="5">
        <f>CONVERT(K602,"kg","lbm")</f>
        <v>1.1023113109243878</v>
      </c>
      <c r="Q602" s="6">
        <f>P602*L602</f>
        <v>8.5649588858824934</v>
      </c>
      <c r="R602" t="str">
        <f>_xlfn.XLOOKUP(Table2[[#This Row],[Customer ID]],customers!$A$1:$A$1001,customers!$I$1:$I$1001,,0)</f>
        <v>No</v>
      </c>
    </row>
    <row r="603" spans="1:18"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s="5">
        <f>CONVERT(K603,"kg","lbm")</f>
        <v>5.5115565546219392</v>
      </c>
      <c r="Q603" s="6">
        <f>P603*L603</f>
        <v>151.48513190378398</v>
      </c>
      <c r="R603" t="str">
        <f>_xlfn.XLOOKUP(Table2[[#This Row],[Customer ID]],customers!$A$1:$A$1001,customers!$I$1:$I$1001,,0)</f>
        <v>Yes</v>
      </c>
    </row>
    <row r="604" spans="1:18"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s="5">
        <f>CONVERT(K604,"kg","lbm")</f>
        <v>0.44092452436975516</v>
      </c>
      <c r="Q604" s="6">
        <f>P604*L604</f>
        <v>1.9643187560672593</v>
      </c>
      <c r="R604" t="str">
        <f>_xlfn.XLOOKUP(Table2[[#This Row],[Customer ID]],customers!$A$1:$A$1001,customers!$I$1:$I$1001,,0)</f>
        <v>Yes</v>
      </c>
    </row>
    <row r="605" spans="1:18"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s="5">
        <f>CONVERT(K605,"kg","lbm")</f>
        <v>0.44092452436975516</v>
      </c>
      <c r="Q605" s="6">
        <f>P605*L605</f>
        <v>1.3161597052437191</v>
      </c>
      <c r="R605" t="str">
        <f>_xlfn.XLOOKUP(Table2[[#This Row],[Customer ID]],customers!$A$1:$A$1001,customers!$I$1:$I$1001,,0)</f>
        <v>No</v>
      </c>
    </row>
    <row r="606" spans="1:18"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s="5">
        <f>CONVERT(K606,"kg","lbm")</f>
        <v>5.5115565546219392</v>
      </c>
      <c r="Q606" s="6">
        <f>P606*L606</f>
        <v>164.16171197941443</v>
      </c>
      <c r="R606" t="str">
        <f>_xlfn.XLOOKUP(Table2[[#This Row],[Customer ID]],customers!$A$1:$A$1001,customers!$I$1:$I$1001,,0)</f>
        <v>No</v>
      </c>
    </row>
    <row r="607" spans="1:18"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s="5">
        <f>CONVERT(K607,"kg","lbm")</f>
        <v>5.5115565546219392</v>
      </c>
      <c r="Q607" s="6">
        <f>P607*L607</f>
        <v>164.16171197941443</v>
      </c>
      <c r="R607" t="str">
        <f>_xlfn.XLOOKUP(Table2[[#This Row],[Customer ID]],customers!$A$1:$A$1001,customers!$I$1:$I$1001,,0)</f>
        <v>Yes</v>
      </c>
    </row>
    <row r="608" spans="1:18"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s="5">
        <f>CONVERT(K608,"kg","lbm")</f>
        <v>5.5115565546219392</v>
      </c>
      <c r="Q608" s="6">
        <f>P608*L608</f>
        <v>200.92379419874277</v>
      </c>
      <c r="R608" t="str">
        <f>_xlfn.XLOOKUP(Table2[[#This Row],[Customer ID]],customers!$A$1:$A$1001,customers!$I$1:$I$1001,,0)</f>
        <v>Yes</v>
      </c>
    </row>
    <row r="609" spans="1:18"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s="5">
        <f>CONVERT(K609,"kg","lbm")</f>
        <v>0.44092452436975516</v>
      </c>
      <c r="Q609" s="6">
        <f>P609*L609</f>
        <v>1.6071698913277574</v>
      </c>
      <c r="R609" t="str">
        <f>_xlfn.XLOOKUP(Table2[[#This Row],[Customer ID]],customers!$A$1:$A$1001,customers!$I$1:$I$1001,,0)</f>
        <v>Yes</v>
      </c>
    </row>
    <row r="610" spans="1:18"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s="5">
        <f>CONVERT(K610,"kg","lbm")</f>
        <v>5.5115565546219392</v>
      </c>
      <c r="Q610" s="6">
        <f>P610*L610</f>
        <v>154.02044791891009</v>
      </c>
      <c r="R610" t="str">
        <f>_xlfn.XLOOKUP(Table2[[#This Row],[Customer ID]],customers!$A$1:$A$1001,customers!$I$1:$I$1001,,0)</f>
        <v>No</v>
      </c>
    </row>
    <row r="611" spans="1:18"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s="5">
        <f>CONVERT(K611,"kg","lbm")</f>
        <v>0.44092452436975516</v>
      </c>
      <c r="Q611" s="6">
        <f>P611*L611</f>
        <v>1.9246355488739813</v>
      </c>
      <c r="R611" t="str">
        <f>_xlfn.XLOOKUP(Table2[[#This Row],[Customer ID]],customers!$A$1:$A$1001,customers!$I$1:$I$1001,,0)</f>
        <v>Yes</v>
      </c>
    </row>
    <row r="612" spans="1:18"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s="5">
        <f>CONVERT(K612,"kg","lbm")</f>
        <v>2.2046226218487757</v>
      </c>
      <c r="Q612" s="6">
        <f>P612*L612</f>
        <v>21.935995087395316</v>
      </c>
      <c r="R612" t="str">
        <f>_xlfn.XLOOKUP(Table2[[#This Row],[Customer ID]],customers!$A$1:$A$1001,customers!$I$1:$I$1001,,0)</f>
        <v>No</v>
      </c>
    </row>
    <row r="613" spans="1:18"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s="5">
        <f>CONVERT(K613,"kg","lbm")</f>
        <v>5.5115565546219392</v>
      </c>
      <c r="Q613" s="6">
        <f>P613*L613</f>
        <v>188.24721412311229</v>
      </c>
      <c r="R613" t="str">
        <f>_xlfn.XLOOKUP(Table2[[#This Row],[Customer ID]],customers!$A$1:$A$1001,customers!$I$1:$I$1001,,0)</f>
        <v>No</v>
      </c>
    </row>
    <row r="614" spans="1:18"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s="5">
        <f>CONVERT(K614,"kg","lbm")</f>
        <v>0.44092452436975516</v>
      </c>
      <c r="Q614" s="6">
        <f>P614*L614</f>
        <v>1.4881202697479237</v>
      </c>
      <c r="R614" t="str">
        <f>_xlfn.XLOOKUP(Table2[[#This Row],[Customer ID]],customers!$A$1:$A$1001,customers!$I$1:$I$1001,,0)</f>
        <v>No</v>
      </c>
    </row>
    <row r="615" spans="1:18"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s="5">
        <f>CONVERT(K615,"kg","lbm")</f>
        <v>1.1023113109243878</v>
      </c>
      <c r="Q615" s="6">
        <f>P615*L615</f>
        <v>6.5807985262185955</v>
      </c>
      <c r="R615" t="str">
        <f>_xlfn.XLOOKUP(Table2[[#This Row],[Customer ID]],customers!$A$1:$A$1001,customers!$I$1:$I$1001,,0)</f>
        <v>No</v>
      </c>
    </row>
    <row r="616" spans="1:18"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s="5">
        <f>CONVERT(K616,"kg","lbm")</f>
        <v>1.1023113109243878</v>
      </c>
      <c r="Q616" s="6">
        <f>P616*L616</f>
        <v>6.5807985262185955</v>
      </c>
      <c r="R616" t="str">
        <f>_xlfn.XLOOKUP(Table2[[#This Row],[Customer ID]],customers!$A$1:$A$1001,customers!$I$1:$I$1001,,0)</f>
        <v>Yes</v>
      </c>
    </row>
    <row r="617" spans="1:18"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s="5">
        <f>CONVERT(K617,"kg","lbm")</f>
        <v>5.5115565546219392</v>
      </c>
      <c r="Q617" s="6">
        <f>P617*L617</f>
        <v>200.92379419874277</v>
      </c>
      <c r="R617" t="str">
        <f>_xlfn.XLOOKUP(Table2[[#This Row],[Customer ID]],customers!$A$1:$A$1001,customers!$I$1:$I$1001,,0)</f>
        <v>Yes</v>
      </c>
    </row>
    <row r="618" spans="1:18"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s="5">
        <f>CONVERT(K618,"kg","lbm")</f>
        <v>5.5115565546219392</v>
      </c>
      <c r="Q618" s="6">
        <f>P618*L618</f>
        <v>174.3029760399188</v>
      </c>
      <c r="R618" t="str">
        <f>_xlfn.XLOOKUP(Table2[[#This Row],[Customer ID]],customers!$A$1:$A$1001,customers!$I$1:$I$1001,,0)</f>
        <v>No</v>
      </c>
    </row>
    <row r="619" spans="1:18"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s="5">
        <f>CONVERT(K619,"kg","lbm")</f>
        <v>5.5115565546219392</v>
      </c>
      <c r="Q619" s="6">
        <f>P619*L619</f>
        <v>184.44424010042317</v>
      </c>
      <c r="R619" t="str">
        <f>_xlfn.XLOOKUP(Table2[[#This Row],[Customer ID]],customers!$A$1:$A$1001,customers!$I$1:$I$1001,,0)</f>
        <v>No</v>
      </c>
    </row>
    <row r="620" spans="1:18"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s="5">
        <f>CONVERT(K620,"kg","lbm")</f>
        <v>2.2046226218487757</v>
      </c>
      <c r="Q620" s="6">
        <f>P620*L620</f>
        <v>26.786164855462626</v>
      </c>
      <c r="R620" t="str">
        <f>_xlfn.XLOOKUP(Table2[[#This Row],[Customer ID]],customers!$A$1:$A$1001,customers!$I$1:$I$1001,,0)</f>
        <v>Yes</v>
      </c>
    </row>
    <row r="621" spans="1:18"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s="5">
        <f>CONVERT(K621,"kg","lbm")</f>
        <v>1.1023113109243878</v>
      </c>
      <c r="Q621" s="6">
        <f>P621*L621</f>
        <v>8.5649588858824934</v>
      </c>
      <c r="R621" t="str">
        <f>_xlfn.XLOOKUP(Table2[[#This Row],[Customer ID]],customers!$A$1:$A$1001,customers!$I$1:$I$1001,,0)</f>
        <v>Yes</v>
      </c>
    </row>
    <row r="622" spans="1:18"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s="5">
        <f>CONVERT(K622,"kg","lbm")</f>
        <v>0.44092452436975516</v>
      </c>
      <c r="Q622" s="6">
        <f>P622*L622</f>
        <v>1.4881202697479237</v>
      </c>
      <c r="R622" t="str">
        <f>_xlfn.XLOOKUP(Table2[[#This Row],[Customer ID]],customers!$A$1:$A$1001,customers!$I$1:$I$1001,,0)</f>
        <v>No</v>
      </c>
    </row>
    <row r="623" spans="1:18"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s="5">
        <f>CONVERT(K623,"kg","lbm")</f>
        <v>2.2046226218487757</v>
      </c>
      <c r="Q623" s="6">
        <f>P623*L623</f>
        <v>28.549862952941645</v>
      </c>
      <c r="R623" t="str">
        <f>_xlfn.XLOOKUP(Table2[[#This Row],[Customer ID]],customers!$A$1:$A$1001,customers!$I$1:$I$1001,,0)</f>
        <v>No</v>
      </c>
    </row>
    <row r="624" spans="1:18"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s="5">
        <f>CONVERT(K624,"kg","lbm")</f>
        <v>5.5115565546219392</v>
      </c>
      <c r="Q624" s="6">
        <f>P624*L624</f>
        <v>184.44424010042317</v>
      </c>
      <c r="R624" t="str">
        <f>_xlfn.XLOOKUP(Table2[[#This Row],[Customer ID]],customers!$A$1:$A$1001,customers!$I$1:$I$1001,,0)</f>
        <v>No</v>
      </c>
    </row>
    <row r="625" spans="1:18"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s="5">
        <f>CONVERT(K625,"kg","lbm")</f>
        <v>2.2046226218487757</v>
      </c>
      <c r="Q625" s="6">
        <f>P625*L625</f>
        <v>26.786164855462626</v>
      </c>
      <c r="R625" t="str">
        <f>_xlfn.XLOOKUP(Table2[[#This Row],[Customer ID]],customers!$A$1:$A$1001,customers!$I$1:$I$1001,,0)</f>
        <v>No</v>
      </c>
    </row>
    <row r="626" spans="1:18"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s="5">
        <f>CONVERT(K626,"kg","lbm")</f>
        <v>5.5115565546219392</v>
      </c>
      <c r="Q626" s="6">
        <f>P626*L626</f>
        <v>174.3029760399188</v>
      </c>
      <c r="R626" t="str">
        <f>_xlfn.XLOOKUP(Table2[[#This Row],[Customer ID]],customers!$A$1:$A$1001,customers!$I$1:$I$1001,,0)</f>
        <v>Yes</v>
      </c>
    </row>
    <row r="627" spans="1:18"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s="5">
        <f>CONVERT(K627,"kg","lbm")</f>
        <v>1.1023113109243878</v>
      </c>
      <c r="Q627" s="6">
        <f>P627*L627</f>
        <v>7.9035720993278593</v>
      </c>
      <c r="R627" t="str">
        <f>_xlfn.XLOOKUP(Table2[[#This Row],[Customer ID]],customers!$A$1:$A$1001,customers!$I$1:$I$1001,,0)</f>
        <v>No</v>
      </c>
    </row>
    <row r="628" spans="1:18"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s="5">
        <f>CONVERT(K628,"kg","lbm")</f>
        <v>5.5115565546219392</v>
      </c>
      <c r="Q628" s="6">
        <f>P628*L628</f>
        <v>142.61152585084267</v>
      </c>
      <c r="R628" t="str">
        <f>_xlfn.XLOOKUP(Table2[[#This Row],[Customer ID]],customers!$A$1:$A$1001,customers!$I$1:$I$1001,,0)</f>
        <v>No</v>
      </c>
    </row>
    <row r="629" spans="1:18"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s="5">
        <f>CONVERT(K629,"kg","lbm")</f>
        <v>5.5115565546219392</v>
      </c>
      <c r="Q629" s="6">
        <f>P629*L629</f>
        <v>174.3029760399188</v>
      </c>
      <c r="R629" t="str">
        <f>_xlfn.XLOOKUP(Table2[[#This Row],[Customer ID]],customers!$A$1:$A$1001,customers!$I$1:$I$1001,,0)</f>
        <v>Yes</v>
      </c>
    </row>
    <row r="630" spans="1:18"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s="5">
        <f>CONVERT(K630,"kg","lbm")</f>
        <v>0.44092452436975516</v>
      </c>
      <c r="Q630" s="6">
        <f>P630*L630</f>
        <v>1.9643187560672593</v>
      </c>
      <c r="R630" t="str">
        <f>_xlfn.XLOOKUP(Table2[[#This Row],[Customer ID]],customers!$A$1:$A$1001,customers!$I$1:$I$1001,,0)</f>
        <v>Yes</v>
      </c>
    </row>
    <row r="631" spans="1:18"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s="5">
        <f>CONVERT(K631,"kg","lbm")</f>
        <v>1.1023113109243878</v>
      </c>
      <c r="Q631" s="6">
        <f>P631*L631</f>
        <v>8.5649588858824934</v>
      </c>
      <c r="R631" t="str">
        <f>_xlfn.XLOOKUP(Table2[[#This Row],[Customer ID]],customers!$A$1:$A$1001,customers!$I$1:$I$1001,,0)</f>
        <v>Yes</v>
      </c>
    </row>
    <row r="632" spans="1:18"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s="5">
        <f>CONVERT(K632,"kg","lbm")</f>
        <v>0.44092452436975516</v>
      </c>
      <c r="Q632" s="6">
        <f>P632*L632</f>
        <v>1.3161597052437191</v>
      </c>
      <c r="R632" t="str">
        <f>_xlfn.XLOOKUP(Table2[[#This Row],[Customer ID]],customers!$A$1:$A$1001,customers!$I$1:$I$1001,,0)</f>
        <v>Yes</v>
      </c>
    </row>
    <row r="633" spans="1:18"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s="5">
        <f>CONVERT(K633,"kg","lbm")</f>
        <v>5.5115565546219392</v>
      </c>
      <c r="Q633" s="6">
        <f>P633*L633</f>
        <v>113.4553916768926</v>
      </c>
      <c r="R633" t="str">
        <f>_xlfn.XLOOKUP(Table2[[#This Row],[Customer ID]],customers!$A$1:$A$1001,customers!$I$1:$I$1001,,0)</f>
        <v>Yes</v>
      </c>
    </row>
    <row r="634" spans="1:18"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s="5">
        <f>CONVERT(K634,"kg","lbm")</f>
        <v>1.1023113109243878</v>
      </c>
      <c r="Q634" s="6">
        <f>P634*L634</f>
        <v>9.8215937803362952</v>
      </c>
      <c r="R634" t="str">
        <f>_xlfn.XLOOKUP(Table2[[#This Row],[Customer ID]],customers!$A$1:$A$1001,customers!$I$1:$I$1001,,0)</f>
        <v>No</v>
      </c>
    </row>
    <row r="635" spans="1:18"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s="5">
        <f>CONVERT(K635,"kg","lbm")</f>
        <v>2.2046226218487757</v>
      </c>
      <c r="Q635" s="6">
        <f>P635*L635</f>
        <v>26.345240331092867</v>
      </c>
      <c r="R635" t="str">
        <f>_xlfn.XLOOKUP(Table2[[#This Row],[Customer ID]],customers!$A$1:$A$1001,customers!$I$1:$I$1001,,0)</f>
        <v>No</v>
      </c>
    </row>
    <row r="636" spans="1:18"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s="5">
        <f>CONVERT(K636,"kg","lbm")</f>
        <v>2.2046226218487757</v>
      </c>
      <c r="Q636" s="6">
        <f>P636*L636</f>
        <v>32.077259147899689</v>
      </c>
      <c r="R636" t="str">
        <f>_xlfn.XLOOKUP(Table2[[#This Row],[Customer ID]],customers!$A$1:$A$1001,customers!$I$1:$I$1001,,0)</f>
        <v>No</v>
      </c>
    </row>
    <row r="637" spans="1:18"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s="5">
        <f>CONVERT(K637,"kg","lbm")</f>
        <v>1.1023113109243878</v>
      </c>
      <c r="Q637" s="6">
        <f>P637*L637</f>
        <v>9.8215937803362952</v>
      </c>
      <c r="R637" t="str">
        <f>_xlfn.XLOOKUP(Table2[[#This Row],[Customer ID]],customers!$A$1:$A$1001,customers!$I$1:$I$1001,,0)</f>
        <v>Yes</v>
      </c>
    </row>
    <row r="638" spans="1:18"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s="5">
        <f>CONVERT(K638,"kg","lbm")</f>
        <v>2.2046226218487757</v>
      </c>
      <c r="Q638" s="6">
        <f>P638*L638</f>
        <v>34.943268556303096</v>
      </c>
      <c r="R638" t="str">
        <f>_xlfn.XLOOKUP(Table2[[#This Row],[Customer ID]],customers!$A$1:$A$1001,customers!$I$1:$I$1001,,0)</f>
        <v>Yes</v>
      </c>
    </row>
    <row r="639" spans="1:18"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s="5">
        <f>CONVERT(K639,"kg","lbm")</f>
        <v>5.5115565546219392</v>
      </c>
      <c r="Q639" s="6">
        <f>P639*L639</f>
        <v>174.3029760399188</v>
      </c>
      <c r="R639" t="str">
        <f>_xlfn.XLOOKUP(Table2[[#This Row],[Customer ID]],customers!$A$1:$A$1001,customers!$I$1:$I$1001,,0)</f>
        <v>Yes</v>
      </c>
    </row>
    <row r="640" spans="1:18"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s="5">
        <f>CONVERT(K640,"kg","lbm")</f>
        <v>5.5115565546219392</v>
      </c>
      <c r="Q640" s="6">
        <f>P640*L640</f>
        <v>142.61152585084267</v>
      </c>
      <c r="R640" t="str">
        <f>_xlfn.XLOOKUP(Table2[[#This Row],[Customer ID]],customers!$A$1:$A$1001,customers!$I$1:$I$1001,,0)</f>
        <v>Yes</v>
      </c>
    </row>
    <row r="641" spans="1:18"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s="5">
        <f>CONVERT(K641,"kg","lbm")</f>
        <v>0.44092452436975516</v>
      </c>
      <c r="Q641" s="6">
        <f>P641*L641</f>
        <v>1.7129917771764986</v>
      </c>
      <c r="R641" t="str">
        <f>_xlfn.XLOOKUP(Table2[[#This Row],[Customer ID]],customers!$A$1:$A$1001,customers!$I$1:$I$1001,,0)</f>
        <v>Yes</v>
      </c>
    </row>
    <row r="642" spans="1:18"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s="5">
        <f>CONVERT(K642,"kg","lbm")</f>
        <v>5.5115565546219392</v>
      </c>
      <c r="Q642" s="6">
        <f>P642*L642</f>
        <v>151.48513190378398</v>
      </c>
      <c r="R642" t="str">
        <f>_xlfn.XLOOKUP(Table2[[#This Row],[Customer ID]],customers!$A$1:$A$1001,customers!$I$1:$I$1001,,0)</f>
        <v>No</v>
      </c>
    </row>
    <row r="643" spans="1:18"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 "Medium",IF(J643="L","Light",IF(J643="D","Dark","")))</f>
        <v>Light</v>
      </c>
      <c r="P643" s="5">
        <f>CONVERT(K643,"kg","lbm")</f>
        <v>2.2046226218487757</v>
      </c>
      <c r="Q643" s="6">
        <f>P643*L643</f>
        <v>26.345240331092867</v>
      </c>
      <c r="R643" t="str">
        <f>_xlfn.XLOOKUP(Table2[[#This Row],[Customer ID]],customers!$A$1:$A$1001,customers!$I$1:$I$1001,,0)</f>
        <v>Yes</v>
      </c>
    </row>
    <row r="644" spans="1:18"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s="5">
        <f>CONVERT(K644,"kg","lbm")</f>
        <v>0.44092452436975516</v>
      </c>
      <c r="Q644" s="6">
        <f>P644*L644</f>
        <v>1.8188136630252401</v>
      </c>
      <c r="R644" t="str">
        <f>_xlfn.XLOOKUP(Table2[[#This Row],[Customer ID]],customers!$A$1:$A$1001,customers!$I$1:$I$1001,,0)</f>
        <v>Yes</v>
      </c>
    </row>
    <row r="645" spans="1:18"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s="5">
        <f>CONVERT(K645,"kg","lbm")</f>
        <v>5.5115565546219392</v>
      </c>
      <c r="Q645" s="6">
        <f>P645*L645</f>
        <v>188.24721412311229</v>
      </c>
      <c r="R645" t="str">
        <f>_xlfn.XLOOKUP(Table2[[#This Row],[Customer ID]],customers!$A$1:$A$1001,customers!$I$1:$I$1001,,0)</f>
        <v>Yes</v>
      </c>
    </row>
    <row r="646" spans="1:18"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s="5">
        <f>CONVERT(K646,"kg","lbm")</f>
        <v>5.5115565546219392</v>
      </c>
      <c r="Q646" s="6">
        <f>P646*L646</f>
        <v>113.4553916768926</v>
      </c>
      <c r="R646" t="str">
        <f>_xlfn.XLOOKUP(Table2[[#This Row],[Customer ID]],customers!$A$1:$A$1001,customers!$I$1:$I$1001,,0)</f>
        <v>No</v>
      </c>
    </row>
    <row r="647" spans="1:18"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s="5">
        <f>CONVERT(K647,"kg","lbm")</f>
        <v>5.5115565546219392</v>
      </c>
      <c r="Q647" s="6">
        <f>P647*L647</f>
        <v>126.13197175252307</v>
      </c>
      <c r="R647" t="str">
        <f>_xlfn.XLOOKUP(Table2[[#This Row],[Customer ID]],customers!$A$1:$A$1001,customers!$I$1:$I$1001,,0)</f>
        <v>Yes</v>
      </c>
    </row>
    <row r="648" spans="1:18"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s="5">
        <f>CONVERT(K648,"kg","lbm")</f>
        <v>2.2046226218487757</v>
      </c>
      <c r="Q648" s="6">
        <f>P648*L648</f>
        <v>21.935995087395316</v>
      </c>
      <c r="R648" t="str">
        <f>_xlfn.XLOOKUP(Table2[[#This Row],[Customer ID]],customers!$A$1:$A$1001,customers!$I$1:$I$1001,,0)</f>
        <v>Yes</v>
      </c>
    </row>
    <row r="649" spans="1:18"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s="5">
        <f>CONVERT(K649,"kg","lbm")</f>
        <v>1.1023113109243878</v>
      </c>
      <c r="Q649" s="6">
        <f>P649*L649</f>
        <v>10.482980566890928</v>
      </c>
      <c r="R649" t="str">
        <f>_xlfn.XLOOKUP(Table2[[#This Row],[Customer ID]],customers!$A$1:$A$1001,customers!$I$1:$I$1001,,0)</f>
        <v>Yes</v>
      </c>
    </row>
    <row r="650" spans="1:18"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s="5">
        <f>CONVERT(K650,"kg","lbm")</f>
        <v>0.44092452436975516</v>
      </c>
      <c r="Q650" s="6">
        <f>P650*L650</f>
        <v>1.1838823479327925</v>
      </c>
      <c r="R650" t="str">
        <f>_xlfn.XLOOKUP(Table2[[#This Row],[Customer ID]],customers!$A$1:$A$1001,customers!$I$1:$I$1001,,0)</f>
        <v>No</v>
      </c>
    </row>
    <row r="651" spans="1:18"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s="5">
        <f>CONVERT(K651,"kg","lbm")</f>
        <v>2.2046226218487757</v>
      </c>
      <c r="Q651" s="6">
        <f>P651*L651</f>
        <v>34.943268556303096</v>
      </c>
      <c r="R651" t="str">
        <f>_xlfn.XLOOKUP(Table2[[#This Row],[Customer ID]],customers!$A$1:$A$1001,customers!$I$1:$I$1001,,0)</f>
        <v>No</v>
      </c>
    </row>
    <row r="652" spans="1:18"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s="5">
        <f>CONVERT(K652,"kg","lbm")</f>
        <v>1.1023113109243878</v>
      </c>
      <c r="Q652" s="6">
        <f>P652*L652</f>
        <v>5.9194117396639614</v>
      </c>
      <c r="R652" t="str">
        <f>_xlfn.XLOOKUP(Table2[[#This Row],[Customer ID]],customers!$A$1:$A$1001,customers!$I$1:$I$1001,,0)</f>
        <v>Yes</v>
      </c>
    </row>
    <row r="653" spans="1:18"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s="5">
        <f>CONVERT(K653,"kg","lbm")</f>
        <v>2.2046226218487757</v>
      </c>
      <c r="Q653" s="6">
        <f>P653*L653</f>
        <v>26.345240331092867</v>
      </c>
      <c r="R653" t="str">
        <f>_xlfn.XLOOKUP(Table2[[#This Row],[Customer ID]],customers!$A$1:$A$1001,customers!$I$1:$I$1001,,0)</f>
        <v>No</v>
      </c>
    </row>
    <row r="654" spans="1:18"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s="5">
        <f>CONVERT(K654,"kg","lbm")</f>
        <v>2.2046226218487757</v>
      </c>
      <c r="Q654" s="6">
        <f>P654*L654</f>
        <v>34.943268556303096</v>
      </c>
      <c r="R654" t="str">
        <f>_xlfn.XLOOKUP(Table2[[#This Row],[Customer ID]],customers!$A$1:$A$1001,customers!$I$1:$I$1001,,0)</f>
        <v>No</v>
      </c>
    </row>
    <row r="655" spans="1:18"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s="5">
        <f>CONVERT(K655,"kg","lbm")</f>
        <v>5.5115565546219392</v>
      </c>
      <c r="Q655" s="6">
        <f>P655*L655</f>
        <v>142.61152585084267</v>
      </c>
      <c r="R655" t="str">
        <f>_xlfn.XLOOKUP(Table2[[#This Row],[Customer ID]],customers!$A$1:$A$1001,customers!$I$1:$I$1001,,0)</f>
        <v>No</v>
      </c>
    </row>
    <row r="656" spans="1:18"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s="5">
        <f>CONVERT(K656,"kg","lbm")</f>
        <v>5.5115565546219392</v>
      </c>
      <c r="Q656" s="6">
        <f>P656*L656</f>
        <v>126.13197175252307</v>
      </c>
      <c r="R656" t="str">
        <f>_xlfn.XLOOKUP(Table2[[#This Row],[Customer ID]],customers!$A$1:$A$1001,customers!$I$1:$I$1001,,0)</f>
        <v>No</v>
      </c>
    </row>
    <row r="657" spans="1:18"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s="5">
        <f>CONVERT(K657,"kg","lbm")</f>
        <v>5.5115565546219392</v>
      </c>
      <c r="Q657" s="6">
        <f>P657*L657</f>
        <v>126.13197175252307</v>
      </c>
      <c r="R657" t="str">
        <f>_xlfn.XLOOKUP(Table2[[#This Row],[Customer ID]],customers!$A$1:$A$1001,customers!$I$1:$I$1001,,0)</f>
        <v>Yes</v>
      </c>
    </row>
    <row r="658" spans="1:18"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s="5">
        <f>CONVERT(K658,"kg","lbm")</f>
        <v>2.2046226218487757</v>
      </c>
      <c r="Q658" s="6">
        <f>P658*L658</f>
        <v>28.549862952941645</v>
      </c>
      <c r="R658" t="str">
        <f>_xlfn.XLOOKUP(Table2[[#This Row],[Customer ID]],customers!$A$1:$A$1001,customers!$I$1:$I$1001,,0)</f>
        <v>No</v>
      </c>
    </row>
    <row r="659" spans="1:18"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s="5">
        <f>CONVERT(K659,"kg","lbm")</f>
        <v>1.1023113109243878</v>
      </c>
      <c r="Q659" s="6">
        <f>P659*L659</f>
        <v>7.4406013487396176</v>
      </c>
      <c r="R659" t="str">
        <f>_xlfn.XLOOKUP(Table2[[#This Row],[Customer ID]],customers!$A$1:$A$1001,customers!$I$1:$I$1001,,0)</f>
        <v>Yes</v>
      </c>
    </row>
    <row r="660" spans="1:18"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s="5">
        <f>CONVERT(K660,"kg","lbm")</f>
        <v>1.1023113109243878</v>
      </c>
      <c r="Q660" s="6">
        <f>P660*L660</f>
        <v>9.094068315126199</v>
      </c>
      <c r="R660" t="str">
        <f>_xlfn.XLOOKUP(Table2[[#This Row],[Customer ID]],customers!$A$1:$A$1001,customers!$I$1:$I$1001,,0)</f>
        <v>Yes</v>
      </c>
    </row>
    <row r="661" spans="1:18"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s="5">
        <f>CONVERT(K661,"kg","lbm")</f>
        <v>5.5115565546219392</v>
      </c>
      <c r="Q661" s="6">
        <f>P661*L661</f>
        <v>126.13197175252307</v>
      </c>
      <c r="R661" t="str">
        <f>_xlfn.XLOOKUP(Table2[[#This Row],[Customer ID]],customers!$A$1:$A$1001,customers!$I$1:$I$1001,,0)</f>
        <v>Yes</v>
      </c>
    </row>
    <row r="662" spans="1:18"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s="5">
        <f>CONVERT(K662,"kg","lbm")</f>
        <v>1.1023113109243878</v>
      </c>
      <c r="Q662" s="6">
        <f>P662*L662</f>
        <v>9.8215937803362952</v>
      </c>
      <c r="R662" t="str">
        <f>_xlfn.XLOOKUP(Table2[[#This Row],[Customer ID]],customers!$A$1:$A$1001,customers!$I$1:$I$1001,,0)</f>
        <v>No</v>
      </c>
    </row>
    <row r="663" spans="1:18"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s="5">
        <f>CONVERT(K663,"kg","lbm")</f>
        <v>0.44092452436975516</v>
      </c>
      <c r="Q663" s="6">
        <f>P663*L663</f>
        <v>1.4881202697479237</v>
      </c>
      <c r="R663" t="str">
        <f>_xlfn.XLOOKUP(Table2[[#This Row],[Customer ID]],customers!$A$1:$A$1001,customers!$I$1:$I$1001,,0)</f>
        <v>Yes</v>
      </c>
    </row>
    <row r="664" spans="1:18"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s="5">
        <f>CONVERT(K664,"kg","lbm")</f>
        <v>5.5115565546219392</v>
      </c>
      <c r="Q664" s="6">
        <f>P664*L664</f>
        <v>164.16171197941443</v>
      </c>
      <c r="R664" t="str">
        <f>_xlfn.XLOOKUP(Table2[[#This Row],[Customer ID]],customers!$A$1:$A$1001,customers!$I$1:$I$1001,,0)</f>
        <v>No</v>
      </c>
    </row>
    <row r="665" spans="1:18"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s="5">
        <f>CONVERT(K665,"kg","lbm")</f>
        <v>2.2046226218487757</v>
      </c>
      <c r="Q665" s="6">
        <f>P665*L665</f>
        <v>24.802004495798727</v>
      </c>
      <c r="R665" t="str">
        <f>_xlfn.XLOOKUP(Table2[[#This Row],[Customer ID]],customers!$A$1:$A$1001,customers!$I$1:$I$1001,,0)</f>
        <v>No</v>
      </c>
    </row>
    <row r="666" spans="1:18"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s="5">
        <f>CONVERT(K666,"kg","lbm")</f>
        <v>2.2046226218487757</v>
      </c>
      <c r="Q666" s="6">
        <f>P666*L666</f>
        <v>26.786164855462626</v>
      </c>
      <c r="R666" t="str">
        <f>_xlfn.XLOOKUP(Table2[[#This Row],[Customer ID]],customers!$A$1:$A$1001,customers!$I$1:$I$1001,,0)</f>
        <v>No</v>
      </c>
    </row>
    <row r="667" spans="1:18"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s="5">
        <f>CONVERT(K667,"kg","lbm")</f>
        <v>0.44092452436975516</v>
      </c>
      <c r="Q667" s="6">
        <f>P667*L667</f>
        <v>1.7129917771764986</v>
      </c>
      <c r="R667" t="str">
        <f>_xlfn.XLOOKUP(Table2[[#This Row],[Customer ID]],customers!$A$1:$A$1001,customers!$I$1:$I$1001,,0)</f>
        <v>No</v>
      </c>
    </row>
    <row r="668" spans="1:18"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s="5">
        <f>CONVERT(K668,"kg","lbm")</f>
        <v>5.5115565546219392</v>
      </c>
      <c r="Q668" s="6">
        <f>P668*L668</f>
        <v>126.13197175252307</v>
      </c>
      <c r="R668" t="str">
        <f>_xlfn.XLOOKUP(Table2[[#This Row],[Customer ID]],customers!$A$1:$A$1001,customers!$I$1:$I$1001,,0)</f>
        <v>No</v>
      </c>
    </row>
    <row r="669" spans="1:18"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s="5">
        <f>CONVERT(K669,"kg","lbm")</f>
        <v>2.2046226218487757</v>
      </c>
      <c r="Q669" s="6">
        <f>P669*L669</f>
        <v>21.935995087395316</v>
      </c>
      <c r="R669" t="str">
        <f>_xlfn.XLOOKUP(Table2[[#This Row],[Customer ID]],customers!$A$1:$A$1001,customers!$I$1:$I$1001,,0)</f>
        <v>No</v>
      </c>
    </row>
    <row r="670" spans="1:18"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s="5">
        <f>CONVERT(K670,"kg","lbm")</f>
        <v>5.5115565546219392</v>
      </c>
      <c r="Q670" s="6">
        <f>P670*L670</f>
        <v>151.48513190378398</v>
      </c>
      <c r="R670" t="str">
        <f>_xlfn.XLOOKUP(Table2[[#This Row],[Customer ID]],customers!$A$1:$A$1001,customers!$I$1:$I$1001,,0)</f>
        <v>Yes</v>
      </c>
    </row>
    <row r="671" spans="1:18"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s="5">
        <f>CONVERT(K671,"kg","lbm")</f>
        <v>5.5115565546219392</v>
      </c>
      <c r="Q671" s="6">
        <f>P671*L671</f>
        <v>184.44424010042317</v>
      </c>
      <c r="R671" t="str">
        <f>_xlfn.XLOOKUP(Table2[[#This Row],[Customer ID]],customers!$A$1:$A$1001,customers!$I$1:$I$1001,,0)</f>
        <v>No</v>
      </c>
    </row>
    <row r="672" spans="1:18"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s="5">
        <f>CONVERT(K672,"kg","lbm")</f>
        <v>0.44092452436975516</v>
      </c>
      <c r="Q672" s="6">
        <f>P672*L672</f>
        <v>1.9246355488739813</v>
      </c>
      <c r="R672" t="str">
        <f>_xlfn.XLOOKUP(Table2[[#This Row],[Customer ID]],customers!$A$1:$A$1001,customers!$I$1:$I$1001,,0)</f>
        <v>Yes</v>
      </c>
    </row>
    <row r="673" spans="1:18"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s="5">
        <f>CONVERT(K673,"kg","lbm")</f>
        <v>2.2046226218487757</v>
      </c>
      <c r="Q673" s="6">
        <f>P673*L673</f>
        <v>26.345240331092867</v>
      </c>
      <c r="R673" t="str">
        <f>_xlfn.XLOOKUP(Table2[[#This Row],[Customer ID]],customers!$A$1:$A$1001,customers!$I$1:$I$1001,,0)</f>
        <v>No</v>
      </c>
    </row>
    <row r="674" spans="1:18"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s="5">
        <f>CONVERT(K674,"kg","lbm")</f>
        <v>1.1023113109243878</v>
      </c>
      <c r="Q674" s="6">
        <f>P674*L674</f>
        <v>9.6231777443699063</v>
      </c>
      <c r="R674" t="str">
        <f>_xlfn.XLOOKUP(Table2[[#This Row],[Customer ID]],customers!$A$1:$A$1001,customers!$I$1:$I$1001,,0)</f>
        <v>Yes</v>
      </c>
    </row>
    <row r="675" spans="1:18"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s="5">
        <f>CONVERT(K675,"kg","lbm")</f>
        <v>2.2046226218487757</v>
      </c>
      <c r="Q675" s="6">
        <f>P675*L675</f>
        <v>30.313561050420667</v>
      </c>
      <c r="R675" t="str">
        <f>_xlfn.XLOOKUP(Table2[[#This Row],[Customer ID]],customers!$A$1:$A$1001,customers!$I$1:$I$1001,,0)</f>
        <v>Yes</v>
      </c>
    </row>
    <row r="676" spans="1:18"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s="5">
        <f>CONVERT(K676,"kg","lbm")</f>
        <v>5.5115565546219392</v>
      </c>
      <c r="Q676" s="6">
        <f>P676*L676</f>
        <v>164.16171197941443</v>
      </c>
      <c r="R676" t="str">
        <f>_xlfn.XLOOKUP(Table2[[#This Row],[Customer ID]],customers!$A$1:$A$1001,customers!$I$1:$I$1001,,0)</f>
        <v>Yes</v>
      </c>
    </row>
    <row r="677" spans="1:18"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s="5">
        <f>CONVERT(K677,"kg","lbm")</f>
        <v>5.5115565546219392</v>
      </c>
      <c r="Q677" s="6">
        <f>P677*L677</f>
        <v>164.16171197941443</v>
      </c>
      <c r="R677" t="str">
        <f>_xlfn.XLOOKUP(Table2[[#This Row],[Customer ID]],customers!$A$1:$A$1001,customers!$I$1:$I$1001,,0)</f>
        <v>Yes</v>
      </c>
    </row>
    <row r="678" spans="1:18"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s="5">
        <f>CONVERT(K678,"kg","lbm")</f>
        <v>1.1023113109243878</v>
      </c>
      <c r="Q678" s="6">
        <f>P678*L678</f>
        <v>10.482980566890928</v>
      </c>
      <c r="R678" t="str">
        <f>_xlfn.XLOOKUP(Table2[[#This Row],[Customer ID]],customers!$A$1:$A$1001,customers!$I$1:$I$1001,,0)</f>
        <v>No</v>
      </c>
    </row>
    <row r="679" spans="1:18"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s="5">
        <f>CONVERT(K679,"kg","lbm")</f>
        <v>1.1023113109243878</v>
      </c>
      <c r="Q679" s="6">
        <f>P679*L679</f>
        <v>9.6231777443699063</v>
      </c>
      <c r="R679" t="str">
        <f>_xlfn.XLOOKUP(Table2[[#This Row],[Customer ID]],customers!$A$1:$A$1001,customers!$I$1:$I$1001,,0)</f>
        <v>No</v>
      </c>
    </row>
    <row r="680" spans="1:18"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s="5">
        <f>CONVERT(K680,"kg","lbm")</f>
        <v>5.5115565546219392</v>
      </c>
      <c r="Q680" s="6">
        <f>P680*L680</f>
        <v>164.16171197941443</v>
      </c>
      <c r="R680" t="str">
        <f>_xlfn.XLOOKUP(Table2[[#This Row],[Customer ID]],customers!$A$1:$A$1001,customers!$I$1:$I$1001,,0)</f>
        <v>Yes</v>
      </c>
    </row>
    <row r="681" spans="1:18"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s="5">
        <f>CONVERT(K681,"kg","lbm")</f>
        <v>5.5115565546219392</v>
      </c>
      <c r="Q681" s="6">
        <f>P681*L681</f>
        <v>151.48513190378398</v>
      </c>
      <c r="R681" t="str">
        <f>_xlfn.XLOOKUP(Table2[[#This Row],[Customer ID]],customers!$A$1:$A$1001,customers!$I$1:$I$1001,,0)</f>
        <v>No</v>
      </c>
    </row>
    <row r="682" spans="1:18"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s="5">
        <f>CONVERT(K682,"kg","lbm")</f>
        <v>2.2046226218487757</v>
      </c>
      <c r="Q682" s="6">
        <f>P682*L682</f>
        <v>24.802004495798727</v>
      </c>
      <c r="R682" t="str">
        <f>_xlfn.XLOOKUP(Table2[[#This Row],[Customer ID]],customers!$A$1:$A$1001,customers!$I$1:$I$1001,,0)</f>
        <v>No</v>
      </c>
    </row>
    <row r="683" spans="1:18"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s="5">
        <f>CONVERT(K683,"kg","lbm")</f>
        <v>0.44092452436975516</v>
      </c>
      <c r="Q683" s="6">
        <f>P683*L683</f>
        <v>2.0965961133781859</v>
      </c>
      <c r="R683" t="str">
        <f>_xlfn.XLOOKUP(Table2[[#This Row],[Customer ID]],customers!$A$1:$A$1001,customers!$I$1:$I$1001,,0)</f>
        <v>Yes</v>
      </c>
    </row>
    <row r="684" spans="1:18"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s="5">
        <f>CONVERT(K684,"kg","lbm")</f>
        <v>0.44092452436975516</v>
      </c>
      <c r="Q684" s="6">
        <f>P684*L684</f>
        <v>1.8188136630252401</v>
      </c>
      <c r="R684" t="str">
        <f>_xlfn.XLOOKUP(Table2[[#This Row],[Customer ID]],customers!$A$1:$A$1001,customers!$I$1:$I$1001,,0)</f>
        <v>Yes</v>
      </c>
    </row>
    <row r="685" spans="1:18"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s="5">
        <f>CONVERT(K685,"kg","lbm")</f>
        <v>1.1023113109243878</v>
      </c>
      <c r="Q685" s="6">
        <f>P685*L685</f>
        <v>8.5649588858824934</v>
      </c>
      <c r="R685" t="str">
        <f>_xlfn.XLOOKUP(Table2[[#This Row],[Customer ID]],customers!$A$1:$A$1001,customers!$I$1:$I$1001,,0)</f>
        <v>No</v>
      </c>
    </row>
    <row r="686" spans="1:18"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s="5">
        <f>CONVERT(K686,"kg","lbm")</f>
        <v>2.2046226218487757</v>
      </c>
      <c r="Q686" s="6">
        <f>P686*L686</f>
        <v>26.345240331092867</v>
      </c>
      <c r="R686" t="str">
        <f>_xlfn.XLOOKUP(Table2[[#This Row],[Customer ID]],customers!$A$1:$A$1001,customers!$I$1:$I$1001,,0)</f>
        <v>No</v>
      </c>
    </row>
    <row r="687" spans="1:18"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s="5">
        <f>CONVERT(K687,"kg","lbm")</f>
        <v>5.5115565546219392</v>
      </c>
      <c r="Q687" s="6">
        <f>P687*L687</f>
        <v>200.92379419874277</v>
      </c>
      <c r="R687" t="str">
        <f>_xlfn.XLOOKUP(Table2[[#This Row],[Customer ID]],customers!$A$1:$A$1001,customers!$I$1:$I$1001,,0)</f>
        <v>Yes</v>
      </c>
    </row>
    <row r="688" spans="1:18"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s="5">
        <f>CONVERT(K688,"kg","lbm")</f>
        <v>0.44092452436975516</v>
      </c>
      <c r="Q688" s="6">
        <f>P688*L688</f>
        <v>1.1838823479327925</v>
      </c>
      <c r="R688" t="str">
        <f>_xlfn.XLOOKUP(Table2[[#This Row],[Customer ID]],customers!$A$1:$A$1001,customers!$I$1:$I$1001,,0)</f>
        <v>Yes</v>
      </c>
    </row>
    <row r="689" spans="1:18"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s="5">
        <f>CONVERT(K689,"kg","lbm")</f>
        <v>1.1023113109243878</v>
      </c>
      <c r="Q689" s="6">
        <f>P689*L689</f>
        <v>9.094068315126199</v>
      </c>
      <c r="R689" t="str">
        <f>_xlfn.XLOOKUP(Table2[[#This Row],[Customer ID]],customers!$A$1:$A$1001,customers!$I$1:$I$1001,,0)</f>
        <v>No</v>
      </c>
    </row>
    <row r="690" spans="1:18"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s="5">
        <f>CONVERT(K690,"kg","lbm")</f>
        <v>2.2046226218487757</v>
      </c>
      <c r="Q690" s="6">
        <f>P690*L690</f>
        <v>28.549862952941645</v>
      </c>
      <c r="R690" t="str">
        <f>_xlfn.XLOOKUP(Table2[[#This Row],[Customer ID]],customers!$A$1:$A$1001,customers!$I$1:$I$1001,,0)</f>
        <v>No</v>
      </c>
    </row>
    <row r="691" spans="1:18"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s="5">
        <f>CONVERT(K691,"kg","lbm")</f>
        <v>1.1023113109243878</v>
      </c>
      <c r="Q691" s="6">
        <f>P691*L691</f>
        <v>7.4406013487396176</v>
      </c>
      <c r="R691" t="str">
        <f>_xlfn.XLOOKUP(Table2[[#This Row],[Customer ID]],customers!$A$1:$A$1001,customers!$I$1:$I$1001,,0)</f>
        <v>No</v>
      </c>
    </row>
    <row r="692" spans="1:18"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s="5">
        <f>CONVERT(K692,"kg","lbm")</f>
        <v>5.5115565546219392</v>
      </c>
      <c r="Q692" s="6">
        <f>P692*L692</f>
        <v>164.16171197941443</v>
      </c>
      <c r="R692" t="str">
        <f>_xlfn.XLOOKUP(Table2[[#This Row],[Customer ID]],customers!$A$1:$A$1001,customers!$I$1:$I$1001,,0)</f>
        <v>No</v>
      </c>
    </row>
    <row r="693" spans="1:18"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s="5">
        <f>CONVERT(K693,"kg","lbm")</f>
        <v>2.2046226218487757</v>
      </c>
      <c r="Q693" s="6">
        <f>P693*L693</f>
        <v>24.802004495798727</v>
      </c>
      <c r="R693" t="str">
        <f>_xlfn.XLOOKUP(Table2[[#This Row],[Customer ID]],customers!$A$1:$A$1001,customers!$I$1:$I$1001,,0)</f>
        <v>No</v>
      </c>
    </row>
    <row r="694" spans="1:18"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s="5">
        <f>CONVERT(K694,"kg","lbm")</f>
        <v>2.2046226218487757</v>
      </c>
      <c r="Q694" s="6">
        <f>P694*L694</f>
        <v>28.549862952941645</v>
      </c>
      <c r="R694" t="str">
        <f>_xlfn.XLOOKUP(Table2[[#This Row],[Customer ID]],customers!$A$1:$A$1001,customers!$I$1:$I$1001,,0)</f>
        <v>No</v>
      </c>
    </row>
    <row r="695" spans="1:18"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s="5">
        <f>CONVERT(K695,"kg","lbm")</f>
        <v>5.5115565546219392</v>
      </c>
      <c r="Q695" s="6">
        <f>P695*L695</f>
        <v>142.61152585084267</v>
      </c>
      <c r="R695" t="str">
        <f>_xlfn.XLOOKUP(Table2[[#This Row],[Customer ID]],customers!$A$1:$A$1001,customers!$I$1:$I$1001,,0)</f>
        <v>Yes</v>
      </c>
    </row>
    <row r="696" spans="1:18"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s="5">
        <f>CONVERT(K696,"kg","lbm")</f>
        <v>1.1023113109243878</v>
      </c>
      <c r="Q696" s="6">
        <f>P696*L696</f>
        <v>8.0358494566387879</v>
      </c>
      <c r="R696" t="str">
        <f>_xlfn.XLOOKUP(Table2[[#This Row],[Customer ID]],customers!$A$1:$A$1001,customers!$I$1:$I$1001,,0)</f>
        <v>No</v>
      </c>
    </row>
    <row r="697" spans="1:18"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s="5">
        <f>CONVERT(K697,"kg","lbm")</f>
        <v>5.5115565546219392</v>
      </c>
      <c r="Q697" s="6">
        <f>P697*L697</f>
        <v>200.92379419874277</v>
      </c>
      <c r="R697" t="str">
        <f>_xlfn.XLOOKUP(Table2[[#This Row],[Customer ID]],customers!$A$1:$A$1001,customers!$I$1:$I$1001,,0)</f>
        <v>Yes</v>
      </c>
    </row>
    <row r="698" spans="1:18"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s="5">
        <f>CONVERT(K698,"kg","lbm")</f>
        <v>1.1023113109243878</v>
      </c>
      <c r="Q698" s="6">
        <f>P698*L698</f>
        <v>8.5649588858824934</v>
      </c>
      <c r="R698" t="str">
        <f>_xlfn.XLOOKUP(Table2[[#This Row],[Customer ID]],customers!$A$1:$A$1001,customers!$I$1:$I$1001,,0)</f>
        <v>No</v>
      </c>
    </row>
    <row r="699" spans="1:18"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s="5">
        <f>CONVERT(K699,"kg","lbm")</f>
        <v>1.1023113109243878</v>
      </c>
      <c r="Q699" s="6">
        <f>P699*L699</f>
        <v>7.4406013487396176</v>
      </c>
      <c r="R699" t="str">
        <f>_xlfn.XLOOKUP(Table2[[#This Row],[Customer ID]],customers!$A$1:$A$1001,customers!$I$1:$I$1001,,0)</f>
        <v>No</v>
      </c>
    </row>
    <row r="700" spans="1:18"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s="5">
        <f>CONVERT(K700,"kg","lbm")</f>
        <v>2.2046226218487757</v>
      </c>
      <c r="Q700" s="6">
        <f>P700*L700</f>
        <v>28.549862952941645</v>
      </c>
      <c r="R700" t="str">
        <f>_xlfn.XLOOKUP(Table2[[#This Row],[Customer ID]],customers!$A$1:$A$1001,customers!$I$1:$I$1001,,0)</f>
        <v>No</v>
      </c>
    </row>
    <row r="701" spans="1:18"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s="5">
        <f>CONVERT(K701,"kg","lbm")</f>
        <v>1.1023113109243878</v>
      </c>
      <c r="Q701" s="6">
        <f>P701*L701</f>
        <v>6.5807985262185955</v>
      </c>
      <c r="R701" t="str">
        <f>_xlfn.XLOOKUP(Table2[[#This Row],[Customer ID]],customers!$A$1:$A$1001,customers!$I$1:$I$1001,,0)</f>
        <v>Yes</v>
      </c>
    </row>
    <row r="702" spans="1:18"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s="5">
        <f>CONVERT(K702,"kg","lbm")</f>
        <v>1.1023113109243878</v>
      </c>
      <c r="Q702" s="6">
        <f>P702*L702</f>
        <v>10.482980566890928</v>
      </c>
      <c r="R702" t="str">
        <f>_xlfn.XLOOKUP(Table2[[#This Row],[Customer ID]],customers!$A$1:$A$1001,customers!$I$1:$I$1001,,0)</f>
        <v>No</v>
      </c>
    </row>
    <row r="703" spans="1:18"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s="5">
        <f>CONVERT(K703,"kg","lbm")</f>
        <v>1.1023113109243878</v>
      </c>
      <c r="Q703" s="6">
        <f>P703*L703</f>
        <v>6.5807985262185955</v>
      </c>
      <c r="R703" t="str">
        <f>_xlfn.XLOOKUP(Table2[[#This Row],[Customer ID]],customers!$A$1:$A$1001,customers!$I$1:$I$1001,,0)</f>
        <v>Yes</v>
      </c>
    </row>
    <row r="704" spans="1:18"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s="5">
        <f>CONVERT(K704,"kg","lbm")</f>
        <v>1.1023113109243878</v>
      </c>
      <c r="Q704" s="6">
        <f>P704*L704</f>
        <v>8.5649588858824934</v>
      </c>
      <c r="R704" t="str">
        <f>_xlfn.XLOOKUP(Table2[[#This Row],[Customer ID]],customers!$A$1:$A$1001,customers!$I$1:$I$1001,,0)</f>
        <v>Yes</v>
      </c>
    </row>
    <row r="705" spans="1:18"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s="5">
        <f>CONVERT(K705,"kg","lbm")</f>
        <v>5.5115565546219392</v>
      </c>
      <c r="Q705" s="6">
        <f>P705*L705</f>
        <v>164.16171197941443</v>
      </c>
      <c r="R705" t="str">
        <f>_xlfn.XLOOKUP(Table2[[#This Row],[Customer ID]],customers!$A$1:$A$1001,customers!$I$1:$I$1001,,0)</f>
        <v>Yes</v>
      </c>
    </row>
    <row r="706" spans="1:18"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s="5">
        <f>CONVERT(K706,"kg","lbm")</f>
        <v>0.44092452436975516</v>
      </c>
      <c r="Q706" s="6">
        <f>P706*L706</f>
        <v>1.6071698913277574</v>
      </c>
      <c r="R706" t="str">
        <f>_xlfn.XLOOKUP(Table2[[#This Row],[Customer ID]],customers!$A$1:$A$1001,customers!$I$1:$I$1001,,0)</f>
        <v>Yes</v>
      </c>
    </row>
    <row r="707" spans="1:18"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 "Medium",IF(J707="L","Light",IF(J707="D","Dark","")))</f>
        <v>Light</v>
      </c>
      <c r="P707" s="5">
        <f>CONVERT(K707,"kg","lbm")</f>
        <v>1.1023113109243878</v>
      </c>
      <c r="Q707" s="6">
        <f>P707*L707</f>
        <v>9.8215937803362952</v>
      </c>
      <c r="R707" t="str">
        <f>_xlfn.XLOOKUP(Table2[[#This Row],[Customer ID]],customers!$A$1:$A$1001,customers!$I$1:$I$1001,,0)</f>
        <v>No</v>
      </c>
    </row>
    <row r="708" spans="1:18"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s="5">
        <f>CONVERT(K708,"kg","lbm")</f>
        <v>0.44092452436975516</v>
      </c>
      <c r="Q708" s="6">
        <f>P708*L708</f>
        <v>1.8188136630252401</v>
      </c>
      <c r="R708" t="str">
        <f>_xlfn.XLOOKUP(Table2[[#This Row],[Customer ID]],customers!$A$1:$A$1001,customers!$I$1:$I$1001,,0)</f>
        <v>No</v>
      </c>
    </row>
    <row r="709" spans="1:18"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s="5">
        <f>CONVERT(K709,"kg","lbm")</f>
        <v>2.2046226218487757</v>
      </c>
      <c r="Q709" s="6">
        <f>P709*L709</f>
        <v>28.549862952941645</v>
      </c>
      <c r="R709" t="str">
        <f>_xlfn.XLOOKUP(Table2[[#This Row],[Customer ID]],customers!$A$1:$A$1001,customers!$I$1:$I$1001,,0)</f>
        <v>No</v>
      </c>
    </row>
    <row r="710" spans="1:18"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s="5">
        <f>CONVERT(K710,"kg","lbm")</f>
        <v>1.1023113109243878</v>
      </c>
      <c r="Q710" s="6">
        <f>P710*L710</f>
        <v>7.4406013487396176</v>
      </c>
      <c r="R710" t="str">
        <f>_xlfn.XLOOKUP(Table2[[#This Row],[Customer ID]],customers!$A$1:$A$1001,customers!$I$1:$I$1001,,0)</f>
        <v>Yes</v>
      </c>
    </row>
    <row r="711" spans="1:18"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s="5">
        <f>CONVERT(K711,"kg","lbm")</f>
        <v>1.1023113109243878</v>
      </c>
      <c r="Q711" s="6">
        <f>P711*L711</f>
        <v>9.8215937803362952</v>
      </c>
      <c r="R711" t="str">
        <f>_xlfn.XLOOKUP(Table2[[#This Row],[Customer ID]],customers!$A$1:$A$1001,customers!$I$1:$I$1001,,0)</f>
        <v>Yes</v>
      </c>
    </row>
    <row r="712" spans="1:18"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s="5">
        <f>CONVERT(K712,"kg","lbm")</f>
        <v>1.1023113109243878</v>
      </c>
      <c r="Q712" s="6">
        <f>P712*L712</f>
        <v>9.094068315126199</v>
      </c>
      <c r="R712" t="str">
        <f>_xlfn.XLOOKUP(Table2[[#This Row],[Customer ID]],customers!$A$1:$A$1001,customers!$I$1:$I$1001,,0)</f>
        <v>No</v>
      </c>
    </row>
    <row r="713" spans="1:18"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s="5">
        <f>CONVERT(K713,"kg","lbm")</f>
        <v>0.44092452436975516</v>
      </c>
      <c r="Q713" s="6">
        <f>P713*L713</f>
        <v>1.3161597052437191</v>
      </c>
      <c r="R713" t="str">
        <f>_xlfn.XLOOKUP(Table2[[#This Row],[Customer ID]],customers!$A$1:$A$1001,customers!$I$1:$I$1001,,0)</f>
        <v>No</v>
      </c>
    </row>
    <row r="714" spans="1:18"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s="5">
        <f>CONVERT(K714,"kg","lbm")</f>
        <v>1.1023113109243878</v>
      </c>
      <c r="Q714" s="6">
        <f>P714*L714</f>
        <v>9.094068315126199</v>
      </c>
      <c r="R714" t="str">
        <f>_xlfn.XLOOKUP(Table2[[#This Row],[Customer ID]],customers!$A$1:$A$1001,customers!$I$1:$I$1001,,0)</f>
        <v>No</v>
      </c>
    </row>
    <row r="715" spans="1:18"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s="5">
        <f>CONVERT(K715,"kg","lbm")</f>
        <v>0.44092452436975516</v>
      </c>
      <c r="Q715" s="6">
        <f>P715*L715</f>
        <v>1.3161597052437191</v>
      </c>
      <c r="R715" t="str">
        <f>_xlfn.XLOOKUP(Table2[[#This Row],[Customer ID]],customers!$A$1:$A$1001,customers!$I$1:$I$1001,,0)</f>
        <v>No</v>
      </c>
    </row>
    <row r="716" spans="1:18"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s="5">
        <f>CONVERT(K716,"kg","lbm")</f>
        <v>0.44092452436975516</v>
      </c>
      <c r="Q716" s="6">
        <f>P716*L716</f>
        <v>1.6071698913277574</v>
      </c>
      <c r="R716" t="str">
        <f>_xlfn.XLOOKUP(Table2[[#This Row],[Customer ID]],customers!$A$1:$A$1001,customers!$I$1:$I$1001,,0)</f>
        <v>Yes</v>
      </c>
    </row>
    <row r="717" spans="1:18"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s="5">
        <f>CONVERT(K717,"kg","lbm")</f>
        <v>2.2046226218487757</v>
      </c>
      <c r="Q717" s="6">
        <f>P717*L717</f>
        <v>32.738645934454318</v>
      </c>
      <c r="R717" t="str">
        <f>_xlfn.XLOOKUP(Table2[[#This Row],[Customer ID]],customers!$A$1:$A$1001,customers!$I$1:$I$1001,,0)</f>
        <v>No</v>
      </c>
    </row>
    <row r="718" spans="1:18"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s="5">
        <f>CONVERT(K718,"kg","lbm")</f>
        <v>2.2046226218487757</v>
      </c>
      <c r="Q718" s="6">
        <f>P718*L718</f>
        <v>26.345240331092867</v>
      </c>
      <c r="R718" t="str">
        <f>_xlfn.XLOOKUP(Table2[[#This Row],[Customer ID]],customers!$A$1:$A$1001,customers!$I$1:$I$1001,,0)</f>
        <v>No</v>
      </c>
    </row>
    <row r="719" spans="1:18"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s="5">
        <f>CONVERT(K719,"kg","lbm")</f>
        <v>5.5115565546219392</v>
      </c>
      <c r="Q719" s="6">
        <f>P719*L719</f>
        <v>126.13197175252307</v>
      </c>
      <c r="R719" t="str">
        <f>_xlfn.XLOOKUP(Table2[[#This Row],[Customer ID]],customers!$A$1:$A$1001,customers!$I$1:$I$1001,,0)</f>
        <v>No</v>
      </c>
    </row>
    <row r="720" spans="1:18"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s="5">
        <f>CONVERT(K720,"kg","lbm")</f>
        <v>2.2046226218487757</v>
      </c>
      <c r="Q720" s="6">
        <f>P720*L720</f>
        <v>28.549862952941645</v>
      </c>
      <c r="R720" t="str">
        <f>_xlfn.XLOOKUP(Table2[[#This Row],[Customer ID]],customers!$A$1:$A$1001,customers!$I$1:$I$1001,,0)</f>
        <v>No</v>
      </c>
    </row>
    <row r="721" spans="1:18"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s="5">
        <f>CONVERT(K721,"kg","lbm")</f>
        <v>2.2046226218487757</v>
      </c>
      <c r="Q721" s="6">
        <f>P721*L721</f>
        <v>34.943268556303096</v>
      </c>
      <c r="R721" t="str">
        <f>_xlfn.XLOOKUP(Table2[[#This Row],[Customer ID]],customers!$A$1:$A$1001,customers!$I$1:$I$1001,,0)</f>
        <v>Yes</v>
      </c>
    </row>
    <row r="722" spans="1:18"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s="5">
        <f>CONVERT(K722,"kg","lbm")</f>
        <v>1.1023113109243878</v>
      </c>
      <c r="Q722" s="6">
        <f>P722*L722</f>
        <v>8.0358494566387879</v>
      </c>
      <c r="R722" t="str">
        <f>_xlfn.XLOOKUP(Table2[[#This Row],[Customer ID]],customers!$A$1:$A$1001,customers!$I$1:$I$1001,,0)</f>
        <v>Yes</v>
      </c>
    </row>
    <row r="723" spans="1:18"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s="5">
        <f>CONVERT(K723,"kg","lbm")</f>
        <v>0.44092452436975516</v>
      </c>
      <c r="Q723" s="6">
        <f>P723*L723</f>
        <v>1.3161597052437191</v>
      </c>
      <c r="R723" t="str">
        <f>_xlfn.XLOOKUP(Table2[[#This Row],[Customer ID]],customers!$A$1:$A$1001,customers!$I$1:$I$1001,,0)</f>
        <v>Yes</v>
      </c>
    </row>
    <row r="724" spans="1:18"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s="5">
        <f>CONVERT(K724,"kg","lbm")</f>
        <v>2.2046226218487757</v>
      </c>
      <c r="Q724" s="6">
        <f>P724*L724</f>
        <v>26.786164855462626</v>
      </c>
      <c r="R724" t="str">
        <f>_xlfn.XLOOKUP(Table2[[#This Row],[Customer ID]],customers!$A$1:$A$1001,customers!$I$1:$I$1001,,0)</f>
        <v>No</v>
      </c>
    </row>
    <row r="725" spans="1:18"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s="5">
        <f>CONVERT(K725,"kg","lbm")</f>
        <v>5.5115565546219392</v>
      </c>
      <c r="Q725" s="6">
        <f>P725*L725</f>
        <v>174.3029760399188</v>
      </c>
      <c r="R725" t="str">
        <f>_xlfn.XLOOKUP(Table2[[#This Row],[Customer ID]],customers!$A$1:$A$1001,customers!$I$1:$I$1001,,0)</f>
        <v>No</v>
      </c>
    </row>
    <row r="726" spans="1:18"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s="5">
        <f>CONVERT(K726,"kg","lbm")</f>
        <v>0.44092452436975516</v>
      </c>
      <c r="Q726" s="6">
        <f>P726*L726</f>
        <v>1.4881202697479237</v>
      </c>
      <c r="R726" t="str">
        <f>_xlfn.XLOOKUP(Table2[[#This Row],[Customer ID]],customers!$A$1:$A$1001,customers!$I$1:$I$1001,,0)</f>
        <v>Yes</v>
      </c>
    </row>
    <row r="727" spans="1:18"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s="5">
        <f>CONVERT(K727,"kg","lbm")</f>
        <v>0.44092452436975516</v>
      </c>
      <c r="Q727" s="6">
        <f>P727*L727</f>
        <v>1.7129917771764986</v>
      </c>
      <c r="R727" t="str">
        <f>_xlfn.XLOOKUP(Table2[[#This Row],[Customer ID]],customers!$A$1:$A$1001,customers!$I$1:$I$1001,,0)</f>
        <v>No</v>
      </c>
    </row>
    <row r="728" spans="1:18"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s="5">
        <f>CONVERT(K728,"kg","lbm")</f>
        <v>5.5115565546219392</v>
      </c>
      <c r="Q728" s="6">
        <f>P728*L728</f>
        <v>200.92379419874277</v>
      </c>
      <c r="R728" t="str">
        <f>_xlfn.XLOOKUP(Table2[[#This Row],[Customer ID]],customers!$A$1:$A$1001,customers!$I$1:$I$1001,,0)</f>
        <v>No</v>
      </c>
    </row>
    <row r="729" spans="1:18"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s="5">
        <f>CONVERT(K729,"kg","lbm")</f>
        <v>1.1023113109243878</v>
      </c>
      <c r="Q729" s="6">
        <f>P729*L729</f>
        <v>6.5807985262185955</v>
      </c>
      <c r="R729" t="str">
        <f>_xlfn.XLOOKUP(Table2[[#This Row],[Customer ID]],customers!$A$1:$A$1001,customers!$I$1:$I$1001,,0)</f>
        <v>Yes</v>
      </c>
    </row>
    <row r="730" spans="1:18"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s="5">
        <f>CONVERT(K730,"kg","lbm")</f>
        <v>1.1023113109243878</v>
      </c>
      <c r="Q730" s="6">
        <f>P730*L730</f>
        <v>8.0358494566387879</v>
      </c>
      <c r="R730" t="str">
        <f>_xlfn.XLOOKUP(Table2[[#This Row],[Customer ID]],customers!$A$1:$A$1001,customers!$I$1:$I$1001,,0)</f>
        <v>Yes</v>
      </c>
    </row>
    <row r="731" spans="1:18"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s="5">
        <f>CONVERT(K731,"kg","lbm")</f>
        <v>0.44092452436975516</v>
      </c>
      <c r="Q731" s="6">
        <f>P731*L731</f>
        <v>1.9246355488739813</v>
      </c>
      <c r="R731" t="str">
        <f>_xlfn.XLOOKUP(Table2[[#This Row],[Customer ID]],customers!$A$1:$A$1001,customers!$I$1:$I$1001,,0)</f>
        <v>No</v>
      </c>
    </row>
    <row r="732" spans="1:18"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s="5">
        <f>CONVERT(K732,"kg","lbm")</f>
        <v>5.5115565546219392</v>
      </c>
      <c r="Q732" s="6">
        <f>P732*L732</f>
        <v>200.92379419874277</v>
      </c>
      <c r="R732" t="str">
        <f>_xlfn.XLOOKUP(Table2[[#This Row],[Customer ID]],customers!$A$1:$A$1001,customers!$I$1:$I$1001,,0)</f>
        <v>No</v>
      </c>
    </row>
    <row r="733" spans="1:18"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s="5">
        <f>CONVERT(K733,"kg","lbm")</f>
        <v>0.44092452436975516</v>
      </c>
      <c r="Q733" s="6">
        <f>P733*L733</f>
        <v>1.7129917771764986</v>
      </c>
      <c r="R733" t="str">
        <f>_xlfn.XLOOKUP(Table2[[#This Row],[Customer ID]],customers!$A$1:$A$1001,customers!$I$1:$I$1001,,0)</f>
        <v>Yes</v>
      </c>
    </row>
    <row r="734" spans="1:18"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s="5">
        <f>CONVERT(K734,"kg","lbm")</f>
        <v>0.44092452436975516</v>
      </c>
      <c r="Q734" s="6">
        <f>P734*L734</f>
        <v>1.9643187560672593</v>
      </c>
      <c r="R734" t="str">
        <f>_xlfn.XLOOKUP(Table2[[#This Row],[Customer ID]],customers!$A$1:$A$1001,customers!$I$1:$I$1001,,0)</f>
        <v>No</v>
      </c>
    </row>
    <row r="735" spans="1:18"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s="5">
        <f>CONVERT(K735,"kg","lbm")</f>
        <v>5.5115565546219392</v>
      </c>
      <c r="Q735" s="6">
        <f>P735*L735</f>
        <v>184.44424010042317</v>
      </c>
      <c r="R735" t="str">
        <f>_xlfn.XLOOKUP(Table2[[#This Row],[Customer ID]],customers!$A$1:$A$1001,customers!$I$1:$I$1001,,0)</f>
        <v>Yes</v>
      </c>
    </row>
    <row r="736" spans="1:18"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s="5">
        <f>CONVERT(K736,"kg","lbm")</f>
        <v>0.44092452436975516</v>
      </c>
      <c r="Q736" s="6">
        <f>P736*L736</f>
        <v>1.1838823479327925</v>
      </c>
      <c r="R736" t="str">
        <f>_xlfn.XLOOKUP(Table2[[#This Row],[Customer ID]],customers!$A$1:$A$1001,customers!$I$1:$I$1001,,0)</f>
        <v>No</v>
      </c>
    </row>
    <row r="737" spans="1:18"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s="5">
        <f>CONVERT(K737,"kg","lbm")</f>
        <v>0.44092452436975516</v>
      </c>
      <c r="Q737" s="6">
        <f>P737*L737</f>
        <v>1.6071698913277574</v>
      </c>
      <c r="R737" t="str">
        <f>_xlfn.XLOOKUP(Table2[[#This Row],[Customer ID]],customers!$A$1:$A$1001,customers!$I$1:$I$1001,,0)</f>
        <v>No</v>
      </c>
    </row>
    <row r="738" spans="1:18"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s="5">
        <f>CONVERT(K738,"kg","lbm")</f>
        <v>2.2046226218487757</v>
      </c>
      <c r="Q738" s="6">
        <f>P738*L738</f>
        <v>28.549862952941645</v>
      </c>
      <c r="R738" t="str">
        <f>_xlfn.XLOOKUP(Table2[[#This Row],[Customer ID]],customers!$A$1:$A$1001,customers!$I$1:$I$1001,,0)</f>
        <v>Yes</v>
      </c>
    </row>
    <row r="739" spans="1:18"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s="5">
        <f>CONVERT(K739,"kg","lbm")</f>
        <v>2.2046226218487757</v>
      </c>
      <c r="Q739" s="6">
        <f>P739*L739</f>
        <v>24.802004495798727</v>
      </c>
      <c r="R739" t="str">
        <f>_xlfn.XLOOKUP(Table2[[#This Row],[Customer ID]],customers!$A$1:$A$1001,customers!$I$1:$I$1001,,0)</f>
        <v>No</v>
      </c>
    </row>
    <row r="740" spans="1:18"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s="5">
        <f>CONVERT(K740,"kg","lbm")</f>
        <v>0.44092452436975516</v>
      </c>
      <c r="Q740" s="6">
        <f>P740*L740</f>
        <v>1.580714419865572</v>
      </c>
      <c r="R740" t="str">
        <f>_xlfn.XLOOKUP(Table2[[#This Row],[Customer ID]],customers!$A$1:$A$1001,customers!$I$1:$I$1001,,0)</f>
        <v>No</v>
      </c>
    </row>
    <row r="741" spans="1:18"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s="5">
        <f>CONVERT(K741,"kg","lbm")</f>
        <v>0.44092452436975516</v>
      </c>
      <c r="Q741" s="6">
        <f>P741*L741</f>
        <v>1.6071698913277574</v>
      </c>
      <c r="R741" t="str">
        <f>_xlfn.XLOOKUP(Table2[[#This Row],[Customer ID]],customers!$A$1:$A$1001,customers!$I$1:$I$1001,,0)</f>
        <v>No</v>
      </c>
    </row>
    <row r="742" spans="1:18"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s="5">
        <f>CONVERT(K742,"kg","lbm")</f>
        <v>1.1023113109243878</v>
      </c>
      <c r="Q742" s="6">
        <f>P742*L742</f>
        <v>7.9035720993278593</v>
      </c>
      <c r="R742" t="str">
        <f>_xlfn.XLOOKUP(Table2[[#This Row],[Customer ID]],customers!$A$1:$A$1001,customers!$I$1:$I$1001,,0)</f>
        <v>No</v>
      </c>
    </row>
    <row r="743" spans="1:18"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s="5">
        <f>CONVERT(K743,"kg","lbm")</f>
        <v>0.44092452436975516</v>
      </c>
      <c r="Q743" s="6">
        <f>P743*L743</f>
        <v>1.9246355488739813</v>
      </c>
      <c r="R743" t="str">
        <f>_xlfn.XLOOKUP(Table2[[#This Row],[Customer ID]],customers!$A$1:$A$1001,customers!$I$1:$I$1001,,0)</f>
        <v>No</v>
      </c>
    </row>
    <row r="744" spans="1:18"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s="5">
        <f>CONVERT(K744,"kg","lbm")</f>
        <v>2.2046226218487757</v>
      </c>
      <c r="Q744" s="6">
        <f>P744*L744</f>
        <v>32.077259147899689</v>
      </c>
      <c r="R744" t="str">
        <f>_xlfn.XLOOKUP(Table2[[#This Row],[Customer ID]],customers!$A$1:$A$1001,customers!$I$1:$I$1001,,0)</f>
        <v>No</v>
      </c>
    </row>
    <row r="745" spans="1:18"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s="5">
        <f>CONVERT(K745,"kg","lbm")</f>
        <v>1.1023113109243878</v>
      </c>
      <c r="Q745" s="6">
        <f>P745*L745</f>
        <v>6.5807985262185955</v>
      </c>
      <c r="R745" t="str">
        <f>_xlfn.XLOOKUP(Table2[[#This Row],[Customer ID]],customers!$A$1:$A$1001,customers!$I$1:$I$1001,,0)</f>
        <v>No</v>
      </c>
    </row>
    <row r="746" spans="1:18"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s="5">
        <f>CONVERT(K746,"kg","lbm")</f>
        <v>0.44092452436975516</v>
      </c>
      <c r="Q746" s="6">
        <f>P746*L746</f>
        <v>1.3161597052437191</v>
      </c>
      <c r="R746" t="str">
        <f>_xlfn.XLOOKUP(Table2[[#This Row],[Customer ID]],customers!$A$1:$A$1001,customers!$I$1:$I$1001,,0)</f>
        <v>Yes</v>
      </c>
    </row>
    <row r="747" spans="1:18"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s="5">
        <f>CONVERT(K747,"kg","lbm")</f>
        <v>1.1023113109243878</v>
      </c>
      <c r="Q747" s="6">
        <f>P747*L747</f>
        <v>8.0358494566387879</v>
      </c>
      <c r="R747" t="str">
        <f>_xlfn.XLOOKUP(Table2[[#This Row],[Customer ID]],customers!$A$1:$A$1001,customers!$I$1:$I$1001,,0)</f>
        <v>No</v>
      </c>
    </row>
    <row r="748" spans="1:18"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s="5">
        <f>CONVERT(K748,"kg","lbm")</f>
        <v>2.2046226218487757</v>
      </c>
      <c r="Q748" s="6">
        <f>P748*L748</f>
        <v>24.802004495798727</v>
      </c>
      <c r="R748" t="str">
        <f>_xlfn.XLOOKUP(Table2[[#This Row],[Customer ID]],customers!$A$1:$A$1001,customers!$I$1:$I$1001,,0)</f>
        <v>No</v>
      </c>
    </row>
    <row r="749" spans="1:18"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s="5">
        <f>CONVERT(K749,"kg","lbm")</f>
        <v>1.1023113109243878</v>
      </c>
      <c r="Q749" s="6">
        <f>P749*L749</f>
        <v>9.6231777443699063</v>
      </c>
      <c r="R749" t="str">
        <f>_xlfn.XLOOKUP(Table2[[#This Row],[Customer ID]],customers!$A$1:$A$1001,customers!$I$1:$I$1001,,0)</f>
        <v>Yes</v>
      </c>
    </row>
    <row r="750" spans="1:18"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s="5">
        <f>CONVERT(K750,"kg","lbm")</f>
        <v>1.1023113109243878</v>
      </c>
      <c r="Q750" s="6">
        <f>P750*L750</f>
        <v>8.0358494566387879</v>
      </c>
      <c r="R750" t="str">
        <f>_xlfn.XLOOKUP(Table2[[#This Row],[Customer ID]],customers!$A$1:$A$1001,customers!$I$1:$I$1001,,0)</f>
        <v>No</v>
      </c>
    </row>
    <row r="751" spans="1:18"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s="5">
        <f>CONVERT(K751,"kg","lbm")</f>
        <v>0.44092452436975516</v>
      </c>
      <c r="Q751" s="6">
        <f>P751*L751</f>
        <v>1.1838823479327925</v>
      </c>
      <c r="R751" t="str">
        <f>_xlfn.XLOOKUP(Table2[[#This Row],[Customer ID]],customers!$A$1:$A$1001,customers!$I$1:$I$1001,,0)</f>
        <v>Yes</v>
      </c>
    </row>
    <row r="752" spans="1:18"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s="5">
        <f>CONVERT(K752,"kg","lbm")</f>
        <v>1.1023113109243878</v>
      </c>
      <c r="Q752" s="6">
        <f>P752*L752</f>
        <v>6.5807985262185955</v>
      </c>
      <c r="R752" t="str">
        <f>_xlfn.XLOOKUP(Table2[[#This Row],[Customer ID]],customers!$A$1:$A$1001,customers!$I$1:$I$1001,,0)</f>
        <v>Yes</v>
      </c>
    </row>
    <row r="753" spans="1:18"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s="5">
        <f>CONVERT(K753,"kg","lbm")</f>
        <v>1.1023113109243878</v>
      </c>
      <c r="Q753" s="6">
        <f>P753*L753</f>
        <v>10.482980566890928</v>
      </c>
      <c r="R753" t="str">
        <f>_xlfn.XLOOKUP(Table2[[#This Row],[Customer ID]],customers!$A$1:$A$1001,customers!$I$1:$I$1001,,0)</f>
        <v>No</v>
      </c>
    </row>
    <row r="754" spans="1:18"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s="5">
        <f>CONVERT(K754,"kg","lbm")</f>
        <v>2.2046226218487757</v>
      </c>
      <c r="Q754" s="6">
        <f>P754*L754</f>
        <v>30.313561050420667</v>
      </c>
      <c r="R754" t="str">
        <f>_xlfn.XLOOKUP(Table2[[#This Row],[Customer ID]],customers!$A$1:$A$1001,customers!$I$1:$I$1001,,0)</f>
        <v>Yes</v>
      </c>
    </row>
    <row r="755" spans="1:18"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s="5">
        <f>CONVERT(K755,"kg","lbm")</f>
        <v>1.1023113109243878</v>
      </c>
      <c r="Q755" s="6">
        <f>P755*L755</f>
        <v>6.5807985262185955</v>
      </c>
      <c r="R755" t="str">
        <f>_xlfn.XLOOKUP(Table2[[#This Row],[Customer ID]],customers!$A$1:$A$1001,customers!$I$1:$I$1001,,0)</f>
        <v>No</v>
      </c>
    </row>
    <row r="756" spans="1:18"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s="5">
        <f>CONVERT(K756,"kg","lbm")</f>
        <v>0.44092452436975516</v>
      </c>
      <c r="Q756" s="6">
        <f>P756*L756</f>
        <v>1.3161597052437191</v>
      </c>
      <c r="R756" t="str">
        <f>_xlfn.XLOOKUP(Table2[[#This Row],[Customer ID]],customers!$A$1:$A$1001,customers!$I$1:$I$1001,,0)</f>
        <v>No</v>
      </c>
    </row>
    <row r="757" spans="1:18"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s="5">
        <f>CONVERT(K757,"kg","lbm")</f>
        <v>0.44092452436975516</v>
      </c>
      <c r="Q757" s="6">
        <f>P757*L757</f>
        <v>2.0965961133781859</v>
      </c>
      <c r="R757" t="str">
        <f>_xlfn.XLOOKUP(Table2[[#This Row],[Customer ID]],customers!$A$1:$A$1001,customers!$I$1:$I$1001,,0)</f>
        <v>No</v>
      </c>
    </row>
    <row r="758" spans="1:18"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s="5">
        <f>CONVERT(K758,"kg","lbm")</f>
        <v>2.2046226218487757</v>
      </c>
      <c r="Q758" s="6">
        <f>P758*L758</f>
        <v>19.731372465546542</v>
      </c>
      <c r="R758" t="str">
        <f>_xlfn.XLOOKUP(Table2[[#This Row],[Customer ID]],customers!$A$1:$A$1001,customers!$I$1:$I$1001,,0)</f>
        <v>Yes</v>
      </c>
    </row>
    <row r="759" spans="1:18"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s="5">
        <f>CONVERT(K759,"kg","lbm")</f>
        <v>1.1023113109243878</v>
      </c>
      <c r="Q759" s="6">
        <f>P759*L759</f>
        <v>6.5807985262185955</v>
      </c>
      <c r="R759" t="str">
        <f>_xlfn.XLOOKUP(Table2[[#This Row],[Customer ID]],customers!$A$1:$A$1001,customers!$I$1:$I$1001,,0)</f>
        <v>Yes</v>
      </c>
    </row>
    <row r="760" spans="1:18"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s="5">
        <f>CONVERT(K760,"kg","lbm")</f>
        <v>2.2046226218487757</v>
      </c>
      <c r="Q760" s="6">
        <f>P760*L760</f>
        <v>19.731372465546542</v>
      </c>
      <c r="R760" t="str">
        <f>_xlfn.XLOOKUP(Table2[[#This Row],[Customer ID]],customers!$A$1:$A$1001,customers!$I$1:$I$1001,,0)</f>
        <v>No</v>
      </c>
    </row>
    <row r="761" spans="1:18"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s="5">
        <f>CONVERT(K761,"kg","lbm")</f>
        <v>5.5115565546219392</v>
      </c>
      <c r="Q761" s="6">
        <f>P761*L761</f>
        <v>164.16171197941443</v>
      </c>
      <c r="R761" t="str">
        <f>_xlfn.XLOOKUP(Table2[[#This Row],[Customer ID]],customers!$A$1:$A$1001,customers!$I$1:$I$1001,,0)</f>
        <v>Yes</v>
      </c>
    </row>
    <row r="762" spans="1:18"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s="5">
        <f>CONVERT(K762,"kg","lbm")</f>
        <v>1.1023113109243878</v>
      </c>
      <c r="Q762" s="6">
        <f>P762*L762</f>
        <v>9.8215937803362952</v>
      </c>
      <c r="R762" t="str">
        <f>_xlfn.XLOOKUP(Table2[[#This Row],[Customer ID]],customers!$A$1:$A$1001,customers!$I$1:$I$1001,,0)</f>
        <v>No</v>
      </c>
    </row>
    <row r="763" spans="1:18"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s="5">
        <f>CONVERT(K763,"kg","lbm")</f>
        <v>2.2046226218487757</v>
      </c>
      <c r="Q763" s="6">
        <f>P763*L763</f>
        <v>32.738645934454318</v>
      </c>
      <c r="R763" t="str">
        <f>_xlfn.XLOOKUP(Table2[[#This Row],[Customer ID]],customers!$A$1:$A$1001,customers!$I$1:$I$1001,,0)</f>
        <v>Yes</v>
      </c>
    </row>
    <row r="764" spans="1:18"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s="5">
        <f>CONVERT(K764,"kg","lbm")</f>
        <v>1.1023113109243878</v>
      </c>
      <c r="Q764" s="6">
        <f>P764*L764</f>
        <v>9.6231777443699063</v>
      </c>
      <c r="R764" t="str">
        <f>_xlfn.XLOOKUP(Table2[[#This Row],[Customer ID]],customers!$A$1:$A$1001,customers!$I$1:$I$1001,,0)</f>
        <v>No</v>
      </c>
    </row>
    <row r="765" spans="1:18"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s="5">
        <f>CONVERT(K765,"kg","lbm")</f>
        <v>1.1023113109243878</v>
      </c>
      <c r="Q765" s="6">
        <f>P765*L765</f>
        <v>8.5649588858824934</v>
      </c>
      <c r="R765" t="str">
        <f>_xlfn.XLOOKUP(Table2[[#This Row],[Customer ID]],customers!$A$1:$A$1001,customers!$I$1:$I$1001,,0)</f>
        <v>No</v>
      </c>
    </row>
    <row r="766" spans="1:18"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s="5">
        <f>CONVERT(K766,"kg","lbm")</f>
        <v>5.5115565546219392</v>
      </c>
      <c r="Q766" s="6">
        <f>P766*L766</f>
        <v>164.16171197941443</v>
      </c>
      <c r="R766" t="str">
        <f>_xlfn.XLOOKUP(Table2[[#This Row],[Customer ID]],customers!$A$1:$A$1001,customers!$I$1:$I$1001,,0)</f>
        <v>Yes</v>
      </c>
    </row>
    <row r="767" spans="1:18"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s="5">
        <f>CONVERT(K767,"kg","lbm")</f>
        <v>2.2046226218487757</v>
      </c>
      <c r="Q767" s="6">
        <f>P767*L767</f>
        <v>21.935995087395316</v>
      </c>
      <c r="R767" t="str">
        <f>_xlfn.XLOOKUP(Table2[[#This Row],[Customer ID]],customers!$A$1:$A$1001,customers!$I$1:$I$1001,,0)</f>
        <v>Yes</v>
      </c>
    </row>
    <row r="768" spans="1:18"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s="5">
        <f>CONVERT(K768,"kg","lbm")</f>
        <v>1.1023113109243878</v>
      </c>
      <c r="Q768" s="6">
        <f>P768*L768</f>
        <v>8.5649588858824934</v>
      </c>
      <c r="R768" t="str">
        <f>_xlfn.XLOOKUP(Table2[[#This Row],[Customer ID]],customers!$A$1:$A$1001,customers!$I$1:$I$1001,,0)</f>
        <v>Yes</v>
      </c>
    </row>
    <row r="769" spans="1:18"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s="5">
        <f>CONVERT(K769,"kg","lbm")</f>
        <v>5.5115565546219392</v>
      </c>
      <c r="Q769" s="6">
        <f>P769*L769</f>
        <v>164.16171197941443</v>
      </c>
      <c r="R769" t="str">
        <f>_xlfn.XLOOKUP(Table2[[#This Row],[Customer ID]],customers!$A$1:$A$1001,customers!$I$1:$I$1001,,0)</f>
        <v>No</v>
      </c>
    </row>
    <row r="770" spans="1:18"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s="5">
        <f>CONVERT(K770,"kg","lbm")</f>
        <v>2.2046226218487757</v>
      </c>
      <c r="Q770" s="6">
        <f>P770*L770</f>
        <v>26.345240331092867</v>
      </c>
      <c r="R770" t="str">
        <f>_xlfn.XLOOKUP(Table2[[#This Row],[Customer ID]],customers!$A$1:$A$1001,customers!$I$1:$I$1001,,0)</f>
        <v>No</v>
      </c>
    </row>
    <row r="771" spans="1:18"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 "Medium",IF(J771="L","Light",IF(J771="D","Dark","")))</f>
        <v>Medium</v>
      </c>
      <c r="P771" s="5">
        <f>CONVERT(K771,"kg","lbm")</f>
        <v>5.5115565546219392</v>
      </c>
      <c r="Q771" s="6">
        <f>P771*L771</f>
        <v>126.13197175252307</v>
      </c>
      <c r="R771" t="str">
        <f>_xlfn.XLOOKUP(Table2[[#This Row],[Customer ID]],customers!$A$1:$A$1001,customers!$I$1:$I$1001,,0)</f>
        <v>No</v>
      </c>
    </row>
    <row r="772" spans="1:18"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s="5">
        <f>CONVERT(K772,"kg","lbm")</f>
        <v>2.2046226218487757</v>
      </c>
      <c r="Q772" s="6">
        <f>P772*L772</f>
        <v>21.935995087395316</v>
      </c>
      <c r="R772" t="str">
        <f>_xlfn.XLOOKUP(Table2[[#This Row],[Customer ID]],customers!$A$1:$A$1001,customers!$I$1:$I$1001,,0)</f>
        <v>No</v>
      </c>
    </row>
    <row r="773" spans="1:18"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s="5">
        <f>CONVERT(K773,"kg","lbm")</f>
        <v>1.1023113109243878</v>
      </c>
      <c r="Q773" s="6">
        <f>P773*L773</f>
        <v>7.9035720993278593</v>
      </c>
      <c r="R773" t="str">
        <f>_xlfn.XLOOKUP(Table2[[#This Row],[Customer ID]],customers!$A$1:$A$1001,customers!$I$1:$I$1001,,0)</f>
        <v>No</v>
      </c>
    </row>
    <row r="774" spans="1:18"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s="5">
        <f>CONVERT(K774,"kg","lbm")</f>
        <v>2.2046226218487757</v>
      </c>
      <c r="Q774" s="6">
        <f>P774*L774</f>
        <v>30.313561050420667</v>
      </c>
      <c r="R774" t="str">
        <f>_xlfn.XLOOKUP(Table2[[#This Row],[Customer ID]],customers!$A$1:$A$1001,customers!$I$1:$I$1001,,0)</f>
        <v>No</v>
      </c>
    </row>
    <row r="775" spans="1:18"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s="5">
        <f>CONVERT(K775,"kg","lbm")</f>
        <v>0.44092452436975516</v>
      </c>
      <c r="Q775" s="6">
        <f>P775*L775</f>
        <v>1.9246355488739813</v>
      </c>
      <c r="R775" t="str">
        <f>_xlfn.XLOOKUP(Table2[[#This Row],[Customer ID]],customers!$A$1:$A$1001,customers!$I$1:$I$1001,,0)</f>
        <v>No</v>
      </c>
    </row>
    <row r="776" spans="1:18"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s="5">
        <f>CONVERT(K776,"kg","lbm")</f>
        <v>2.2046226218487757</v>
      </c>
      <c r="Q776" s="6">
        <f>P776*L776</f>
        <v>21.935995087395316</v>
      </c>
      <c r="R776" t="str">
        <f>_xlfn.XLOOKUP(Table2[[#This Row],[Customer ID]],customers!$A$1:$A$1001,customers!$I$1:$I$1001,,0)</f>
        <v>Yes</v>
      </c>
    </row>
    <row r="777" spans="1:18"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s="5">
        <f>CONVERT(K777,"kg","lbm")</f>
        <v>1.1023113109243878</v>
      </c>
      <c r="Q777" s="6">
        <f>P777*L777</f>
        <v>9.8215937803362952</v>
      </c>
      <c r="R777" t="str">
        <f>_xlfn.XLOOKUP(Table2[[#This Row],[Customer ID]],customers!$A$1:$A$1001,customers!$I$1:$I$1001,,0)</f>
        <v>Yes</v>
      </c>
    </row>
    <row r="778" spans="1:18"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s="5">
        <f>CONVERT(K778,"kg","lbm")</f>
        <v>1.1023113109243878</v>
      </c>
      <c r="Q778" s="6">
        <f>P778*L778</f>
        <v>7.4406013487396176</v>
      </c>
      <c r="R778" t="str">
        <f>_xlfn.XLOOKUP(Table2[[#This Row],[Customer ID]],customers!$A$1:$A$1001,customers!$I$1:$I$1001,,0)</f>
        <v>No</v>
      </c>
    </row>
    <row r="779" spans="1:18"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s="5">
        <f>CONVERT(K779,"kg","lbm")</f>
        <v>5.5115565546219392</v>
      </c>
      <c r="Q779" s="6">
        <f>P779*L779</f>
        <v>164.16171197941443</v>
      </c>
      <c r="R779" t="str">
        <f>_xlfn.XLOOKUP(Table2[[#This Row],[Customer ID]],customers!$A$1:$A$1001,customers!$I$1:$I$1001,,0)</f>
        <v>No</v>
      </c>
    </row>
    <row r="780" spans="1:18"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s="5">
        <f>CONVERT(K780,"kg","lbm")</f>
        <v>1.1023113109243878</v>
      </c>
      <c r="Q780" s="6">
        <f>P780*L780</f>
        <v>10.482980566890928</v>
      </c>
      <c r="R780" t="str">
        <f>_xlfn.XLOOKUP(Table2[[#This Row],[Customer ID]],customers!$A$1:$A$1001,customers!$I$1:$I$1001,,0)</f>
        <v>Yes</v>
      </c>
    </row>
    <row r="781" spans="1:18"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s="5">
        <f>CONVERT(K781,"kg","lbm")</f>
        <v>2.2046226218487757</v>
      </c>
      <c r="Q781" s="6">
        <f>P781*L781</f>
        <v>28.549862952941645</v>
      </c>
      <c r="R781" t="str">
        <f>_xlfn.XLOOKUP(Table2[[#This Row],[Customer ID]],customers!$A$1:$A$1001,customers!$I$1:$I$1001,,0)</f>
        <v>Yes</v>
      </c>
    </row>
    <row r="782" spans="1:18"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s="5">
        <f>CONVERT(K782,"kg","lbm")</f>
        <v>2.2046226218487757</v>
      </c>
      <c r="Q782" s="6">
        <f>P782*L782</f>
        <v>30.313561050420667</v>
      </c>
      <c r="R782" t="str">
        <f>_xlfn.XLOOKUP(Table2[[#This Row],[Customer ID]],customers!$A$1:$A$1001,customers!$I$1:$I$1001,,0)</f>
        <v>No</v>
      </c>
    </row>
    <row r="783" spans="1:18"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s="5">
        <f>CONVERT(K783,"kg","lbm")</f>
        <v>5.5115565546219392</v>
      </c>
      <c r="Q783" s="6">
        <f>P783*L783</f>
        <v>200.92379419874277</v>
      </c>
      <c r="R783" t="str">
        <f>_xlfn.XLOOKUP(Table2[[#This Row],[Customer ID]],customers!$A$1:$A$1001,customers!$I$1:$I$1001,,0)</f>
        <v>No</v>
      </c>
    </row>
    <row r="784" spans="1:18"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s="5">
        <f>CONVERT(K784,"kg","lbm")</f>
        <v>0.44092452436975516</v>
      </c>
      <c r="Q784" s="6">
        <f>P784*L784</f>
        <v>1.9643187560672593</v>
      </c>
      <c r="R784" t="str">
        <f>_xlfn.XLOOKUP(Table2[[#This Row],[Customer ID]],customers!$A$1:$A$1001,customers!$I$1:$I$1001,,0)</f>
        <v>No</v>
      </c>
    </row>
    <row r="785" spans="1:18"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s="5">
        <f>CONVERT(K785,"kg","lbm")</f>
        <v>1.1023113109243878</v>
      </c>
      <c r="Q785" s="6">
        <f>P785*L785</f>
        <v>9.6231777443699063</v>
      </c>
      <c r="R785" t="str">
        <f>_xlfn.XLOOKUP(Table2[[#This Row],[Customer ID]],customers!$A$1:$A$1001,customers!$I$1:$I$1001,,0)</f>
        <v>Yes</v>
      </c>
    </row>
    <row r="786" spans="1:18"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s="5">
        <f>CONVERT(K786,"kg","lbm")</f>
        <v>2.2046226218487757</v>
      </c>
      <c r="Q786" s="6">
        <f>P786*L786</f>
        <v>34.943268556303096</v>
      </c>
      <c r="R786" t="str">
        <f>_xlfn.XLOOKUP(Table2[[#This Row],[Customer ID]],customers!$A$1:$A$1001,customers!$I$1:$I$1001,,0)</f>
        <v>No</v>
      </c>
    </row>
    <row r="787" spans="1:18"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s="5">
        <f>CONVERT(K787,"kg","lbm")</f>
        <v>5.5115565546219392</v>
      </c>
      <c r="Q787" s="6">
        <f>P787*L787</f>
        <v>126.13197175252307</v>
      </c>
      <c r="R787" t="str">
        <f>_xlfn.XLOOKUP(Table2[[#This Row],[Customer ID]],customers!$A$1:$A$1001,customers!$I$1:$I$1001,,0)</f>
        <v>No</v>
      </c>
    </row>
    <row r="788" spans="1:18"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s="5">
        <f>CONVERT(K788,"kg","lbm")</f>
        <v>5.5115565546219392</v>
      </c>
      <c r="Q788" s="6">
        <f>P788*L788</f>
        <v>154.02044791891009</v>
      </c>
      <c r="R788" t="str">
        <f>_xlfn.XLOOKUP(Table2[[#This Row],[Customer ID]],customers!$A$1:$A$1001,customers!$I$1:$I$1001,,0)</f>
        <v>Yes</v>
      </c>
    </row>
    <row r="789" spans="1:18"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s="5">
        <f>CONVERT(K789,"kg","lbm")</f>
        <v>2.2046226218487757</v>
      </c>
      <c r="Q789" s="6">
        <f>P789*L789</f>
        <v>30.313561050420667</v>
      </c>
      <c r="R789" t="str">
        <f>_xlfn.XLOOKUP(Table2[[#This Row],[Customer ID]],customers!$A$1:$A$1001,customers!$I$1:$I$1001,,0)</f>
        <v>Yes</v>
      </c>
    </row>
    <row r="790" spans="1:18"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s="5">
        <f>CONVERT(K790,"kg","lbm")</f>
        <v>5.5115565546219392</v>
      </c>
      <c r="Q790" s="6">
        <f>P790*L790</f>
        <v>126.13197175252307</v>
      </c>
      <c r="R790" t="str">
        <f>_xlfn.XLOOKUP(Table2[[#This Row],[Customer ID]],customers!$A$1:$A$1001,customers!$I$1:$I$1001,,0)</f>
        <v>Yes</v>
      </c>
    </row>
    <row r="791" spans="1:18"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s="5">
        <f>CONVERT(K791,"kg","lbm")</f>
        <v>2.2046226218487757</v>
      </c>
      <c r="Q791" s="6">
        <f>P791*L791</f>
        <v>28.549862952941645</v>
      </c>
      <c r="R791" t="str">
        <f>_xlfn.XLOOKUP(Table2[[#This Row],[Customer ID]],customers!$A$1:$A$1001,customers!$I$1:$I$1001,,0)</f>
        <v>No</v>
      </c>
    </row>
    <row r="792" spans="1:18"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s="5">
        <f>CONVERT(K792,"kg","lbm")</f>
        <v>1.1023113109243878</v>
      </c>
      <c r="Q792" s="6">
        <f>P792*L792</f>
        <v>8.5649588858824934</v>
      </c>
      <c r="R792" t="str">
        <f>_xlfn.XLOOKUP(Table2[[#This Row],[Customer ID]],customers!$A$1:$A$1001,customers!$I$1:$I$1001,,0)</f>
        <v>No</v>
      </c>
    </row>
    <row r="793" spans="1:18"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s="5">
        <f>CONVERT(K793,"kg","lbm")</f>
        <v>0.44092452436975516</v>
      </c>
      <c r="Q793" s="6">
        <f>P793*L793</f>
        <v>2.0965961133781859</v>
      </c>
      <c r="R793" t="str">
        <f>_xlfn.XLOOKUP(Table2[[#This Row],[Customer ID]],customers!$A$1:$A$1001,customers!$I$1:$I$1001,,0)</f>
        <v>Yes</v>
      </c>
    </row>
    <row r="794" spans="1:18"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s="5">
        <f>CONVERT(K794,"kg","lbm")</f>
        <v>1.1023113109243878</v>
      </c>
      <c r="Q794" s="6">
        <f>P794*L794</f>
        <v>9.6231777443699063</v>
      </c>
      <c r="R794" t="str">
        <f>_xlfn.XLOOKUP(Table2[[#This Row],[Customer ID]],customers!$A$1:$A$1001,customers!$I$1:$I$1001,,0)</f>
        <v>Yes</v>
      </c>
    </row>
    <row r="795" spans="1:18"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s="5">
        <f>CONVERT(K795,"kg","lbm")</f>
        <v>0.44092452436975516</v>
      </c>
      <c r="Q795" s="6">
        <f>P795*L795</f>
        <v>1.580714419865572</v>
      </c>
      <c r="R795" t="str">
        <f>_xlfn.XLOOKUP(Table2[[#This Row],[Customer ID]],customers!$A$1:$A$1001,customers!$I$1:$I$1001,,0)</f>
        <v>No</v>
      </c>
    </row>
    <row r="796" spans="1:18"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s="5">
        <f>CONVERT(K796,"kg","lbm")</f>
        <v>5.5115565546219392</v>
      </c>
      <c r="Q796" s="6">
        <f>P796*L796</f>
        <v>164.16171197941443</v>
      </c>
      <c r="R796" t="str">
        <f>_xlfn.XLOOKUP(Table2[[#This Row],[Customer ID]],customers!$A$1:$A$1001,customers!$I$1:$I$1001,,0)</f>
        <v>No</v>
      </c>
    </row>
    <row r="797" spans="1:18"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s="5">
        <f>CONVERT(K797,"kg","lbm")</f>
        <v>1.1023113109243878</v>
      </c>
      <c r="Q797" s="6">
        <f>P797*L797</f>
        <v>7.9035720993278593</v>
      </c>
      <c r="R797" t="str">
        <f>_xlfn.XLOOKUP(Table2[[#This Row],[Customer ID]],customers!$A$1:$A$1001,customers!$I$1:$I$1001,,0)</f>
        <v>No</v>
      </c>
    </row>
    <row r="798" spans="1:18"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s="5">
        <f>CONVERT(K798,"kg","lbm")</f>
        <v>1.1023113109243878</v>
      </c>
      <c r="Q798" s="6">
        <f>P798*L798</f>
        <v>10.482980566890928</v>
      </c>
      <c r="R798" t="str">
        <f>_xlfn.XLOOKUP(Table2[[#This Row],[Customer ID]],customers!$A$1:$A$1001,customers!$I$1:$I$1001,,0)</f>
        <v>No</v>
      </c>
    </row>
    <row r="799" spans="1:18"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s="5">
        <f>CONVERT(K799,"kg","lbm")</f>
        <v>1.1023113109243878</v>
      </c>
      <c r="Q799" s="6">
        <f>P799*L799</f>
        <v>8.5649588858824934</v>
      </c>
      <c r="R799" t="str">
        <f>_xlfn.XLOOKUP(Table2[[#This Row],[Customer ID]],customers!$A$1:$A$1001,customers!$I$1:$I$1001,,0)</f>
        <v>No</v>
      </c>
    </row>
    <row r="800" spans="1:18"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s="5">
        <f>CONVERT(K800,"kg","lbm")</f>
        <v>0.44092452436975516</v>
      </c>
      <c r="Q800" s="6">
        <f>P800*L800</f>
        <v>1.1838823479327925</v>
      </c>
      <c r="R800" t="str">
        <f>_xlfn.XLOOKUP(Table2[[#This Row],[Customer ID]],customers!$A$1:$A$1001,customers!$I$1:$I$1001,,0)</f>
        <v>Yes</v>
      </c>
    </row>
    <row r="801" spans="1:18"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s="5">
        <f>CONVERT(K801,"kg","lbm")</f>
        <v>2.2046226218487757</v>
      </c>
      <c r="Q801" s="6">
        <f>P801*L801</f>
        <v>26.786164855462626</v>
      </c>
      <c r="R801" t="str">
        <f>_xlfn.XLOOKUP(Table2[[#This Row],[Customer ID]],customers!$A$1:$A$1001,customers!$I$1:$I$1001,,0)</f>
        <v>Yes</v>
      </c>
    </row>
    <row r="802" spans="1:18"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s="5">
        <f>CONVERT(K802,"kg","lbm")</f>
        <v>0.44092452436975516</v>
      </c>
      <c r="Q802" s="6">
        <f>P802*L802</f>
        <v>1.1838823479327925</v>
      </c>
      <c r="R802" t="str">
        <f>_xlfn.XLOOKUP(Table2[[#This Row],[Customer ID]],customers!$A$1:$A$1001,customers!$I$1:$I$1001,,0)</f>
        <v>No</v>
      </c>
    </row>
    <row r="803" spans="1:18"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s="5">
        <f>CONVERT(K803,"kg","lbm")</f>
        <v>5.5115565546219392</v>
      </c>
      <c r="Q803" s="6">
        <f>P803*L803</f>
        <v>113.4553916768926</v>
      </c>
      <c r="R803" t="str">
        <f>_xlfn.XLOOKUP(Table2[[#This Row],[Customer ID]],customers!$A$1:$A$1001,customers!$I$1:$I$1001,,0)</f>
        <v>Yes</v>
      </c>
    </row>
    <row r="804" spans="1:18"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s="5">
        <f>CONVERT(K804,"kg","lbm")</f>
        <v>0.44092452436975516</v>
      </c>
      <c r="Q804" s="6">
        <f>P804*L804</f>
        <v>1.1838823479327925</v>
      </c>
      <c r="R804" t="str">
        <f>_xlfn.XLOOKUP(Table2[[#This Row],[Customer ID]],customers!$A$1:$A$1001,customers!$I$1:$I$1001,,0)</f>
        <v>No</v>
      </c>
    </row>
    <row r="805" spans="1:18"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s="5">
        <f>CONVERT(K805,"kg","lbm")</f>
        <v>5.5115565546219392</v>
      </c>
      <c r="Q805" s="6">
        <f>P805*L805</f>
        <v>174.3029760399188</v>
      </c>
      <c r="R805" t="str">
        <f>_xlfn.XLOOKUP(Table2[[#This Row],[Customer ID]],customers!$A$1:$A$1001,customers!$I$1:$I$1001,,0)</f>
        <v>No</v>
      </c>
    </row>
    <row r="806" spans="1:18"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s="5">
        <f>CONVERT(K806,"kg","lbm")</f>
        <v>2.2046226218487757</v>
      </c>
      <c r="Q806" s="6">
        <f>P806*L806</f>
        <v>26.345240331092867</v>
      </c>
      <c r="R806" t="str">
        <f>_xlfn.XLOOKUP(Table2[[#This Row],[Customer ID]],customers!$A$1:$A$1001,customers!$I$1:$I$1001,,0)</f>
        <v>No</v>
      </c>
    </row>
    <row r="807" spans="1:18"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s="5">
        <f>CONVERT(K807,"kg","lbm")</f>
        <v>1.1023113109243878</v>
      </c>
      <c r="Q807" s="6">
        <f>P807*L807</f>
        <v>6.5807985262185955</v>
      </c>
      <c r="R807" t="str">
        <f>_xlfn.XLOOKUP(Table2[[#This Row],[Customer ID]],customers!$A$1:$A$1001,customers!$I$1:$I$1001,,0)</f>
        <v>No</v>
      </c>
    </row>
    <row r="808" spans="1:18"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s="5">
        <f>CONVERT(K808,"kg","lbm")</f>
        <v>0.44092452436975516</v>
      </c>
      <c r="Q808" s="6">
        <f>P808*L808</f>
        <v>1.7129917771764986</v>
      </c>
      <c r="R808" t="str">
        <f>_xlfn.XLOOKUP(Table2[[#This Row],[Customer ID]],customers!$A$1:$A$1001,customers!$I$1:$I$1001,,0)</f>
        <v>Yes</v>
      </c>
    </row>
    <row r="809" spans="1:18"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s="5">
        <f>CONVERT(K809,"kg","lbm")</f>
        <v>1.1023113109243878</v>
      </c>
      <c r="Q809" s="6">
        <f>P809*L809</f>
        <v>8.5649588858824934</v>
      </c>
      <c r="R809" t="str">
        <f>_xlfn.XLOOKUP(Table2[[#This Row],[Customer ID]],customers!$A$1:$A$1001,customers!$I$1:$I$1001,,0)</f>
        <v>No</v>
      </c>
    </row>
    <row r="810" spans="1:18"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s="5">
        <f>CONVERT(K810,"kg","lbm")</f>
        <v>5.5115565546219392</v>
      </c>
      <c r="Q810" s="6">
        <f>P810*L810</f>
        <v>151.48513190378398</v>
      </c>
      <c r="R810" t="str">
        <f>_xlfn.XLOOKUP(Table2[[#This Row],[Customer ID]],customers!$A$1:$A$1001,customers!$I$1:$I$1001,,0)</f>
        <v>No</v>
      </c>
    </row>
    <row r="811" spans="1:18"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s="5">
        <f>CONVERT(K811,"kg","lbm")</f>
        <v>0.44092452436975516</v>
      </c>
      <c r="Q811" s="6">
        <f>P811*L811</f>
        <v>1.1838823479327925</v>
      </c>
      <c r="R811" t="str">
        <f>_xlfn.XLOOKUP(Table2[[#This Row],[Customer ID]],customers!$A$1:$A$1001,customers!$I$1:$I$1001,,0)</f>
        <v>Yes</v>
      </c>
    </row>
    <row r="812" spans="1:18"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s="5">
        <f>CONVERT(K812,"kg","lbm")</f>
        <v>1.1023113109243878</v>
      </c>
      <c r="Q812" s="6">
        <f>P812*L812</f>
        <v>10.482980566890928</v>
      </c>
      <c r="R812" t="str">
        <f>_xlfn.XLOOKUP(Table2[[#This Row],[Customer ID]],customers!$A$1:$A$1001,customers!$I$1:$I$1001,,0)</f>
        <v>No</v>
      </c>
    </row>
    <row r="813" spans="1:18"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s="5">
        <f>CONVERT(K813,"kg","lbm")</f>
        <v>2.2046226218487757</v>
      </c>
      <c r="Q813" s="6">
        <f>P813*L813</f>
        <v>24.802004495798727</v>
      </c>
      <c r="R813" t="str">
        <f>_xlfn.XLOOKUP(Table2[[#This Row],[Customer ID]],customers!$A$1:$A$1001,customers!$I$1:$I$1001,,0)</f>
        <v>Yes</v>
      </c>
    </row>
    <row r="814" spans="1:18"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s="5">
        <f>CONVERT(K814,"kg","lbm")</f>
        <v>5.5115565546219392</v>
      </c>
      <c r="Q814" s="6">
        <f>P814*L814</f>
        <v>164.16171197941443</v>
      </c>
      <c r="R814" t="str">
        <f>_xlfn.XLOOKUP(Table2[[#This Row],[Customer ID]],customers!$A$1:$A$1001,customers!$I$1:$I$1001,,0)</f>
        <v>Yes</v>
      </c>
    </row>
    <row r="815" spans="1:18"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s="5">
        <f>CONVERT(K815,"kg","lbm")</f>
        <v>5.5115565546219392</v>
      </c>
      <c r="Q815" s="6">
        <f>P815*L815</f>
        <v>174.3029760399188</v>
      </c>
      <c r="R815" t="str">
        <f>_xlfn.XLOOKUP(Table2[[#This Row],[Customer ID]],customers!$A$1:$A$1001,customers!$I$1:$I$1001,,0)</f>
        <v>Yes</v>
      </c>
    </row>
    <row r="816" spans="1:18"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s="5">
        <f>CONVERT(K816,"kg","lbm")</f>
        <v>0.44092452436975516</v>
      </c>
      <c r="Q816" s="6">
        <f>P816*L816</f>
        <v>1.9643187560672593</v>
      </c>
      <c r="R816" t="str">
        <f>_xlfn.XLOOKUP(Table2[[#This Row],[Customer ID]],customers!$A$1:$A$1001,customers!$I$1:$I$1001,,0)</f>
        <v>No</v>
      </c>
    </row>
    <row r="817" spans="1:18"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s="5">
        <f>CONVERT(K817,"kg","lbm")</f>
        <v>1.1023113109243878</v>
      </c>
      <c r="Q817" s="6">
        <f>P817*L817</f>
        <v>6.5807985262185955</v>
      </c>
      <c r="R817" t="str">
        <f>_xlfn.XLOOKUP(Table2[[#This Row],[Customer ID]],customers!$A$1:$A$1001,customers!$I$1:$I$1001,,0)</f>
        <v>No</v>
      </c>
    </row>
    <row r="818" spans="1:18"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s="5">
        <f>CONVERT(K818,"kg","lbm")</f>
        <v>1.1023113109243878</v>
      </c>
      <c r="Q818" s="6">
        <f>P818*L818</f>
        <v>10.482980566890928</v>
      </c>
      <c r="R818" t="str">
        <f>_xlfn.XLOOKUP(Table2[[#This Row],[Customer ID]],customers!$A$1:$A$1001,customers!$I$1:$I$1001,,0)</f>
        <v>No</v>
      </c>
    </row>
    <row r="819" spans="1:18"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s="5">
        <f>CONVERT(K819,"kg","lbm")</f>
        <v>1.1023113109243878</v>
      </c>
      <c r="Q819" s="6">
        <f>P819*L819</f>
        <v>8.5649588858824934</v>
      </c>
      <c r="R819" t="str">
        <f>_xlfn.XLOOKUP(Table2[[#This Row],[Customer ID]],customers!$A$1:$A$1001,customers!$I$1:$I$1001,,0)</f>
        <v>No</v>
      </c>
    </row>
    <row r="820" spans="1:18"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s="5">
        <f>CONVERT(K820,"kg","lbm")</f>
        <v>2.2046226218487757</v>
      </c>
      <c r="Q820" s="6">
        <f>P820*L820</f>
        <v>34.943268556303096</v>
      </c>
      <c r="R820" t="str">
        <f>_xlfn.XLOOKUP(Table2[[#This Row],[Customer ID]],customers!$A$1:$A$1001,customers!$I$1:$I$1001,,0)</f>
        <v>No</v>
      </c>
    </row>
    <row r="821" spans="1:18"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s="5">
        <f>CONVERT(K821,"kg","lbm")</f>
        <v>0.44092452436975516</v>
      </c>
      <c r="Q821" s="6">
        <f>P821*L821</f>
        <v>2.0965961133781859</v>
      </c>
      <c r="R821" t="str">
        <f>_xlfn.XLOOKUP(Table2[[#This Row],[Customer ID]],customers!$A$1:$A$1001,customers!$I$1:$I$1001,,0)</f>
        <v>Yes</v>
      </c>
    </row>
    <row r="822" spans="1:18"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s="5">
        <f>CONVERT(K822,"kg","lbm")</f>
        <v>2.2046226218487757</v>
      </c>
      <c r="Q822" s="6">
        <f>P822*L822</f>
        <v>30.313561050420667</v>
      </c>
      <c r="R822" t="str">
        <f>_xlfn.XLOOKUP(Table2[[#This Row],[Customer ID]],customers!$A$1:$A$1001,customers!$I$1:$I$1001,,0)</f>
        <v>Yes</v>
      </c>
    </row>
    <row r="823" spans="1:18"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s="5">
        <f>CONVERT(K823,"kg","lbm")</f>
        <v>1.1023113109243878</v>
      </c>
      <c r="Q823" s="6">
        <f>P823*L823</f>
        <v>5.9194117396639614</v>
      </c>
      <c r="R823" t="str">
        <f>_xlfn.XLOOKUP(Table2[[#This Row],[Customer ID]],customers!$A$1:$A$1001,customers!$I$1:$I$1001,,0)</f>
        <v>No</v>
      </c>
    </row>
    <row r="824" spans="1:18"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s="5">
        <f>CONVERT(K824,"kg","lbm")</f>
        <v>5.5115565546219392</v>
      </c>
      <c r="Q824" s="6">
        <f>P824*L824</f>
        <v>188.24721412311229</v>
      </c>
      <c r="R824" t="str">
        <f>_xlfn.XLOOKUP(Table2[[#This Row],[Customer ID]],customers!$A$1:$A$1001,customers!$I$1:$I$1001,,0)</f>
        <v>No</v>
      </c>
    </row>
    <row r="825" spans="1:18"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s="5">
        <f>CONVERT(K825,"kg","lbm")</f>
        <v>2.2046226218487757</v>
      </c>
      <c r="Q825" s="6">
        <f>P825*L825</f>
        <v>34.943268556303096</v>
      </c>
      <c r="R825" t="str">
        <f>_xlfn.XLOOKUP(Table2[[#This Row],[Customer ID]],customers!$A$1:$A$1001,customers!$I$1:$I$1001,,0)</f>
        <v>Yes</v>
      </c>
    </row>
    <row r="826" spans="1:18"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s="5">
        <f>CONVERT(K826,"kg","lbm")</f>
        <v>0.44092452436975516</v>
      </c>
      <c r="Q826" s="6">
        <f>P826*L826</f>
        <v>1.4881202697479237</v>
      </c>
      <c r="R826" t="str">
        <f>_xlfn.XLOOKUP(Table2[[#This Row],[Customer ID]],customers!$A$1:$A$1001,customers!$I$1:$I$1001,,0)</f>
        <v>Yes</v>
      </c>
    </row>
    <row r="827" spans="1:18"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s="5">
        <f>CONVERT(K827,"kg","lbm")</f>
        <v>2.2046226218487757</v>
      </c>
      <c r="Q827" s="6">
        <f>P827*L827</f>
        <v>21.935995087395316</v>
      </c>
      <c r="R827" t="str">
        <f>_xlfn.XLOOKUP(Table2[[#This Row],[Customer ID]],customers!$A$1:$A$1001,customers!$I$1:$I$1001,,0)</f>
        <v>Yes</v>
      </c>
    </row>
    <row r="828" spans="1:18"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s="5">
        <f>CONVERT(K828,"kg","lbm")</f>
        <v>1.1023113109243878</v>
      </c>
      <c r="Q828" s="6">
        <f>P828*L828</f>
        <v>9.094068315126199</v>
      </c>
      <c r="R828" t="str">
        <f>_xlfn.XLOOKUP(Table2[[#This Row],[Customer ID]],customers!$A$1:$A$1001,customers!$I$1:$I$1001,,0)</f>
        <v>Yes</v>
      </c>
    </row>
    <row r="829" spans="1:18"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s="5">
        <f>CONVERT(K829,"kg","lbm")</f>
        <v>0.44092452436975516</v>
      </c>
      <c r="Q829" s="6">
        <f>P829*L829</f>
        <v>1.8188136630252401</v>
      </c>
      <c r="R829" t="str">
        <f>_xlfn.XLOOKUP(Table2[[#This Row],[Customer ID]],customers!$A$1:$A$1001,customers!$I$1:$I$1001,,0)</f>
        <v>No</v>
      </c>
    </row>
    <row r="830" spans="1:18"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s="5">
        <f>CONVERT(K830,"kg","lbm")</f>
        <v>5.5115565546219392</v>
      </c>
      <c r="Q830" s="6">
        <f>P830*L830</f>
        <v>126.13197175252307</v>
      </c>
      <c r="R830" t="str">
        <f>_xlfn.XLOOKUP(Table2[[#This Row],[Customer ID]],customers!$A$1:$A$1001,customers!$I$1:$I$1001,,0)</f>
        <v>Yes</v>
      </c>
    </row>
    <row r="831" spans="1:18"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s="5">
        <f>CONVERT(K831,"kg","lbm")</f>
        <v>0.44092452436975516</v>
      </c>
      <c r="Q831" s="6">
        <f>P831*L831</f>
        <v>1.3161597052437191</v>
      </c>
      <c r="R831" t="str">
        <f>_xlfn.XLOOKUP(Table2[[#This Row],[Customer ID]],customers!$A$1:$A$1001,customers!$I$1:$I$1001,,0)</f>
        <v>No</v>
      </c>
    </row>
    <row r="832" spans="1:18"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s="5">
        <f>CONVERT(K832,"kg","lbm")</f>
        <v>2.2046226218487757</v>
      </c>
      <c r="Q832" s="6">
        <f>P832*L832</f>
        <v>30.313561050420667</v>
      </c>
      <c r="R832" t="str">
        <f>_xlfn.XLOOKUP(Table2[[#This Row],[Customer ID]],customers!$A$1:$A$1001,customers!$I$1:$I$1001,,0)</f>
        <v>No</v>
      </c>
    </row>
    <row r="833" spans="1:18"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s="5">
        <f>CONVERT(K833,"kg","lbm")</f>
        <v>0.44092452436975516</v>
      </c>
      <c r="Q833" s="6">
        <f>P833*L833</f>
        <v>1.3161597052437191</v>
      </c>
      <c r="R833" t="str">
        <f>_xlfn.XLOOKUP(Table2[[#This Row],[Customer ID]],customers!$A$1:$A$1001,customers!$I$1:$I$1001,,0)</f>
        <v>No</v>
      </c>
    </row>
    <row r="834" spans="1:18"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s="5">
        <f>CONVERT(K834,"kg","lbm")</f>
        <v>2.2046226218487757</v>
      </c>
      <c r="Q834" s="6">
        <f>P834*L834</f>
        <v>21.935995087395316</v>
      </c>
      <c r="R834" t="str">
        <f>_xlfn.XLOOKUP(Table2[[#This Row],[Customer ID]],customers!$A$1:$A$1001,customers!$I$1:$I$1001,,0)</f>
        <v>No</v>
      </c>
    </row>
    <row r="835" spans="1:18"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 "Medium",IF(J835="L","Light",IF(J835="D","Dark","")))</f>
        <v>Dark</v>
      </c>
      <c r="P835" s="5">
        <f>CONVERT(K835,"kg","lbm")</f>
        <v>5.5115565546219392</v>
      </c>
      <c r="Q835" s="6">
        <f>P835*L835</f>
        <v>113.4553916768926</v>
      </c>
      <c r="R835" t="str">
        <f>_xlfn.XLOOKUP(Table2[[#This Row],[Customer ID]],customers!$A$1:$A$1001,customers!$I$1:$I$1001,,0)</f>
        <v>Yes</v>
      </c>
    </row>
    <row r="836" spans="1:18"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s="5">
        <f>CONVERT(K836,"kg","lbm")</f>
        <v>5.5115565546219392</v>
      </c>
      <c r="Q836" s="6">
        <f>P836*L836</f>
        <v>126.13197175252307</v>
      </c>
      <c r="R836" t="str">
        <f>_xlfn.XLOOKUP(Table2[[#This Row],[Customer ID]],customers!$A$1:$A$1001,customers!$I$1:$I$1001,,0)</f>
        <v>No</v>
      </c>
    </row>
    <row r="837" spans="1:18"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s="5">
        <f>CONVERT(K837,"kg","lbm")</f>
        <v>1.1023113109243878</v>
      </c>
      <c r="Q837" s="6">
        <f>P837*L837</f>
        <v>9.8215937803362952</v>
      </c>
      <c r="R837" t="str">
        <f>_xlfn.XLOOKUP(Table2[[#This Row],[Customer ID]],customers!$A$1:$A$1001,customers!$I$1:$I$1001,,0)</f>
        <v>Yes</v>
      </c>
    </row>
    <row r="838" spans="1:18"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s="5">
        <f>CONVERT(K838,"kg","lbm")</f>
        <v>0.44092452436975516</v>
      </c>
      <c r="Q838" s="6">
        <f>P838*L838</f>
        <v>1.3161597052437191</v>
      </c>
      <c r="R838" t="str">
        <f>_xlfn.XLOOKUP(Table2[[#This Row],[Customer ID]],customers!$A$1:$A$1001,customers!$I$1:$I$1001,,0)</f>
        <v>No</v>
      </c>
    </row>
    <row r="839" spans="1:18"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s="5">
        <f>CONVERT(K839,"kg","lbm")</f>
        <v>5.5115565546219392</v>
      </c>
      <c r="Q839" s="6">
        <f>P839*L839</f>
        <v>184.44424010042317</v>
      </c>
      <c r="R839" t="str">
        <f>_xlfn.XLOOKUP(Table2[[#This Row],[Customer ID]],customers!$A$1:$A$1001,customers!$I$1:$I$1001,,0)</f>
        <v>No</v>
      </c>
    </row>
    <row r="840" spans="1:18"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s="5">
        <f>CONVERT(K840,"kg","lbm")</f>
        <v>5.5115565546219392</v>
      </c>
      <c r="Q840" s="6">
        <f>P840*L840</f>
        <v>126.13197175252307</v>
      </c>
      <c r="R840" t="str">
        <f>_xlfn.XLOOKUP(Table2[[#This Row],[Customer ID]],customers!$A$1:$A$1001,customers!$I$1:$I$1001,,0)</f>
        <v>No</v>
      </c>
    </row>
    <row r="841" spans="1:18"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s="5">
        <f>CONVERT(K841,"kg","lbm")</f>
        <v>1.1023113109243878</v>
      </c>
      <c r="Q841" s="6">
        <f>P841*L841</f>
        <v>9.094068315126199</v>
      </c>
      <c r="R841" t="str">
        <f>_xlfn.XLOOKUP(Table2[[#This Row],[Customer ID]],customers!$A$1:$A$1001,customers!$I$1:$I$1001,,0)</f>
        <v>No</v>
      </c>
    </row>
    <row r="842" spans="1:18"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s="5">
        <f>CONVERT(K842,"kg","lbm")</f>
        <v>1.1023113109243878</v>
      </c>
      <c r="Q842" s="6">
        <f>P842*L842</f>
        <v>7.9035720993278593</v>
      </c>
      <c r="R842" t="str">
        <f>_xlfn.XLOOKUP(Table2[[#This Row],[Customer ID]],customers!$A$1:$A$1001,customers!$I$1:$I$1001,,0)</f>
        <v>Yes</v>
      </c>
    </row>
    <row r="843" spans="1:18"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s="5">
        <f>CONVERT(K843,"kg","lbm")</f>
        <v>0.44092452436975516</v>
      </c>
      <c r="Q843" s="6">
        <f>P843*L843</f>
        <v>1.9246355488739813</v>
      </c>
      <c r="R843" t="str">
        <f>_xlfn.XLOOKUP(Table2[[#This Row],[Customer ID]],customers!$A$1:$A$1001,customers!$I$1:$I$1001,,0)</f>
        <v>No</v>
      </c>
    </row>
    <row r="844" spans="1:18"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s="5">
        <f>CONVERT(K844,"kg","lbm")</f>
        <v>0.44092452436975516</v>
      </c>
      <c r="Q844" s="6">
        <f>P844*L844</f>
        <v>1.8188136630252401</v>
      </c>
      <c r="R844" t="str">
        <f>_xlfn.XLOOKUP(Table2[[#This Row],[Customer ID]],customers!$A$1:$A$1001,customers!$I$1:$I$1001,,0)</f>
        <v>Yes</v>
      </c>
    </row>
    <row r="845" spans="1:18"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s="5">
        <f>CONVERT(K845,"kg","lbm")</f>
        <v>0.44092452436975516</v>
      </c>
      <c r="Q845" s="6">
        <f>P845*L845</f>
        <v>1.8188136630252401</v>
      </c>
      <c r="R845" t="str">
        <f>_xlfn.XLOOKUP(Table2[[#This Row],[Customer ID]],customers!$A$1:$A$1001,customers!$I$1:$I$1001,,0)</f>
        <v>Yes</v>
      </c>
    </row>
    <row r="846" spans="1:18"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s="5">
        <f>CONVERT(K846,"kg","lbm")</f>
        <v>1.1023113109243878</v>
      </c>
      <c r="Q846" s="6">
        <f>P846*L846</f>
        <v>6.5807985262185955</v>
      </c>
      <c r="R846" t="str">
        <f>_xlfn.XLOOKUP(Table2[[#This Row],[Customer ID]],customers!$A$1:$A$1001,customers!$I$1:$I$1001,,0)</f>
        <v>Yes</v>
      </c>
    </row>
    <row r="847" spans="1:18"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s="5">
        <f>CONVERT(K847,"kg","lbm")</f>
        <v>5.5115565546219392</v>
      </c>
      <c r="Q847" s="6">
        <f>P847*L847</f>
        <v>154.02044791891009</v>
      </c>
      <c r="R847" t="str">
        <f>_xlfn.XLOOKUP(Table2[[#This Row],[Customer ID]],customers!$A$1:$A$1001,customers!$I$1:$I$1001,,0)</f>
        <v>No</v>
      </c>
    </row>
    <row r="848" spans="1:18"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s="5">
        <f>CONVERT(K848,"kg","lbm")</f>
        <v>5.5115565546219392</v>
      </c>
      <c r="Q848" s="6">
        <f>P848*L848</f>
        <v>142.61152585084267</v>
      </c>
      <c r="R848" t="str">
        <f>_xlfn.XLOOKUP(Table2[[#This Row],[Customer ID]],customers!$A$1:$A$1001,customers!$I$1:$I$1001,,0)</f>
        <v>Yes</v>
      </c>
    </row>
    <row r="849" spans="1:18"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s="5">
        <f>CONVERT(K849,"kg","lbm")</f>
        <v>0.44092452436975516</v>
      </c>
      <c r="Q849" s="6">
        <f>P849*L849</f>
        <v>1.3161597052437191</v>
      </c>
      <c r="R849" t="str">
        <f>_xlfn.XLOOKUP(Table2[[#This Row],[Customer ID]],customers!$A$1:$A$1001,customers!$I$1:$I$1001,,0)</f>
        <v>Yes</v>
      </c>
    </row>
    <row r="850" spans="1:18"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s="5">
        <f>CONVERT(K850,"kg","lbm")</f>
        <v>1.1023113109243878</v>
      </c>
      <c r="Q850" s="6">
        <f>P850*L850</f>
        <v>9.8215937803362952</v>
      </c>
      <c r="R850" t="str">
        <f>_xlfn.XLOOKUP(Table2[[#This Row],[Customer ID]],customers!$A$1:$A$1001,customers!$I$1:$I$1001,,0)</f>
        <v>No</v>
      </c>
    </row>
    <row r="851" spans="1:18"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s="5">
        <f>CONVERT(K851,"kg","lbm")</f>
        <v>0.44092452436975516</v>
      </c>
      <c r="Q851" s="6">
        <f>P851*L851</f>
        <v>1.7129917771764986</v>
      </c>
      <c r="R851" t="str">
        <f>_xlfn.XLOOKUP(Table2[[#This Row],[Customer ID]],customers!$A$1:$A$1001,customers!$I$1:$I$1001,,0)</f>
        <v>Yes</v>
      </c>
    </row>
    <row r="852" spans="1:18"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s="5">
        <f>CONVERT(K852,"kg","lbm")</f>
        <v>0.44092452436975516</v>
      </c>
      <c r="Q852" s="6">
        <f>P852*L852</f>
        <v>1.4881202697479237</v>
      </c>
      <c r="R852" t="str">
        <f>_xlfn.XLOOKUP(Table2[[#This Row],[Customer ID]],customers!$A$1:$A$1001,customers!$I$1:$I$1001,,0)</f>
        <v>Yes</v>
      </c>
    </row>
    <row r="853" spans="1:18"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s="5">
        <f>CONVERT(K853,"kg","lbm")</f>
        <v>1.1023113109243878</v>
      </c>
      <c r="Q853" s="6">
        <f>P853*L853</f>
        <v>8.5649588858824934</v>
      </c>
      <c r="R853" t="str">
        <f>_xlfn.XLOOKUP(Table2[[#This Row],[Customer ID]],customers!$A$1:$A$1001,customers!$I$1:$I$1001,,0)</f>
        <v>Yes</v>
      </c>
    </row>
    <row r="854" spans="1:18"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s="5">
        <f>CONVERT(K854,"kg","lbm")</f>
        <v>5.5115565546219392</v>
      </c>
      <c r="Q854" s="6">
        <f>P854*L854</f>
        <v>164.16171197941443</v>
      </c>
      <c r="R854" t="str">
        <f>_xlfn.XLOOKUP(Table2[[#This Row],[Customer ID]],customers!$A$1:$A$1001,customers!$I$1:$I$1001,,0)</f>
        <v>Yes</v>
      </c>
    </row>
    <row r="855" spans="1:18"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s="5">
        <f>CONVERT(K855,"kg","lbm")</f>
        <v>2.2046226218487757</v>
      </c>
      <c r="Q855" s="6">
        <f>P855*L855</f>
        <v>21.935995087395316</v>
      </c>
      <c r="R855" t="str">
        <f>_xlfn.XLOOKUP(Table2[[#This Row],[Customer ID]],customers!$A$1:$A$1001,customers!$I$1:$I$1001,,0)</f>
        <v>No</v>
      </c>
    </row>
    <row r="856" spans="1:18"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s="5">
        <f>CONVERT(K856,"kg","lbm")</f>
        <v>1.1023113109243878</v>
      </c>
      <c r="Q856" s="6">
        <f>P856*L856</f>
        <v>7.9035720993278593</v>
      </c>
      <c r="R856" t="str">
        <f>_xlfn.XLOOKUP(Table2[[#This Row],[Customer ID]],customers!$A$1:$A$1001,customers!$I$1:$I$1001,,0)</f>
        <v>Yes</v>
      </c>
    </row>
    <row r="857" spans="1:18"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s="5">
        <f>CONVERT(K857,"kg","lbm")</f>
        <v>5.5115565546219392</v>
      </c>
      <c r="Q857" s="6">
        <f>P857*L857</f>
        <v>164.16171197941443</v>
      </c>
      <c r="R857" t="str">
        <f>_xlfn.XLOOKUP(Table2[[#This Row],[Customer ID]],customers!$A$1:$A$1001,customers!$I$1:$I$1001,,0)</f>
        <v>No</v>
      </c>
    </row>
    <row r="858" spans="1:18"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s="5">
        <f>CONVERT(K858,"kg","lbm")</f>
        <v>0.44092452436975516</v>
      </c>
      <c r="Q858" s="6">
        <f>P858*L858</f>
        <v>1.9246355488739813</v>
      </c>
      <c r="R858" t="str">
        <f>_xlfn.XLOOKUP(Table2[[#This Row],[Customer ID]],customers!$A$1:$A$1001,customers!$I$1:$I$1001,,0)</f>
        <v>Yes</v>
      </c>
    </row>
    <row r="859" spans="1:18"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s="5">
        <f>CONVERT(K859,"kg","lbm")</f>
        <v>5.5115565546219392</v>
      </c>
      <c r="Q859" s="6">
        <f>P859*L859</f>
        <v>151.48513190378398</v>
      </c>
      <c r="R859" t="str">
        <f>_xlfn.XLOOKUP(Table2[[#This Row],[Customer ID]],customers!$A$1:$A$1001,customers!$I$1:$I$1001,,0)</f>
        <v>No</v>
      </c>
    </row>
    <row r="860" spans="1:18"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s="5">
        <f>CONVERT(K860,"kg","lbm")</f>
        <v>1.1023113109243878</v>
      </c>
      <c r="Q860" s="6">
        <f>P860*L860</f>
        <v>9.6231777443699063</v>
      </c>
      <c r="R860" t="str">
        <f>_xlfn.XLOOKUP(Table2[[#This Row],[Customer ID]],customers!$A$1:$A$1001,customers!$I$1:$I$1001,,0)</f>
        <v>No</v>
      </c>
    </row>
    <row r="861" spans="1:18"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s="5">
        <f>CONVERT(K861,"kg","lbm")</f>
        <v>5.5115565546219392</v>
      </c>
      <c r="Q861" s="6">
        <f>P861*L861</f>
        <v>164.16171197941443</v>
      </c>
      <c r="R861" t="str">
        <f>_xlfn.XLOOKUP(Table2[[#This Row],[Customer ID]],customers!$A$1:$A$1001,customers!$I$1:$I$1001,,0)</f>
        <v>No</v>
      </c>
    </row>
    <row r="862" spans="1:18"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s="5">
        <f>CONVERT(K862,"kg","lbm")</f>
        <v>5.5115565546219392</v>
      </c>
      <c r="Q862" s="6">
        <f>P862*L862</f>
        <v>142.61152585084267</v>
      </c>
      <c r="R862" t="str">
        <f>_xlfn.XLOOKUP(Table2[[#This Row],[Customer ID]],customers!$A$1:$A$1001,customers!$I$1:$I$1001,,0)</f>
        <v>No</v>
      </c>
    </row>
    <row r="863" spans="1:18"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s="5">
        <f>CONVERT(K863,"kg","lbm")</f>
        <v>2.2046226218487757</v>
      </c>
      <c r="Q863" s="6">
        <f>P863*L863</f>
        <v>28.549862952941645</v>
      </c>
      <c r="R863" t="str">
        <f>_xlfn.XLOOKUP(Table2[[#This Row],[Customer ID]],customers!$A$1:$A$1001,customers!$I$1:$I$1001,,0)</f>
        <v>Yes</v>
      </c>
    </row>
    <row r="864" spans="1:18"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s="5">
        <f>CONVERT(K864,"kg","lbm")</f>
        <v>2.2046226218487757</v>
      </c>
      <c r="Q864" s="6">
        <f>P864*L864</f>
        <v>21.935995087395316</v>
      </c>
      <c r="R864" t="str">
        <f>_xlfn.XLOOKUP(Table2[[#This Row],[Customer ID]],customers!$A$1:$A$1001,customers!$I$1:$I$1001,,0)</f>
        <v>Yes</v>
      </c>
    </row>
    <row r="865" spans="1:18"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s="5">
        <f>CONVERT(K865,"kg","lbm")</f>
        <v>2.2046226218487757</v>
      </c>
      <c r="Q865" s="6">
        <f>P865*L865</f>
        <v>32.077259147899689</v>
      </c>
      <c r="R865" t="str">
        <f>_xlfn.XLOOKUP(Table2[[#This Row],[Customer ID]],customers!$A$1:$A$1001,customers!$I$1:$I$1001,,0)</f>
        <v>Yes</v>
      </c>
    </row>
    <row r="866" spans="1:18"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s="5">
        <f>CONVERT(K866,"kg","lbm")</f>
        <v>0.44092452436975516</v>
      </c>
      <c r="Q866" s="6">
        <f>P866*L866</f>
        <v>1.580714419865572</v>
      </c>
      <c r="R866" t="str">
        <f>_xlfn.XLOOKUP(Table2[[#This Row],[Customer ID]],customers!$A$1:$A$1001,customers!$I$1:$I$1001,,0)</f>
        <v>No</v>
      </c>
    </row>
    <row r="867" spans="1:18"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s="5">
        <f>CONVERT(K867,"kg","lbm")</f>
        <v>1.1023113109243878</v>
      </c>
      <c r="Q867" s="6">
        <f>P867*L867</f>
        <v>7.4406013487396176</v>
      </c>
      <c r="R867" t="str">
        <f>_xlfn.XLOOKUP(Table2[[#This Row],[Customer ID]],customers!$A$1:$A$1001,customers!$I$1:$I$1001,,0)</f>
        <v>Yes</v>
      </c>
    </row>
    <row r="868" spans="1:18"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s="5">
        <f>CONVERT(K868,"kg","lbm")</f>
        <v>1.1023113109243878</v>
      </c>
      <c r="Q868" s="6">
        <f>P868*L868</f>
        <v>6.5807985262185955</v>
      </c>
      <c r="R868" t="str">
        <f>_xlfn.XLOOKUP(Table2[[#This Row],[Customer ID]],customers!$A$1:$A$1001,customers!$I$1:$I$1001,,0)</f>
        <v>No</v>
      </c>
    </row>
    <row r="869" spans="1:18"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s="5">
        <f>CONVERT(K869,"kg","lbm")</f>
        <v>5.5115565546219392</v>
      </c>
      <c r="Q869" s="6">
        <f>P869*L869</f>
        <v>164.16171197941443</v>
      </c>
      <c r="R869" t="str">
        <f>_xlfn.XLOOKUP(Table2[[#This Row],[Customer ID]],customers!$A$1:$A$1001,customers!$I$1:$I$1001,,0)</f>
        <v>Yes</v>
      </c>
    </row>
    <row r="870" spans="1:18"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s="5">
        <f>CONVERT(K870,"kg","lbm")</f>
        <v>1.1023113109243878</v>
      </c>
      <c r="Q870" s="6">
        <f>P870*L870</f>
        <v>9.094068315126199</v>
      </c>
      <c r="R870" t="str">
        <f>_xlfn.XLOOKUP(Table2[[#This Row],[Customer ID]],customers!$A$1:$A$1001,customers!$I$1:$I$1001,,0)</f>
        <v>Yes</v>
      </c>
    </row>
    <row r="871" spans="1:18"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s="5">
        <f>CONVERT(K871,"kg","lbm")</f>
        <v>1.1023113109243878</v>
      </c>
      <c r="Q871" s="6">
        <f>P871*L871</f>
        <v>6.5807985262185955</v>
      </c>
      <c r="R871" t="str">
        <f>_xlfn.XLOOKUP(Table2[[#This Row],[Customer ID]],customers!$A$1:$A$1001,customers!$I$1:$I$1001,,0)</f>
        <v>Yes</v>
      </c>
    </row>
    <row r="872" spans="1:18"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s="5">
        <f>CONVERT(K872,"kg","lbm")</f>
        <v>1.1023113109243878</v>
      </c>
      <c r="Q872" s="6">
        <f>P872*L872</f>
        <v>8.0358494566387879</v>
      </c>
      <c r="R872" t="str">
        <f>_xlfn.XLOOKUP(Table2[[#This Row],[Customer ID]],customers!$A$1:$A$1001,customers!$I$1:$I$1001,,0)</f>
        <v>Yes</v>
      </c>
    </row>
    <row r="873" spans="1:18"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s="5">
        <f>CONVERT(K873,"kg","lbm")</f>
        <v>2.2046226218487757</v>
      </c>
      <c r="Q873" s="6">
        <f>P873*L873</f>
        <v>32.738645934454318</v>
      </c>
      <c r="R873" t="str">
        <f>_xlfn.XLOOKUP(Table2[[#This Row],[Customer ID]],customers!$A$1:$A$1001,customers!$I$1:$I$1001,,0)</f>
        <v>Yes</v>
      </c>
    </row>
    <row r="874" spans="1:18"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s="5">
        <f>CONVERT(K874,"kg","lbm")</f>
        <v>2.2046226218487757</v>
      </c>
      <c r="Q874" s="6">
        <f>P874*L874</f>
        <v>24.802004495798727</v>
      </c>
      <c r="R874" t="str">
        <f>_xlfn.XLOOKUP(Table2[[#This Row],[Customer ID]],customers!$A$1:$A$1001,customers!$I$1:$I$1001,,0)</f>
        <v>No</v>
      </c>
    </row>
    <row r="875" spans="1:18"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s="5">
        <f>CONVERT(K875,"kg","lbm")</f>
        <v>0.44092452436975516</v>
      </c>
      <c r="Q875" s="6">
        <f>P875*L875</f>
        <v>1.3161597052437191</v>
      </c>
      <c r="R875" t="str">
        <f>_xlfn.XLOOKUP(Table2[[#This Row],[Customer ID]],customers!$A$1:$A$1001,customers!$I$1:$I$1001,,0)</f>
        <v>Yes</v>
      </c>
    </row>
    <row r="876" spans="1:18"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s="5">
        <f>CONVERT(K876,"kg","lbm")</f>
        <v>2.2046226218487757</v>
      </c>
      <c r="Q876" s="6">
        <f>P876*L876</f>
        <v>28.549862952941645</v>
      </c>
      <c r="R876" t="str">
        <f>_xlfn.XLOOKUP(Table2[[#This Row],[Customer ID]],customers!$A$1:$A$1001,customers!$I$1:$I$1001,,0)</f>
        <v>No</v>
      </c>
    </row>
    <row r="877" spans="1:18"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s="5">
        <f>CONVERT(K877,"kg","lbm")</f>
        <v>1.1023113109243878</v>
      </c>
      <c r="Q877" s="6">
        <f>P877*L877</f>
        <v>9.6231777443699063</v>
      </c>
      <c r="R877" t="str">
        <f>_xlfn.XLOOKUP(Table2[[#This Row],[Customer ID]],customers!$A$1:$A$1001,customers!$I$1:$I$1001,,0)</f>
        <v>No</v>
      </c>
    </row>
    <row r="878" spans="1:18"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s="5">
        <f>CONVERT(K878,"kg","lbm")</f>
        <v>1.1023113109243878</v>
      </c>
      <c r="Q878" s="6">
        <f>P878*L878</f>
        <v>8.5649588858824934</v>
      </c>
      <c r="R878" t="str">
        <f>_xlfn.XLOOKUP(Table2[[#This Row],[Customer ID]],customers!$A$1:$A$1001,customers!$I$1:$I$1001,,0)</f>
        <v>No</v>
      </c>
    </row>
    <row r="879" spans="1:18"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s="5">
        <f>CONVERT(K879,"kg","lbm")</f>
        <v>1.1023113109243878</v>
      </c>
      <c r="Q879" s="6">
        <f>P879*L879</f>
        <v>10.482980566890928</v>
      </c>
      <c r="R879" t="str">
        <f>_xlfn.XLOOKUP(Table2[[#This Row],[Customer ID]],customers!$A$1:$A$1001,customers!$I$1:$I$1001,,0)</f>
        <v>No</v>
      </c>
    </row>
    <row r="880" spans="1:18"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s="5">
        <f>CONVERT(K880,"kg","lbm")</f>
        <v>5.5115565546219392</v>
      </c>
      <c r="Q880" s="6">
        <f>P880*L880</f>
        <v>151.48513190378398</v>
      </c>
      <c r="R880" t="str">
        <f>_xlfn.XLOOKUP(Table2[[#This Row],[Customer ID]],customers!$A$1:$A$1001,customers!$I$1:$I$1001,,0)</f>
        <v>Yes</v>
      </c>
    </row>
    <row r="881" spans="1:18"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s="5">
        <f>CONVERT(K881,"kg","lbm")</f>
        <v>0.44092452436975516</v>
      </c>
      <c r="Q881" s="6">
        <f>P881*L881</f>
        <v>1.6071698913277574</v>
      </c>
      <c r="R881" t="str">
        <f>_xlfn.XLOOKUP(Table2[[#This Row],[Customer ID]],customers!$A$1:$A$1001,customers!$I$1:$I$1001,,0)</f>
        <v>No</v>
      </c>
    </row>
    <row r="882" spans="1:18"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s="5">
        <f>CONVERT(K882,"kg","lbm")</f>
        <v>0.44092452436975516</v>
      </c>
      <c r="Q882" s="6">
        <f>P882*L882</f>
        <v>1.580714419865572</v>
      </c>
      <c r="R882" t="str">
        <f>_xlfn.XLOOKUP(Table2[[#This Row],[Customer ID]],customers!$A$1:$A$1001,customers!$I$1:$I$1001,,0)</f>
        <v>No</v>
      </c>
    </row>
    <row r="883" spans="1:18"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s="5">
        <f>CONVERT(K883,"kg","lbm")</f>
        <v>0.44092452436975516</v>
      </c>
      <c r="Q883" s="6">
        <f>P883*L883</f>
        <v>1.7129917771764986</v>
      </c>
      <c r="R883" t="str">
        <f>_xlfn.XLOOKUP(Table2[[#This Row],[Customer ID]],customers!$A$1:$A$1001,customers!$I$1:$I$1001,,0)</f>
        <v>Yes</v>
      </c>
    </row>
    <row r="884" spans="1:18"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s="5">
        <f>CONVERT(K884,"kg","lbm")</f>
        <v>5.5115565546219392</v>
      </c>
      <c r="Q884" s="6">
        <f>P884*L884</f>
        <v>126.13197175252307</v>
      </c>
      <c r="R884" t="str">
        <f>_xlfn.XLOOKUP(Table2[[#This Row],[Customer ID]],customers!$A$1:$A$1001,customers!$I$1:$I$1001,,0)</f>
        <v>Yes</v>
      </c>
    </row>
    <row r="885" spans="1:18"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s="5">
        <f>CONVERT(K885,"kg","lbm")</f>
        <v>5.5115565546219392</v>
      </c>
      <c r="Q885" s="6">
        <f>P885*L885</f>
        <v>142.61152585084267</v>
      </c>
      <c r="R885" t="str">
        <f>_xlfn.XLOOKUP(Table2[[#This Row],[Customer ID]],customers!$A$1:$A$1001,customers!$I$1:$I$1001,,0)</f>
        <v>Yes</v>
      </c>
    </row>
    <row r="886" spans="1:18"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s="5">
        <f>CONVERT(K886,"kg","lbm")</f>
        <v>1.1023113109243878</v>
      </c>
      <c r="Q886" s="6">
        <f>P886*L886</f>
        <v>5.9194117396639614</v>
      </c>
      <c r="R886" t="str">
        <f>_xlfn.XLOOKUP(Table2[[#This Row],[Customer ID]],customers!$A$1:$A$1001,customers!$I$1:$I$1001,,0)</f>
        <v>Yes</v>
      </c>
    </row>
    <row r="887" spans="1:18"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s="5">
        <f>CONVERT(K887,"kg","lbm")</f>
        <v>5.5115565546219392</v>
      </c>
      <c r="Q887" s="6">
        <f>P887*L887</f>
        <v>113.4553916768926</v>
      </c>
      <c r="R887" t="str">
        <f>_xlfn.XLOOKUP(Table2[[#This Row],[Customer ID]],customers!$A$1:$A$1001,customers!$I$1:$I$1001,,0)</f>
        <v>No</v>
      </c>
    </row>
    <row r="888" spans="1:18"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s="5">
        <f>CONVERT(K888,"kg","lbm")</f>
        <v>1.1023113109243878</v>
      </c>
      <c r="Q888" s="6">
        <f>P888*L888</f>
        <v>9.6231777443699063</v>
      </c>
      <c r="R888" t="str">
        <f>_xlfn.XLOOKUP(Table2[[#This Row],[Customer ID]],customers!$A$1:$A$1001,customers!$I$1:$I$1001,,0)</f>
        <v>No</v>
      </c>
    </row>
    <row r="889" spans="1:18"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s="5">
        <f>CONVERT(K889,"kg","lbm")</f>
        <v>0.44092452436975516</v>
      </c>
      <c r="Q889" s="6">
        <f>P889*L889</f>
        <v>1.9643187560672593</v>
      </c>
      <c r="R889" t="str">
        <f>_xlfn.XLOOKUP(Table2[[#This Row],[Customer ID]],customers!$A$1:$A$1001,customers!$I$1:$I$1001,,0)</f>
        <v>No</v>
      </c>
    </row>
    <row r="890" spans="1:18"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s="5">
        <f>CONVERT(K890,"kg","lbm")</f>
        <v>0.44092452436975516</v>
      </c>
      <c r="Q890" s="6">
        <f>P890*L890</f>
        <v>1.7129917771764986</v>
      </c>
      <c r="R890" t="str">
        <f>_xlfn.XLOOKUP(Table2[[#This Row],[Customer ID]],customers!$A$1:$A$1001,customers!$I$1:$I$1001,,0)</f>
        <v>Yes</v>
      </c>
    </row>
    <row r="891" spans="1:18"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s="5">
        <f>CONVERT(K891,"kg","lbm")</f>
        <v>0.44092452436975516</v>
      </c>
      <c r="Q891" s="6">
        <f>P891*L891</f>
        <v>1.1838823479327925</v>
      </c>
      <c r="R891" t="str">
        <f>_xlfn.XLOOKUP(Table2[[#This Row],[Customer ID]],customers!$A$1:$A$1001,customers!$I$1:$I$1001,,0)</f>
        <v>Yes</v>
      </c>
    </row>
    <row r="892" spans="1:18"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s="5">
        <f>CONVERT(K892,"kg","lbm")</f>
        <v>5.5115565546219392</v>
      </c>
      <c r="Q892" s="6">
        <f>P892*L892</f>
        <v>113.4553916768926</v>
      </c>
      <c r="R892" t="str">
        <f>_xlfn.XLOOKUP(Table2[[#This Row],[Customer ID]],customers!$A$1:$A$1001,customers!$I$1:$I$1001,,0)</f>
        <v>Yes</v>
      </c>
    </row>
    <row r="893" spans="1:18"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s="5">
        <f>CONVERT(K893,"kg","lbm")</f>
        <v>5.5115565546219392</v>
      </c>
      <c r="Q893" s="6">
        <f>P893*L893</f>
        <v>126.13197175252307</v>
      </c>
      <c r="R893" t="str">
        <f>_xlfn.XLOOKUP(Table2[[#This Row],[Customer ID]],customers!$A$1:$A$1001,customers!$I$1:$I$1001,,0)</f>
        <v>Yes</v>
      </c>
    </row>
    <row r="894" spans="1:18"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s="5">
        <f>CONVERT(K894,"kg","lbm")</f>
        <v>0.44092452436975516</v>
      </c>
      <c r="Q894" s="6">
        <f>P894*L894</f>
        <v>1.8188136630252401</v>
      </c>
      <c r="R894" t="str">
        <f>_xlfn.XLOOKUP(Table2[[#This Row],[Customer ID]],customers!$A$1:$A$1001,customers!$I$1:$I$1001,,0)</f>
        <v>No</v>
      </c>
    </row>
    <row r="895" spans="1:18"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s="5">
        <f>CONVERT(K895,"kg","lbm")</f>
        <v>1.1023113109243878</v>
      </c>
      <c r="Q895" s="6">
        <f>P895*L895</f>
        <v>10.482980566890928</v>
      </c>
      <c r="R895" t="str">
        <f>_xlfn.XLOOKUP(Table2[[#This Row],[Customer ID]],customers!$A$1:$A$1001,customers!$I$1:$I$1001,,0)</f>
        <v>Yes</v>
      </c>
    </row>
    <row r="896" spans="1:18"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s="5">
        <f>CONVERT(K896,"kg","lbm")</f>
        <v>5.5115565546219392</v>
      </c>
      <c r="Q896" s="6">
        <f>P896*L896</f>
        <v>113.4553916768926</v>
      </c>
      <c r="R896" t="str">
        <f>_xlfn.XLOOKUP(Table2[[#This Row],[Customer ID]],customers!$A$1:$A$1001,customers!$I$1:$I$1001,,0)</f>
        <v>Yes</v>
      </c>
    </row>
    <row r="897" spans="1:18"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s="5">
        <f>CONVERT(K897,"kg","lbm")</f>
        <v>5.5115565546219392</v>
      </c>
      <c r="Q897" s="6">
        <f>P897*L897</f>
        <v>174.3029760399188</v>
      </c>
      <c r="R897" t="str">
        <f>_xlfn.XLOOKUP(Table2[[#This Row],[Customer ID]],customers!$A$1:$A$1001,customers!$I$1:$I$1001,,0)</f>
        <v>No</v>
      </c>
    </row>
    <row r="898" spans="1:18"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s="5">
        <f>CONVERT(K898,"kg","lbm")</f>
        <v>1.1023113109243878</v>
      </c>
      <c r="Q898" s="6">
        <f>P898*L898</f>
        <v>5.9194117396639614</v>
      </c>
      <c r="R898" t="str">
        <f>_xlfn.XLOOKUP(Table2[[#This Row],[Customer ID]],customers!$A$1:$A$1001,customers!$I$1:$I$1001,,0)</f>
        <v>Yes</v>
      </c>
    </row>
    <row r="899" spans="1:18"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 "Medium",IF(J899="L","Light",IF(J899="D","Dark","")))</f>
        <v>Dark</v>
      </c>
      <c r="P899" s="5">
        <f>CONVERT(K899,"kg","lbm")</f>
        <v>2.2046226218487757</v>
      </c>
      <c r="Q899" s="6">
        <f>P899*L899</f>
        <v>26.786164855462626</v>
      </c>
      <c r="R899" t="str">
        <f>_xlfn.XLOOKUP(Table2[[#This Row],[Customer ID]],customers!$A$1:$A$1001,customers!$I$1:$I$1001,,0)</f>
        <v>No</v>
      </c>
    </row>
    <row r="900" spans="1:18"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s="5">
        <f>CONVERT(K900,"kg","lbm")</f>
        <v>1.1023113109243878</v>
      </c>
      <c r="Q900" s="6">
        <f>P900*L900</f>
        <v>7.9035720993278593</v>
      </c>
      <c r="R900" t="str">
        <f>_xlfn.XLOOKUP(Table2[[#This Row],[Customer ID]],customers!$A$1:$A$1001,customers!$I$1:$I$1001,,0)</f>
        <v>No</v>
      </c>
    </row>
    <row r="901" spans="1:18"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s="5">
        <f>CONVERT(K901,"kg","lbm")</f>
        <v>2.2046226218487757</v>
      </c>
      <c r="Q901" s="6">
        <f>P901*L901</f>
        <v>32.077259147899689</v>
      </c>
      <c r="R901" t="str">
        <f>_xlfn.XLOOKUP(Table2[[#This Row],[Customer ID]],customers!$A$1:$A$1001,customers!$I$1:$I$1001,,0)</f>
        <v>No</v>
      </c>
    </row>
    <row r="902" spans="1:18"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s="5">
        <f>CONVERT(K902,"kg","lbm")</f>
        <v>2.2046226218487757</v>
      </c>
      <c r="Q902" s="6">
        <f>P902*L902</f>
        <v>34.943268556303096</v>
      </c>
      <c r="R902" t="str">
        <f>_xlfn.XLOOKUP(Table2[[#This Row],[Customer ID]],customers!$A$1:$A$1001,customers!$I$1:$I$1001,,0)</f>
        <v>No</v>
      </c>
    </row>
    <row r="903" spans="1:18"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s="5">
        <f>CONVERT(K903,"kg","lbm")</f>
        <v>0.44092452436975516</v>
      </c>
      <c r="Q903" s="6">
        <f>P903*L903</f>
        <v>1.580714419865572</v>
      </c>
      <c r="R903" t="str">
        <f>_xlfn.XLOOKUP(Table2[[#This Row],[Customer ID]],customers!$A$1:$A$1001,customers!$I$1:$I$1001,,0)</f>
        <v>Yes</v>
      </c>
    </row>
    <row r="904" spans="1:18"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s="5">
        <f>CONVERT(K904,"kg","lbm")</f>
        <v>5.5115565546219392</v>
      </c>
      <c r="Q904" s="6">
        <f>P904*L904</f>
        <v>174.3029760399188</v>
      </c>
      <c r="R904" t="str">
        <f>_xlfn.XLOOKUP(Table2[[#This Row],[Customer ID]],customers!$A$1:$A$1001,customers!$I$1:$I$1001,,0)</f>
        <v>No</v>
      </c>
    </row>
    <row r="905" spans="1:18"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s="5">
        <f>CONVERT(K905,"kg","lbm")</f>
        <v>1.1023113109243878</v>
      </c>
      <c r="Q905" s="6">
        <f>P905*L905</f>
        <v>9.6231777443699063</v>
      </c>
      <c r="R905" t="str">
        <f>_xlfn.XLOOKUP(Table2[[#This Row],[Customer ID]],customers!$A$1:$A$1001,customers!$I$1:$I$1001,,0)</f>
        <v>No</v>
      </c>
    </row>
    <row r="906" spans="1:18"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s="5">
        <f>CONVERT(K906,"kg","lbm")</f>
        <v>5.5115565546219392</v>
      </c>
      <c r="Q906" s="6">
        <f>P906*L906</f>
        <v>164.16171197941443</v>
      </c>
      <c r="R906" t="str">
        <f>_xlfn.XLOOKUP(Table2[[#This Row],[Customer ID]],customers!$A$1:$A$1001,customers!$I$1:$I$1001,,0)</f>
        <v>No</v>
      </c>
    </row>
    <row r="907" spans="1:18"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s="5">
        <f>CONVERT(K907,"kg","lbm")</f>
        <v>1.1023113109243878</v>
      </c>
      <c r="Q907" s="6">
        <f>P907*L907</f>
        <v>7.4406013487396176</v>
      </c>
      <c r="R907" t="str">
        <f>_xlfn.XLOOKUP(Table2[[#This Row],[Customer ID]],customers!$A$1:$A$1001,customers!$I$1:$I$1001,,0)</f>
        <v>Yes</v>
      </c>
    </row>
    <row r="908" spans="1:18"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s="5">
        <f>CONVERT(K908,"kg","lbm")</f>
        <v>1.1023113109243878</v>
      </c>
      <c r="Q908" s="6">
        <f>P908*L908</f>
        <v>7.4406013487396176</v>
      </c>
      <c r="R908" t="str">
        <f>_xlfn.XLOOKUP(Table2[[#This Row],[Customer ID]],customers!$A$1:$A$1001,customers!$I$1:$I$1001,,0)</f>
        <v>Yes</v>
      </c>
    </row>
    <row r="909" spans="1:18"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s="5">
        <f>CONVERT(K909,"kg","lbm")</f>
        <v>2.2046226218487757</v>
      </c>
      <c r="Q909" s="6">
        <f>P909*L909</f>
        <v>28.549862952941645</v>
      </c>
      <c r="R909" t="str">
        <f>_xlfn.XLOOKUP(Table2[[#This Row],[Customer ID]],customers!$A$1:$A$1001,customers!$I$1:$I$1001,,0)</f>
        <v>No</v>
      </c>
    </row>
    <row r="910" spans="1:18"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s="5">
        <f>CONVERT(K910,"kg","lbm")</f>
        <v>2.2046226218487757</v>
      </c>
      <c r="Q910" s="6">
        <f>P910*L910</f>
        <v>26.345240331092867</v>
      </c>
      <c r="R910" t="str">
        <f>_xlfn.XLOOKUP(Table2[[#This Row],[Customer ID]],customers!$A$1:$A$1001,customers!$I$1:$I$1001,,0)</f>
        <v>No</v>
      </c>
    </row>
    <row r="911" spans="1:18"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s="5">
        <f>CONVERT(K911,"kg","lbm")</f>
        <v>0.44092452436975516</v>
      </c>
      <c r="Q911" s="6">
        <f>P911*L911</f>
        <v>1.580714419865572</v>
      </c>
      <c r="R911" t="str">
        <f>_xlfn.XLOOKUP(Table2[[#This Row],[Customer ID]],customers!$A$1:$A$1001,customers!$I$1:$I$1001,,0)</f>
        <v>No</v>
      </c>
    </row>
    <row r="912" spans="1:18"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s="5">
        <f>CONVERT(K912,"kg","lbm")</f>
        <v>5.5115565546219392</v>
      </c>
      <c r="Q912" s="6">
        <f>P912*L912</f>
        <v>126.13197175252307</v>
      </c>
      <c r="R912" t="str">
        <f>_xlfn.XLOOKUP(Table2[[#This Row],[Customer ID]],customers!$A$1:$A$1001,customers!$I$1:$I$1001,,0)</f>
        <v>No</v>
      </c>
    </row>
    <row r="913" spans="1:18"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s="5">
        <f>CONVERT(K913,"kg","lbm")</f>
        <v>2.2046226218487757</v>
      </c>
      <c r="Q913" s="6">
        <f>P913*L913</f>
        <v>24.802004495798727</v>
      </c>
      <c r="R913" t="str">
        <f>_xlfn.XLOOKUP(Table2[[#This Row],[Customer ID]],customers!$A$1:$A$1001,customers!$I$1:$I$1001,,0)</f>
        <v>Yes</v>
      </c>
    </row>
    <row r="914" spans="1:18"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s="5">
        <f>CONVERT(K914,"kg","lbm")</f>
        <v>5.5115565546219392</v>
      </c>
      <c r="Q914" s="6">
        <f>P914*L914</f>
        <v>126.13197175252307</v>
      </c>
      <c r="R914" t="str">
        <f>_xlfn.XLOOKUP(Table2[[#This Row],[Customer ID]],customers!$A$1:$A$1001,customers!$I$1:$I$1001,,0)</f>
        <v>Yes</v>
      </c>
    </row>
    <row r="915" spans="1:18"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s="5">
        <f>CONVERT(K915,"kg","lbm")</f>
        <v>1.1023113109243878</v>
      </c>
      <c r="Q915" s="6">
        <f>P915*L915</f>
        <v>7.4406013487396176</v>
      </c>
      <c r="R915" t="str">
        <f>_xlfn.XLOOKUP(Table2[[#This Row],[Customer ID]],customers!$A$1:$A$1001,customers!$I$1:$I$1001,,0)</f>
        <v>No</v>
      </c>
    </row>
    <row r="916" spans="1:18"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s="5">
        <f>CONVERT(K916,"kg","lbm")</f>
        <v>2.2046226218487757</v>
      </c>
      <c r="Q916" s="6">
        <f>P916*L916</f>
        <v>24.802004495798727</v>
      </c>
      <c r="R916" t="str">
        <f>_xlfn.XLOOKUP(Table2[[#This Row],[Customer ID]],customers!$A$1:$A$1001,customers!$I$1:$I$1001,,0)</f>
        <v>No</v>
      </c>
    </row>
    <row r="917" spans="1:18"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s="5">
        <f>CONVERT(K917,"kg","lbm")</f>
        <v>5.5115565546219392</v>
      </c>
      <c r="Q917" s="6">
        <f>P917*L917</f>
        <v>154.02044791891009</v>
      </c>
      <c r="R917" t="str">
        <f>_xlfn.XLOOKUP(Table2[[#This Row],[Customer ID]],customers!$A$1:$A$1001,customers!$I$1:$I$1001,,0)</f>
        <v>Yes</v>
      </c>
    </row>
    <row r="918" spans="1:18"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s="5">
        <f>CONVERT(K918,"kg","lbm")</f>
        <v>0.44092452436975516</v>
      </c>
      <c r="Q918" s="6">
        <f>P918*L918</f>
        <v>1.6071698913277574</v>
      </c>
      <c r="R918" t="str">
        <f>_xlfn.XLOOKUP(Table2[[#This Row],[Customer ID]],customers!$A$1:$A$1001,customers!$I$1:$I$1001,,0)</f>
        <v>Yes</v>
      </c>
    </row>
    <row r="919" spans="1:18"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s="5">
        <f>CONVERT(K919,"kg","lbm")</f>
        <v>1.1023113109243878</v>
      </c>
      <c r="Q919" s="6">
        <f>P919*L919</f>
        <v>7.4406013487396176</v>
      </c>
      <c r="R919" t="str">
        <f>_xlfn.XLOOKUP(Table2[[#This Row],[Customer ID]],customers!$A$1:$A$1001,customers!$I$1:$I$1001,,0)</f>
        <v>No</v>
      </c>
    </row>
    <row r="920" spans="1:18"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s="5">
        <f>CONVERT(K920,"kg","lbm")</f>
        <v>1.1023113109243878</v>
      </c>
      <c r="Q920" s="6">
        <f>P920*L920</f>
        <v>8.0358494566387879</v>
      </c>
      <c r="R920" t="str">
        <f>_xlfn.XLOOKUP(Table2[[#This Row],[Customer ID]],customers!$A$1:$A$1001,customers!$I$1:$I$1001,,0)</f>
        <v>No</v>
      </c>
    </row>
    <row r="921" spans="1:18"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s="5">
        <f>CONVERT(K921,"kg","lbm")</f>
        <v>0.44092452436975516</v>
      </c>
      <c r="Q921" s="6">
        <f>P921*L921</f>
        <v>1.1838823479327925</v>
      </c>
      <c r="R921" t="str">
        <f>_xlfn.XLOOKUP(Table2[[#This Row],[Customer ID]],customers!$A$1:$A$1001,customers!$I$1:$I$1001,,0)</f>
        <v>Yes</v>
      </c>
    </row>
    <row r="922" spans="1:18"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s="5">
        <f>CONVERT(K922,"kg","lbm")</f>
        <v>5.5115565546219392</v>
      </c>
      <c r="Q922" s="6">
        <f>P922*L922</f>
        <v>113.4553916768926</v>
      </c>
      <c r="R922" t="str">
        <f>_xlfn.XLOOKUP(Table2[[#This Row],[Customer ID]],customers!$A$1:$A$1001,customers!$I$1:$I$1001,,0)</f>
        <v>No</v>
      </c>
    </row>
    <row r="923" spans="1:18"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s="5">
        <f>CONVERT(K923,"kg","lbm")</f>
        <v>0.44092452436975516</v>
      </c>
      <c r="Q923" s="6">
        <f>P923*L923</f>
        <v>1.7129917771764986</v>
      </c>
      <c r="R923" t="str">
        <f>_xlfn.XLOOKUP(Table2[[#This Row],[Customer ID]],customers!$A$1:$A$1001,customers!$I$1:$I$1001,,0)</f>
        <v>No</v>
      </c>
    </row>
    <row r="924" spans="1:18"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s="5">
        <f>CONVERT(K924,"kg","lbm")</f>
        <v>2.2046226218487757</v>
      </c>
      <c r="Q924" s="6">
        <f>P924*L924</f>
        <v>24.802004495798727</v>
      </c>
      <c r="R924" t="str">
        <f>_xlfn.XLOOKUP(Table2[[#This Row],[Customer ID]],customers!$A$1:$A$1001,customers!$I$1:$I$1001,,0)</f>
        <v>Yes</v>
      </c>
    </row>
    <row r="925" spans="1:18"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s="5">
        <f>CONVERT(K925,"kg","lbm")</f>
        <v>5.5115565546219392</v>
      </c>
      <c r="Q925" s="6">
        <f>P925*L925</f>
        <v>154.02044791891009</v>
      </c>
      <c r="R925" t="str">
        <f>_xlfn.XLOOKUP(Table2[[#This Row],[Customer ID]],customers!$A$1:$A$1001,customers!$I$1:$I$1001,,0)</f>
        <v>No</v>
      </c>
    </row>
    <row r="926" spans="1:18"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s="5">
        <f>CONVERT(K926,"kg","lbm")</f>
        <v>5.5115565546219392</v>
      </c>
      <c r="Q926" s="6">
        <f>P926*L926</f>
        <v>164.16171197941443</v>
      </c>
      <c r="R926" t="str">
        <f>_xlfn.XLOOKUP(Table2[[#This Row],[Customer ID]],customers!$A$1:$A$1001,customers!$I$1:$I$1001,,0)</f>
        <v>No</v>
      </c>
    </row>
    <row r="927" spans="1:18"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s="5">
        <f>CONVERT(K927,"kg","lbm")</f>
        <v>1.1023113109243878</v>
      </c>
      <c r="Q927" s="6">
        <f>P927*L927</f>
        <v>7.4406013487396176</v>
      </c>
      <c r="R927" t="str">
        <f>_xlfn.XLOOKUP(Table2[[#This Row],[Customer ID]],customers!$A$1:$A$1001,customers!$I$1:$I$1001,,0)</f>
        <v>No</v>
      </c>
    </row>
    <row r="928" spans="1:18"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s="5">
        <f>CONVERT(K928,"kg","lbm")</f>
        <v>1.1023113109243878</v>
      </c>
      <c r="Q928" s="6">
        <f>P928*L928</f>
        <v>7.4406013487396176</v>
      </c>
      <c r="R928" t="str">
        <f>_xlfn.XLOOKUP(Table2[[#This Row],[Customer ID]],customers!$A$1:$A$1001,customers!$I$1:$I$1001,,0)</f>
        <v>Yes</v>
      </c>
    </row>
    <row r="929" spans="1:18"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s="5">
        <f>CONVERT(K929,"kg","lbm")</f>
        <v>5.5115565546219392</v>
      </c>
      <c r="Q929" s="6">
        <f>P929*L929</f>
        <v>154.02044791891009</v>
      </c>
      <c r="R929" t="str">
        <f>_xlfn.XLOOKUP(Table2[[#This Row],[Customer ID]],customers!$A$1:$A$1001,customers!$I$1:$I$1001,,0)</f>
        <v>No</v>
      </c>
    </row>
    <row r="930" spans="1:18"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s="5">
        <f>CONVERT(K930,"kg","lbm")</f>
        <v>5.5115565546219392</v>
      </c>
      <c r="Q930" s="6">
        <f>P930*L930</f>
        <v>174.3029760399188</v>
      </c>
      <c r="R930" t="str">
        <f>_xlfn.XLOOKUP(Table2[[#This Row],[Customer ID]],customers!$A$1:$A$1001,customers!$I$1:$I$1001,,0)</f>
        <v>Yes</v>
      </c>
    </row>
    <row r="931" spans="1:18"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s="5">
        <f>CONVERT(K931,"kg","lbm")</f>
        <v>0.44092452436975516</v>
      </c>
      <c r="Q931" s="6">
        <f>P931*L931</f>
        <v>1.9643187560672593</v>
      </c>
      <c r="R931" t="str">
        <f>_xlfn.XLOOKUP(Table2[[#This Row],[Customer ID]],customers!$A$1:$A$1001,customers!$I$1:$I$1001,,0)</f>
        <v>Yes</v>
      </c>
    </row>
    <row r="932" spans="1:18"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s="5">
        <f>CONVERT(K932,"kg","lbm")</f>
        <v>2.2046226218487757</v>
      </c>
      <c r="Q932" s="6">
        <f>P932*L932</f>
        <v>26.786164855462626</v>
      </c>
      <c r="R932" t="str">
        <f>_xlfn.XLOOKUP(Table2[[#This Row],[Customer ID]],customers!$A$1:$A$1001,customers!$I$1:$I$1001,,0)</f>
        <v>Yes</v>
      </c>
    </row>
    <row r="933" spans="1:18"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s="5">
        <f>CONVERT(K933,"kg","lbm")</f>
        <v>1.1023113109243878</v>
      </c>
      <c r="Q933" s="6">
        <f>P933*L933</f>
        <v>6.5807985262185955</v>
      </c>
      <c r="R933" t="str">
        <f>_xlfn.XLOOKUP(Table2[[#This Row],[Customer ID]],customers!$A$1:$A$1001,customers!$I$1:$I$1001,,0)</f>
        <v>Yes</v>
      </c>
    </row>
    <row r="934" spans="1:18"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s="5">
        <f>CONVERT(K934,"kg","lbm")</f>
        <v>2.2046226218487757</v>
      </c>
      <c r="Q934" s="6">
        <f>P934*L934</f>
        <v>30.313561050420667</v>
      </c>
      <c r="R934" t="str">
        <f>_xlfn.XLOOKUP(Table2[[#This Row],[Customer ID]],customers!$A$1:$A$1001,customers!$I$1:$I$1001,,0)</f>
        <v>No</v>
      </c>
    </row>
    <row r="935" spans="1:18"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s="5">
        <f>CONVERT(K935,"kg","lbm")</f>
        <v>2.2046226218487757</v>
      </c>
      <c r="Q935" s="6">
        <f>P935*L935</f>
        <v>19.731372465546542</v>
      </c>
      <c r="R935" t="str">
        <f>_xlfn.XLOOKUP(Table2[[#This Row],[Customer ID]],customers!$A$1:$A$1001,customers!$I$1:$I$1001,,0)</f>
        <v>Yes</v>
      </c>
    </row>
    <row r="936" spans="1:18"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s="5">
        <f>CONVERT(K936,"kg","lbm")</f>
        <v>5.5115565546219392</v>
      </c>
      <c r="Q936" s="6">
        <f>P936*L936</f>
        <v>126.13197175252307</v>
      </c>
      <c r="R936" t="str">
        <f>_xlfn.XLOOKUP(Table2[[#This Row],[Customer ID]],customers!$A$1:$A$1001,customers!$I$1:$I$1001,,0)</f>
        <v>No</v>
      </c>
    </row>
    <row r="937" spans="1:18"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s="5">
        <f>CONVERT(K937,"kg","lbm")</f>
        <v>5.5115565546219392</v>
      </c>
      <c r="Q937" s="6">
        <f>P937*L937</f>
        <v>142.61152585084267</v>
      </c>
      <c r="R937" t="str">
        <f>_xlfn.XLOOKUP(Table2[[#This Row],[Customer ID]],customers!$A$1:$A$1001,customers!$I$1:$I$1001,,0)</f>
        <v>Yes</v>
      </c>
    </row>
    <row r="938" spans="1:18"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s="5">
        <f>CONVERT(K938,"kg","lbm")</f>
        <v>1.1023113109243878</v>
      </c>
      <c r="Q938" s="6">
        <f>P938*L938</f>
        <v>8.5649588858824934</v>
      </c>
      <c r="R938" t="str">
        <f>_xlfn.XLOOKUP(Table2[[#This Row],[Customer ID]],customers!$A$1:$A$1001,customers!$I$1:$I$1001,,0)</f>
        <v>Yes</v>
      </c>
    </row>
    <row r="939" spans="1:18"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s="5">
        <f>CONVERT(K939,"kg","lbm")</f>
        <v>5.5115565546219392</v>
      </c>
      <c r="Q939" s="6">
        <f>P939*L939</f>
        <v>126.13197175252307</v>
      </c>
      <c r="R939" t="str">
        <f>_xlfn.XLOOKUP(Table2[[#This Row],[Customer ID]],customers!$A$1:$A$1001,customers!$I$1:$I$1001,,0)</f>
        <v>Yes</v>
      </c>
    </row>
    <row r="940" spans="1:18"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s="5">
        <f>CONVERT(K940,"kg","lbm")</f>
        <v>2.2046226218487757</v>
      </c>
      <c r="Q940" s="6">
        <f>P940*L940</f>
        <v>32.738645934454318</v>
      </c>
      <c r="R940" t="str">
        <f>_xlfn.XLOOKUP(Table2[[#This Row],[Customer ID]],customers!$A$1:$A$1001,customers!$I$1:$I$1001,,0)</f>
        <v>Yes</v>
      </c>
    </row>
    <row r="941" spans="1:18"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s="5">
        <f>CONVERT(K941,"kg","lbm")</f>
        <v>0.44092452436975516</v>
      </c>
      <c r="Q941" s="6">
        <f>P941*L941</f>
        <v>2.0965961133781859</v>
      </c>
      <c r="R941" t="str">
        <f>_xlfn.XLOOKUP(Table2[[#This Row],[Customer ID]],customers!$A$1:$A$1001,customers!$I$1:$I$1001,,0)</f>
        <v>No</v>
      </c>
    </row>
    <row r="942" spans="1:18"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s="5">
        <f>CONVERT(K942,"kg","lbm")</f>
        <v>1.1023113109243878</v>
      </c>
      <c r="Q942" s="6">
        <f>P942*L942</f>
        <v>7.9035720993278593</v>
      </c>
      <c r="R942" t="str">
        <f>_xlfn.XLOOKUP(Table2[[#This Row],[Customer ID]],customers!$A$1:$A$1001,customers!$I$1:$I$1001,,0)</f>
        <v>Yes</v>
      </c>
    </row>
    <row r="943" spans="1:18"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s="5">
        <f>CONVERT(K943,"kg","lbm")</f>
        <v>1.1023113109243878</v>
      </c>
      <c r="Q943" s="6">
        <f>P943*L943</f>
        <v>8.5649588858824934</v>
      </c>
      <c r="R943" t="str">
        <f>_xlfn.XLOOKUP(Table2[[#This Row],[Customer ID]],customers!$A$1:$A$1001,customers!$I$1:$I$1001,,0)</f>
        <v>Yes</v>
      </c>
    </row>
    <row r="944" spans="1:18"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s="5">
        <f>CONVERT(K944,"kg","lbm")</f>
        <v>2.2046226218487757</v>
      </c>
      <c r="Q944" s="6">
        <f>P944*L944</f>
        <v>26.345240331092867</v>
      </c>
      <c r="R944" t="str">
        <f>_xlfn.XLOOKUP(Table2[[#This Row],[Customer ID]],customers!$A$1:$A$1001,customers!$I$1:$I$1001,,0)</f>
        <v>No</v>
      </c>
    </row>
    <row r="945" spans="1:18"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s="5">
        <f>CONVERT(K945,"kg","lbm")</f>
        <v>1.1023113109243878</v>
      </c>
      <c r="Q945" s="6">
        <f>P945*L945</f>
        <v>8.5649588858824934</v>
      </c>
      <c r="R945" t="str">
        <f>_xlfn.XLOOKUP(Table2[[#This Row],[Customer ID]],customers!$A$1:$A$1001,customers!$I$1:$I$1001,,0)</f>
        <v>No</v>
      </c>
    </row>
    <row r="946" spans="1:18"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s="5">
        <f>CONVERT(K946,"kg","lbm")</f>
        <v>1.1023113109243878</v>
      </c>
      <c r="Q946" s="6">
        <f>P946*L946</f>
        <v>7.9035720993278593</v>
      </c>
      <c r="R946" t="str">
        <f>_xlfn.XLOOKUP(Table2[[#This Row],[Customer ID]],customers!$A$1:$A$1001,customers!$I$1:$I$1001,,0)</f>
        <v>No</v>
      </c>
    </row>
    <row r="947" spans="1:18"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s="5">
        <f>CONVERT(K947,"kg","lbm")</f>
        <v>5.5115565546219392</v>
      </c>
      <c r="Q947" s="6">
        <f>P947*L947</f>
        <v>164.16171197941443</v>
      </c>
      <c r="R947" t="str">
        <f>_xlfn.XLOOKUP(Table2[[#This Row],[Customer ID]],customers!$A$1:$A$1001,customers!$I$1:$I$1001,,0)</f>
        <v>No</v>
      </c>
    </row>
    <row r="948" spans="1:18"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s="5">
        <f>CONVERT(K948,"kg","lbm")</f>
        <v>1.1023113109243878</v>
      </c>
      <c r="Q948" s="6">
        <f>P948*L948</f>
        <v>8.5649588858824934</v>
      </c>
      <c r="R948" t="str">
        <f>_xlfn.XLOOKUP(Table2[[#This Row],[Customer ID]],customers!$A$1:$A$1001,customers!$I$1:$I$1001,,0)</f>
        <v>No</v>
      </c>
    </row>
    <row r="949" spans="1:18"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s="5">
        <f>CONVERT(K949,"kg","lbm")</f>
        <v>2.2046226218487757</v>
      </c>
      <c r="Q949" s="6">
        <f>P949*L949</f>
        <v>24.802004495798727</v>
      </c>
      <c r="R949" t="str">
        <f>_xlfn.XLOOKUP(Table2[[#This Row],[Customer ID]],customers!$A$1:$A$1001,customers!$I$1:$I$1001,,0)</f>
        <v>No</v>
      </c>
    </row>
    <row r="950" spans="1:18"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s="5">
        <f>CONVERT(K950,"kg","lbm")</f>
        <v>5.5115565546219392</v>
      </c>
      <c r="Q950" s="6">
        <f>P950*L950</f>
        <v>154.02044791891009</v>
      </c>
      <c r="R950" t="str">
        <f>_xlfn.XLOOKUP(Table2[[#This Row],[Customer ID]],customers!$A$1:$A$1001,customers!$I$1:$I$1001,,0)</f>
        <v>Yes</v>
      </c>
    </row>
    <row r="951" spans="1:18"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s="5">
        <f>CONVERT(K951,"kg","lbm")</f>
        <v>5.5115565546219392</v>
      </c>
      <c r="Q951" s="6">
        <f>P951*L951</f>
        <v>151.48513190378398</v>
      </c>
      <c r="R951" t="str">
        <f>_xlfn.XLOOKUP(Table2[[#This Row],[Customer ID]],customers!$A$1:$A$1001,customers!$I$1:$I$1001,,0)</f>
        <v>No</v>
      </c>
    </row>
    <row r="952" spans="1:18"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s="5">
        <f>CONVERT(K952,"kg","lbm")</f>
        <v>0.44092452436975516</v>
      </c>
      <c r="Q952" s="6">
        <f>P952*L952</f>
        <v>1.580714419865572</v>
      </c>
      <c r="R952" t="str">
        <f>_xlfn.XLOOKUP(Table2[[#This Row],[Customer ID]],customers!$A$1:$A$1001,customers!$I$1:$I$1001,,0)</f>
        <v>Yes</v>
      </c>
    </row>
    <row r="953" spans="1:18"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s="5">
        <f>CONVERT(K953,"kg","lbm")</f>
        <v>0.44092452436975516</v>
      </c>
      <c r="Q953" s="6">
        <f>P953*L953</f>
        <v>1.580714419865572</v>
      </c>
      <c r="R953" t="str">
        <f>_xlfn.XLOOKUP(Table2[[#This Row],[Customer ID]],customers!$A$1:$A$1001,customers!$I$1:$I$1001,,0)</f>
        <v>No</v>
      </c>
    </row>
    <row r="954" spans="1:18"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s="5">
        <f>CONVERT(K954,"kg","lbm")</f>
        <v>2.2046226218487757</v>
      </c>
      <c r="Q954" s="6">
        <f>P954*L954</f>
        <v>24.802004495798727</v>
      </c>
      <c r="R954" t="str">
        <f>_xlfn.XLOOKUP(Table2[[#This Row],[Customer ID]],customers!$A$1:$A$1001,customers!$I$1:$I$1001,,0)</f>
        <v>Yes</v>
      </c>
    </row>
    <row r="955" spans="1:18"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s="5">
        <f>CONVERT(K955,"kg","lbm")</f>
        <v>0.44092452436975516</v>
      </c>
      <c r="Q955" s="6">
        <f>P955*L955</f>
        <v>1.7129917771764986</v>
      </c>
      <c r="R955" t="str">
        <f>_xlfn.XLOOKUP(Table2[[#This Row],[Customer ID]],customers!$A$1:$A$1001,customers!$I$1:$I$1001,,0)</f>
        <v>Yes</v>
      </c>
    </row>
    <row r="956" spans="1:18"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s="5">
        <f>CONVERT(K956,"kg","lbm")</f>
        <v>5.5115565546219392</v>
      </c>
      <c r="Q956" s="6">
        <f>P956*L956</f>
        <v>154.02044791891009</v>
      </c>
      <c r="R956" t="str">
        <f>_xlfn.XLOOKUP(Table2[[#This Row],[Customer ID]],customers!$A$1:$A$1001,customers!$I$1:$I$1001,,0)</f>
        <v>Yes</v>
      </c>
    </row>
    <row r="957" spans="1:18"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s="5">
        <f>CONVERT(K957,"kg","lbm")</f>
        <v>5.5115565546219392</v>
      </c>
      <c r="Q957" s="6">
        <f>P957*L957</f>
        <v>188.24721412311229</v>
      </c>
      <c r="R957" t="str">
        <f>_xlfn.XLOOKUP(Table2[[#This Row],[Customer ID]],customers!$A$1:$A$1001,customers!$I$1:$I$1001,,0)</f>
        <v>Yes</v>
      </c>
    </row>
    <row r="958" spans="1:18"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s="5">
        <f>CONVERT(K958,"kg","lbm")</f>
        <v>5.5115565546219392</v>
      </c>
      <c r="Q958" s="6">
        <f>P958*L958</f>
        <v>151.48513190378398</v>
      </c>
      <c r="R958" t="str">
        <f>_xlfn.XLOOKUP(Table2[[#This Row],[Customer ID]],customers!$A$1:$A$1001,customers!$I$1:$I$1001,,0)</f>
        <v>Yes</v>
      </c>
    </row>
    <row r="959" spans="1:18"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s="5">
        <f>CONVERT(K959,"kg","lbm")</f>
        <v>2.2046226218487757</v>
      </c>
      <c r="Q959" s="6">
        <f>P959*L959</f>
        <v>32.738645934454318</v>
      </c>
      <c r="R959" t="str">
        <f>_xlfn.XLOOKUP(Table2[[#This Row],[Customer ID]],customers!$A$1:$A$1001,customers!$I$1:$I$1001,,0)</f>
        <v>Yes</v>
      </c>
    </row>
    <row r="960" spans="1:18"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s="5">
        <f>CONVERT(K960,"kg","lbm")</f>
        <v>0.44092452436975516</v>
      </c>
      <c r="Q960" s="6">
        <f>P960*L960</f>
        <v>1.7129917771764986</v>
      </c>
      <c r="R960" t="str">
        <f>_xlfn.XLOOKUP(Table2[[#This Row],[Customer ID]],customers!$A$1:$A$1001,customers!$I$1:$I$1001,,0)</f>
        <v>Yes</v>
      </c>
    </row>
    <row r="961" spans="1:18"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s="5">
        <f>CONVERT(K961,"kg","lbm")</f>
        <v>0.44092452436975516</v>
      </c>
      <c r="Q961" s="6">
        <f>P961*L961</f>
        <v>2.0965961133781859</v>
      </c>
      <c r="R961" t="str">
        <f>_xlfn.XLOOKUP(Table2[[#This Row],[Customer ID]],customers!$A$1:$A$1001,customers!$I$1:$I$1001,,0)</f>
        <v>Yes</v>
      </c>
    </row>
    <row r="962" spans="1:18"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s="5">
        <f>CONVERT(K962,"kg","lbm")</f>
        <v>2.2046226218487757</v>
      </c>
      <c r="Q962" s="6">
        <f>P962*L962</f>
        <v>34.943268556303096</v>
      </c>
      <c r="R962" t="str">
        <f>_xlfn.XLOOKUP(Table2[[#This Row],[Customer ID]],customers!$A$1:$A$1001,customers!$I$1:$I$1001,,0)</f>
        <v>Yes</v>
      </c>
    </row>
    <row r="963" spans="1:18"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 "Medium",IF(J963="L","Light",IF(J963="D","Dark","")))</f>
        <v>Dark</v>
      </c>
      <c r="P963" s="5">
        <f>CONVERT(K963,"kg","lbm")</f>
        <v>5.5115565546219392</v>
      </c>
      <c r="Q963" s="6">
        <f>P963*L963</f>
        <v>126.13197175252307</v>
      </c>
      <c r="R963" t="str">
        <f>_xlfn.XLOOKUP(Table2[[#This Row],[Customer ID]],customers!$A$1:$A$1001,customers!$I$1:$I$1001,,0)</f>
        <v>Yes</v>
      </c>
    </row>
    <row r="964" spans="1:18"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s="5">
        <f>CONVERT(K964,"kg","lbm")</f>
        <v>2.2046226218487757</v>
      </c>
      <c r="Q964" s="6">
        <f>P964*L964</f>
        <v>19.731372465546542</v>
      </c>
      <c r="R964" t="str">
        <f>_xlfn.XLOOKUP(Table2[[#This Row],[Customer ID]],customers!$A$1:$A$1001,customers!$I$1:$I$1001,,0)</f>
        <v>Yes</v>
      </c>
    </row>
    <row r="965" spans="1:18"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s="5">
        <f>CONVERT(K965,"kg","lbm")</f>
        <v>1.1023113109243878</v>
      </c>
      <c r="Q965" s="6">
        <f>P965*L965</f>
        <v>6.5807985262185955</v>
      </c>
      <c r="R965" t="str">
        <f>_xlfn.XLOOKUP(Table2[[#This Row],[Customer ID]],customers!$A$1:$A$1001,customers!$I$1:$I$1001,,0)</f>
        <v>Yes</v>
      </c>
    </row>
    <row r="966" spans="1:18"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s="5">
        <f>CONVERT(K966,"kg","lbm")</f>
        <v>0.44092452436975516</v>
      </c>
      <c r="Q966" s="6">
        <f>P966*L966</f>
        <v>1.9643187560672593</v>
      </c>
      <c r="R966" t="str">
        <f>_xlfn.XLOOKUP(Table2[[#This Row],[Customer ID]],customers!$A$1:$A$1001,customers!$I$1:$I$1001,,0)</f>
        <v>No</v>
      </c>
    </row>
    <row r="967" spans="1:18"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s="5">
        <f>CONVERT(K967,"kg","lbm")</f>
        <v>2.2046226218487757</v>
      </c>
      <c r="Q967" s="6">
        <f>P967*L967</f>
        <v>21.935995087395316</v>
      </c>
      <c r="R967" t="str">
        <f>_xlfn.XLOOKUP(Table2[[#This Row],[Customer ID]],customers!$A$1:$A$1001,customers!$I$1:$I$1001,,0)</f>
        <v>Yes</v>
      </c>
    </row>
    <row r="968" spans="1:18"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s="5">
        <f>CONVERT(K968,"kg","lbm")</f>
        <v>1.1023113109243878</v>
      </c>
      <c r="Q968" s="6">
        <f>P968*L968</f>
        <v>9.8215937803362952</v>
      </c>
      <c r="R968" t="str">
        <f>_xlfn.XLOOKUP(Table2[[#This Row],[Customer ID]],customers!$A$1:$A$1001,customers!$I$1:$I$1001,,0)</f>
        <v>Yes</v>
      </c>
    </row>
    <row r="969" spans="1:18"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s="5">
        <f>CONVERT(K969,"kg","lbm")</f>
        <v>0.44092452436975516</v>
      </c>
      <c r="Q969" s="6">
        <f>P969*L969</f>
        <v>1.1838823479327925</v>
      </c>
      <c r="R969" t="str">
        <f>_xlfn.XLOOKUP(Table2[[#This Row],[Customer ID]],customers!$A$1:$A$1001,customers!$I$1:$I$1001,,0)</f>
        <v>Yes</v>
      </c>
    </row>
    <row r="970" spans="1:18"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s="5">
        <f>CONVERT(K970,"kg","lbm")</f>
        <v>0.44092452436975516</v>
      </c>
      <c r="Q970" s="6">
        <f>P970*L970</f>
        <v>1.3161597052437191</v>
      </c>
      <c r="R970" t="str">
        <f>_xlfn.XLOOKUP(Table2[[#This Row],[Customer ID]],customers!$A$1:$A$1001,customers!$I$1:$I$1001,,0)</f>
        <v>No</v>
      </c>
    </row>
    <row r="971" spans="1:18"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s="5">
        <f>CONVERT(K971,"kg","lbm")</f>
        <v>2.2046226218487757</v>
      </c>
      <c r="Q971" s="6">
        <f>P971*L971</f>
        <v>28.549862952941645</v>
      </c>
      <c r="R971" t="str">
        <f>_xlfn.XLOOKUP(Table2[[#This Row],[Customer ID]],customers!$A$1:$A$1001,customers!$I$1:$I$1001,,0)</f>
        <v>Yes</v>
      </c>
    </row>
    <row r="972" spans="1:18"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s="5">
        <f>CONVERT(K972,"kg","lbm")</f>
        <v>1.1023113109243878</v>
      </c>
      <c r="Q972" s="6">
        <f>P972*L972</f>
        <v>9.094068315126199</v>
      </c>
      <c r="R972" t="str">
        <f>_xlfn.XLOOKUP(Table2[[#This Row],[Customer ID]],customers!$A$1:$A$1001,customers!$I$1:$I$1001,,0)</f>
        <v>No</v>
      </c>
    </row>
    <row r="973" spans="1:18"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s="5">
        <f>CONVERT(K973,"kg","lbm")</f>
        <v>5.5115565546219392</v>
      </c>
      <c r="Q973" s="6">
        <f>P973*L973</f>
        <v>164.16171197941443</v>
      </c>
      <c r="R973" t="str">
        <f>_xlfn.XLOOKUP(Table2[[#This Row],[Customer ID]],customers!$A$1:$A$1001,customers!$I$1:$I$1001,,0)</f>
        <v>No</v>
      </c>
    </row>
    <row r="974" spans="1:18"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s="5">
        <f>CONVERT(K974,"kg","lbm")</f>
        <v>5.5115565546219392</v>
      </c>
      <c r="Q974" s="6">
        <f>P974*L974</f>
        <v>164.16171197941443</v>
      </c>
      <c r="R974" t="str">
        <f>_xlfn.XLOOKUP(Table2[[#This Row],[Customer ID]],customers!$A$1:$A$1001,customers!$I$1:$I$1001,,0)</f>
        <v>Yes</v>
      </c>
    </row>
    <row r="975" spans="1:18"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s="5">
        <f>CONVERT(K975,"kg","lbm")</f>
        <v>2.2046226218487757</v>
      </c>
      <c r="Q975" s="6">
        <f>P975*L975</f>
        <v>32.077259147899689</v>
      </c>
      <c r="R975" t="str">
        <f>_xlfn.XLOOKUP(Table2[[#This Row],[Customer ID]],customers!$A$1:$A$1001,customers!$I$1:$I$1001,,0)</f>
        <v>No</v>
      </c>
    </row>
    <row r="976" spans="1:18"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s="5">
        <f>CONVERT(K976,"kg","lbm")</f>
        <v>1.1023113109243878</v>
      </c>
      <c r="Q976" s="6">
        <f>P976*L976</f>
        <v>5.9194117396639614</v>
      </c>
      <c r="R976" t="str">
        <f>_xlfn.XLOOKUP(Table2[[#This Row],[Customer ID]],customers!$A$1:$A$1001,customers!$I$1:$I$1001,,0)</f>
        <v>Yes</v>
      </c>
    </row>
    <row r="977" spans="1:18"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s="5">
        <f>CONVERT(K977,"kg","lbm")</f>
        <v>0.44092452436975516</v>
      </c>
      <c r="Q977" s="6">
        <f>P977*L977</f>
        <v>1.3161597052437191</v>
      </c>
      <c r="R977" t="str">
        <f>_xlfn.XLOOKUP(Table2[[#This Row],[Customer ID]],customers!$A$1:$A$1001,customers!$I$1:$I$1001,,0)</f>
        <v>Yes</v>
      </c>
    </row>
    <row r="978" spans="1:18"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s="5">
        <f>CONVERT(K978,"kg","lbm")</f>
        <v>5.5115565546219392</v>
      </c>
      <c r="Q978" s="6">
        <f>P978*L978</f>
        <v>151.48513190378398</v>
      </c>
      <c r="R978" t="str">
        <f>_xlfn.XLOOKUP(Table2[[#This Row],[Customer ID]],customers!$A$1:$A$1001,customers!$I$1:$I$1001,,0)</f>
        <v>Yes</v>
      </c>
    </row>
    <row r="979" spans="1:18"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s="5">
        <f>CONVERT(K979,"kg","lbm")</f>
        <v>2.2046226218487757</v>
      </c>
      <c r="Q979" s="6">
        <f>P979*L979</f>
        <v>26.345240331092867</v>
      </c>
      <c r="R979" t="str">
        <f>_xlfn.XLOOKUP(Table2[[#This Row],[Customer ID]],customers!$A$1:$A$1001,customers!$I$1:$I$1001,,0)</f>
        <v>No</v>
      </c>
    </row>
    <row r="980" spans="1:18"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s="5">
        <f>CONVERT(K980,"kg","lbm")</f>
        <v>1.1023113109243878</v>
      </c>
      <c r="Q980" s="6">
        <f>P980*L980</f>
        <v>8.5649588858824934</v>
      </c>
      <c r="R980" t="str">
        <f>_xlfn.XLOOKUP(Table2[[#This Row],[Customer ID]],customers!$A$1:$A$1001,customers!$I$1:$I$1001,,0)</f>
        <v>No</v>
      </c>
    </row>
    <row r="981" spans="1:18"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s="5">
        <f>CONVERT(K981,"kg","lbm")</f>
        <v>1.1023113109243878</v>
      </c>
      <c r="Q981" s="6">
        <f>P981*L981</f>
        <v>5.9194117396639614</v>
      </c>
      <c r="R981" t="str">
        <f>_xlfn.XLOOKUP(Table2[[#This Row],[Customer ID]],customers!$A$1:$A$1001,customers!$I$1:$I$1001,,0)</f>
        <v>No</v>
      </c>
    </row>
    <row r="982" spans="1:18"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s="5">
        <f>CONVERT(K982,"kg","lbm")</f>
        <v>5.5115565546219392</v>
      </c>
      <c r="Q982" s="6">
        <f>P982*L982</f>
        <v>154.02044791891009</v>
      </c>
      <c r="R982" t="str">
        <f>_xlfn.XLOOKUP(Table2[[#This Row],[Customer ID]],customers!$A$1:$A$1001,customers!$I$1:$I$1001,,0)</f>
        <v>Yes</v>
      </c>
    </row>
    <row r="983" spans="1:18"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s="5">
        <f>CONVERT(K983,"kg","lbm")</f>
        <v>0.44092452436975516</v>
      </c>
      <c r="Q983" s="6">
        <f>P983*L983</f>
        <v>1.6071698913277574</v>
      </c>
      <c r="R983" t="str">
        <f>_xlfn.XLOOKUP(Table2[[#This Row],[Customer ID]],customers!$A$1:$A$1001,customers!$I$1:$I$1001,,0)</f>
        <v>Yes</v>
      </c>
    </row>
    <row r="984" spans="1:18"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s="5">
        <f>CONVERT(K984,"kg","lbm")</f>
        <v>2.2046226218487757</v>
      </c>
      <c r="Q984" s="6">
        <f>P984*L984</f>
        <v>26.345240331092867</v>
      </c>
      <c r="R984" t="str">
        <f>_xlfn.XLOOKUP(Table2[[#This Row],[Customer ID]],customers!$A$1:$A$1001,customers!$I$1:$I$1001,,0)</f>
        <v>Yes</v>
      </c>
    </row>
    <row r="985" spans="1:18"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s="5">
        <f>CONVERT(K985,"kg","lbm")</f>
        <v>0.44092452436975516</v>
      </c>
      <c r="Q985" s="6">
        <f>P985*L985</f>
        <v>1.4881202697479237</v>
      </c>
      <c r="R985" t="str">
        <f>_xlfn.XLOOKUP(Table2[[#This Row],[Customer ID]],customers!$A$1:$A$1001,customers!$I$1:$I$1001,,0)</f>
        <v>Yes</v>
      </c>
    </row>
    <row r="986" spans="1:18"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s="5">
        <f>CONVERT(K986,"kg","lbm")</f>
        <v>5.5115565546219392</v>
      </c>
      <c r="Q986" s="6">
        <f>P986*L986</f>
        <v>174.3029760399188</v>
      </c>
      <c r="R986" t="str">
        <f>_xlfn.XLOOKUP(Table2[[#This Row],[Customer ID]],customers!$A$1:$A$1001,customers!$I$1:$I$1001,,0)</f>
        <v>Yes</v>
      </c>
    </row>
    <row r="987" spans="1:18"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s="5">
        <f>CONVERT(K987,"kg","lbm")</f>
        <v>2.2046226218487757</v>
      </c>
      <c r="Q987" s="6">
        <f>P987*L987</f>
        <v>26.345240331092867</v>
      </c>
      <c r="R987" t="str">
        <f>_xlfn.XLOOKUP(Table2[[#This Row],[Customer ID]],customers!$A$1:$A$1001,customers!$I$1:$I$1001,,0)</f>
        <v>No</v>
      </c>
    </row>
    <row r="988" spans="1:18"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s="5">
        <f>CONVERT(K988,"kg","lbm")</f>
        <v>5.5115565546219392</v>
      </c>
      <c r="Q988" s="6">
        <f>P988*L988</f>
        <v>184.44424010042317</v>
      </c>
      <c r="R988" t="str">
        <f>_xlfn.XLOOKUP(Table2[[#This Row],[Customer ID]],customers!$A$1:$A$1001,customers!$I$1:$I$1001,,0)</f>
        <v>No</v>
      </c>
    </row>
    <row r="989" spans="1:18"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s="5">
        <f>CONVERT(K989,"kg","lbm")</f>
        <v>1.1023113109243878</v>
      </c>
      <c r="Q989" s="6">
        <f>P989*L989</f>
        <v>6.5807985262185955</v>
      </c>
      <c r="R989" t="str">
        <f>_xlfn.XLOOKUP(Table2[[#This Row],[Customer ID]],customers!$A$1:$A$1001,customers!$I$1:$I$1001,,0)</f>
        <v>Yes</v>
      </c>
    </row>
    <row r="990" spans="1:18"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s="5">
        <f>CONVERT(K990,"kg","lbm")</f>
        <v>2.2046226218487757</v>
      </c>
      <c r="Q990" s="6">
        <f>P990*L990</f>
        <v>21.935995087395316</v>
      </c>
      <c r="R990" t="str">
        <f>_xlfn.XLOOKUP(Table2[[#This Row],[Customer ID]],customers!$A$1:$A$1001,customers!$I$1:$I$1001,,0)</f>
        <v>Yes</v>
      </c>
    </row>
    <row r="991" spans="1:18"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s="5">
        <f>CONVERT(K991,"kg","lbm")</f>
        <v>5.5115565546219392</v>
      </c>
      <c r="Q991" s="6">
        <f>P991*L991</f>
        <v>142.61152585084267</v>
      </c>
      <c r="R991" t="str">
        <f>_xlfn.XLOOKUP(Table2[[#This Row],[Customer ID]],customers!$A$1:$A$1001,customers!$I$1:$I$1001,,0)</f>
        <v>Yes</v>
      </c>
    </row>
    <row r="992" spans="1:18"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s="5">
        <f>CONVERT(K992,"kg","lbm")</f>
        <v>0.44092452436975516</v>
      </c>
      <c r="Q992" s="6">
        <f>P992*L992</f>
        <v>1.6071698913277574</v>
      </c>
      <c r="R992" t="str">
        <f>_xlfn.XLOOKUP(Table2[[#This Row],[Customer ID]],customers!$A$1:$A$1001,customers!$I$1:$I$1001,,0)</f>
        <v>No</v>
      </c>
    </row>
    <row r="993" spans="1:18"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s="5">
        <f>CONVERT(K993,"kg","lbm")</f>
        <v>1.1023113109243878</v>
      </c>
      <c r="Q993" s="6">
        <f>P993*L993</f>
        <v>8.5649588858824934</v>
      </c>
      <c r="R993" t="str">
        <f>_xlfn.XLOOKUP(Table2[[#This Row],[Customer ID]],customers!$A$1:$A$1001,customers!$I$1:$I$1001,,0)</f>
        <v>No</v>
      </c>
    </row>
    <row r="994" spans="1:18"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s="5">
        <f>CONVERT(K994,"kg","lbm")</f>
        <v>5.5115565546219392</v>
      </c>
      <c r="Q994" s="6">
        <f>P994*L994</f>
        <v>200.92379419874277</v>
      </c>
      <c r="R994" t="str">
        <f>_xlfn.XLOOKUP(Table2[[#This Row],[Customer ID]],customers!$A$1:$A$1001,customers!$I$1:$I$1001,,0)</f>
        <v>No</v>
      </c>
    </row>
    <row r="995" spans="1:18"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s="5">
        <f>CONVERT(K995,"kg","lbm")</f>
        <v>2.2046226218487757</v>
      </c>
      <c r="Q995" s="6">
        <f>P995*L995</f>
        <v>28.549862952941645</v>
      </c>
      <c r="R995" t="str">
        <f>_xlfn.XLOOKUP(Table2[[#This Row],[Customer ID]],customers!$A$1:$A$1001,customers!$I$1:$I$1001,,0)</f>
        <v>No</v>
      </c>
    </row>
    <row r="996" spans="1:18"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s="5">
        <f>CONVERT(K996,"kg","lbm")</f>
        <v>0.44092452436975516</v>
      </c>
      <c r="Q996" s="6">
        <f>P996*L996</f>
        <v>1.3161597052437191</v>
      </c>
      <c r="R996" t="str">
        <f>_xlfn.XLOOKUP(Table2[[#This Row],[Customer ID]],customers!$A$1:$A$1001,customers!$I$1:$I$1001,,0)</f>
        <v>No</v>
      </c>
    </row>
    <row r="997" spans="1:18"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s="5">
        <f>CONVERT(K997,"kg","lbm")</f>
        <v>5.5115565546219392</v>
      </c>
      <c r="Q997" s="6">
        <f>P997*L997</f>
        <v>151.48513190378398</v>
      </c>
      <c r="R997" t="str">
        <f>_xlfn.XLOOKUP(Table2[[#This Row],[Customer ID]],customers!$A$1:$A$1001,customers!$I$1:$I$1001,,0)</f>
        <v>No</v>
      </c>
    </row>
    <row r="998" spans="1:18"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s="5">
        <f>CONVERT(K998,"kg","lbm")</f>
        <v>1.1023113109243878</v>
      </c>
      <c r="Q998" s="6">
        <f>P998*L998</f>
        <v>6.5807985262185955</v>
      </c>
      <c r="R998" t="str">
        <f>_xlfn.XLOOKUP(Table2[[#This Row],[Customer ID]],customers!$A$1:$A$1001,customers!$I$1:$I$1001,,0)</f>
        <v>No</v>
      </c>
    </row>
    <row r="999" spans="1:18"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s="5">
        <f>CONVERT(K999,"kg","lbm")</f>
        <v>1.1023113109243878</v>
      </c>
      <c r="Q999" s="6">
        <f>P999*L999</f>
        <v>7.4406013487396176</v>
      </c>
      <c r="R999" t="str">
        <f>_xlfn.XLOOKUP(Table2[[#This Row],[Customer ID]],customers!$A$1:$A$1001,customers!$I$1:$I$1001,,0)</f>
        <v>No</v>
      </c>
    </row>
    <row r="1000" spans="1:18"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s="5">
        <f>CONVERT(K1000,"kg","lbm")</f>
        <v>2.2046226218487757</v>
      </c>
      <c r="Q1000" s="6">
        <f>P1000*L1000</f>
        <v>21.935995087395316</v>
      </c>
      <c r="R1000" t="str">
        <f>_xlfn.XLOOKUP(Table2[[#This Row],[Customer ID]],customers!$A$1:$A$1001,customers!$I$1:$I$1001,,0)</f>
        <v>No</v>
      </c>
    </row>
    <row r="1001" spans="1:18"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s="5">
        <f>CONVERT(K1001,"kg","lbm")</f>
        <v>0.44092452436975516</v>
      </c>
      <c r="Q1001" s="6">
        <f>P1001*L1001</f>
        <v>1.8188136630252401</v>
      </c>
      <c r="R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E4" sqref="E4"/>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2024-05-04T17:57:39Z</dcterms:modified>
  <cp:category/>
  <cp:contentStatus/>
</cp:coreProperties>
</file>