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0F3FFFF-3635-4004-BF1D-8C2404FEC094}"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9" i="1" l="1"/>
  <c r="AD16" i="1"/>
  <c r="AE16" i="1" s="1"/>
  <c r="AD64" i="1"/>
  <c r="AE64" i="1" s="1"/>
  <c r="AD63" i="1"/>
  <c r="AE63" i="1" s="1"/>
  <c r="AD62" i="1"/>
  <c r="AE62" i="1" s="1"/>
  <c r="AD61" i="1"/>
  <c r="AE61" i="1" s="1"/>
  <c r="AD60" i="1"/>
  <c r="AE60" i="1" s="1"/>
  <c r="AD59" i="1"/>
  <c r="AE59" i="1" s="1"/>
  <c r="AD115" i="1"/>
  <c r="AE115" i="1" s="1"/>
  <c r="AD114" i="1"/>
  <c r="AE114" i="1" s="1"/>
  <c r="AD104" i="1"/>
  <c r="AE104" i="1" s="1"/>
  <c r="AD58" i="1"/>
  <c r="AE58" i="1" s="1"/>
  <c r="AD28" i="1"/>
  <c r="AE28" i="1" s="1"/>
  <c r="AD29" i="1"/>
  <c r="AE29" i="1" s="1"/>
  <c r="AD30" i="1"/>
  <c r="AE30" i="1" s="1"/>
  <c r="AD155" i="1"/>
  <c r="AE155" i="1" s="1"/>
  <c r="AD176" i="1"/>
  <c r="AE176" i="1" s="1"/>
  <c r="AD175" i="1"/>
  <c r="AE175" i="1" s="1"/>
  <c r="AD174" i="1"/>
  <c r="AE174" i="1" s="1"/>
  <c r="AD169" i="1"/>
  <c r="AE169" i="1" s="1"/>
  <c r="AD168" i="1"/>
  <c r="AE168" i="1" s="1"/>
  <c r="AD172" i="1"/>
  <c r="AE172" i="1" s="1"/>
  <c r="AD14" i="1"/>
  <c r="AE14" i="1" s="1"/>
  <c r="AD182" i="1"/>
  <c r="AE182" i="1" s="1"/>
  <c r="AD27" i="1"/>
  <c r="AE27" i="1" s="1"/>
  <c r="AD164" i="1"/>
  <c r="AE164" i="1" s="1"/>
  <c r="AD152" i="1"/>
  <c r="AE152" i="1" s="1"/>
  <c r="AD151" i="1"/>
  <c r="AE151" i="1" s="1"/>
  <c r="AD159" i="1"/>
  <c r="AE159" i="1" s="1"/>
  <c r="AD121" i="1"/>
  <c r="AE121" i="1" s="1"/>
  <c r="AD163" i="1"/>
  <c r="AE163" i="1" s="1"/>
  <c r="AD161" i="1"/>
  <c r="AE161" i="1" s="1"/>
  <c r="AD154" i="1"/>
  <c r="AE154" i="1" s="1"/>
  <c r="AD153" i="1"/>
  <c r="AE153" i="1" s="1"/>
  <c r="AD119" i="1"/>
  <c r="AE119" i="1" s="1"/>
  <c r="AD118" i="1"/>
  <c r="AE118" i="1" s="1"/>
  <c r="AD117" i="1"/>
  <c r="AE117" i="1" s="1"/>
  <c r="AD13" i="1"/>
  <c r="AE13" i="1" s="1"/>
  <c r="AD8" i="1"/>
  <c r="AE8" i="1" s="1"/>
  <c r="AD185" i="1"/>
  <c r="AE185" i="1" s="1"/>
  <c r="AD184" i="1"/>
  <c r="AE184" i="1" s="1"/>
  <c r="AD167" i="1"/>
  <c r="AE167" i="1" s="1"/>
  <c r="AD166" i="1"/>
  <c r="AE166" i="1" s="1"/>
  <c r="AD165" i="1"/>
  <c r="AE165" i="1" s="1"/>
  <c r="AD160" i="1"/>
  <c r="AE160" i="1" s="1"/>
  <c r="AD158" i="1"/>
  <c r="AE158" i="1" s="1"/>
  <c r="AD157" i="1"/>
  <c r="AE157" i="1" s="1"/>
  <c r="AD145" i="1"/>
  <c r="AE145" i="1" s="1"/>
  <c r="AD129" i="1"/>
  <c r="AE129" i="1" s="1"/>
  <c r="AD127" i="1"/>
  <c r="AE127" i="1" s="1"/>
  <c r="AD126" i="1"/>
  <c r="AE126" i="1" s="1"/>
  <c r="AD103" i="1"/>
  <c r="AE103" i="1" s="1"/>
  <c r="AD102" i="1"/>
  <c r="AE102" i="1" s="1"/>
  <c r="AD101" i="1"/>
  <c r="AE101" i="1" s="1"/>
  <c r="AD57" i="1"/>
  <c r="AE57" i="1" s="1"/>
  <c r="AD116" i="1"/>
  <c r="AE116" i="1" s="1"/>
  <c r="AD52" i="1"/>
  <c r="AE52" i="1" s="1"/>
  <c r="AD186" i="1"/>
  <c r="AE186" i="1" s="1"/>
  <c r="AD181" i="1"/>
  <c r="AE181" i="1" s="1"/>
  <c r="AD162" i="1"/>
  <c r="AE162" i="1" s="1"/>
  <c r="AD156" i="1"/>
  <c r="AE156" i="1" s="1"/>
  <c r="AD144" i="1"/>
  <c r="AE144" i="1" s="1"/>
  <c r="AD143" i="1"/>
  <c r="AE143" i="1" s="1"/>
  <c r="AD139" i="1"/>
  <c r="AE139" i="1" s="1"/>
  <c r="AD135" i="1"/>
  <c r="AE135" i="1" s="1"/>
  <c r="AD134" i="1"/>
  <c r="AE134" i="1" s="1"/>
  <c r="AD133" i="1"/>
  <c r="AE133" i="1" s="1"/>
  <c r="AD132" i="1"/>
  <c r="AE132" i="1" s="1"/>
  <c r="AD120" i="1"/>
  <c r="AE120" i="1" s="1"/>
  <c r="AD105" i="1"/>
  <c r="AE105" i="1" s="1"/>
  <c r="AD128" i="1"/>
  <c r="AE128" i="1" s="1"/>
  <c r="AD125" i="1"/>
  <c r="AE125" i="1" s="1"/>
  <c r="AD124" i="1"/>
  <c r="AE124" i="1" s="1"/>
  <c r="AD123" i="1"/>
  <c r="AE123" i="1" s="1"/>
  <c r="AD122" i="1"/>
  <c r="AE122" i="1" s="1"/>
  <c r="AD113" i="1"/>
  <c r="AE113" i="1" s="1"/>
  <c r="AD112" i="1"/>
  <c r="AE112" i="1" s="1"/>
  <c r="AD109" i="1"/>
  <c r="AE109" i="1" s="1"/>
  <c r="AD108" i="1"/>
  <c r="AE108" i="1" s="1"/>
  <c r="AD107" i="1"/>
  <c r="AE107" i="1" s="1"/>
  <c r="AD100" i="1"/>
  <c r="AE100" i="1" s="1"/>
  <c r="AD99" i="1"/>
  <c r="AE99" i="1" s="1"/>
  <c r="AD96" i="1"/>
  <c r="AE96" i="1" s="1"/>
  <c r="AD95" i="1"/>
  <c r="AE95" i="1" s="1"/>
  <c r="AD94" i="1"/>
  <c r="AE94" i="1" s="1"/>
  <c r="AD93" i="1"/>
  <c r="AE93" i="1" s="1"/>
  <c r="AD92" i="1"/>
  <c r="AE92" i="1" s="1"/>
  <c r="AD91" i="1"/>
  <c r="AE91" i="1" s="1"/>
  <c r="AD90" i="1"/>
  <c r="AE90" i="1" s="1"/>
  <c r="AD89" i="1"/>
  <c r="AE89" i="1" s="1"/>
  <c r="AD88" i="1"/>
  <c r="AE88" i="1" s="1"/>
  <c r="AD87" i="1"/>
  <c r="AE87" i="1" s="1"/>
  <c r="AD84" i="1"/>
  <c r="AE84" i="1" s="1"/>
  <c r="AD83" i="1"/>
  <c r="AE83" i="1" s="1"/>
  <c r="AD82" i="1"/>
  <c r="AE82" i="1" s="1"/>
  <c r="AD81" i="1"/>
  <c r="AE81" i="1" s="1"/>
  <c r="AD78" i="1"/>
  <c r="AE78" i="1" s="1"/>
  <c r="AD75" i="1"/>
  <c r="AE75" i="1" s="1"/>
  <c r="AD74" i="1"/>
  <c r="AE74" i="1" s="1"/>
  <c r="AD71" i="1"/>
  <c r="AE71" i="1" s="1"/>
  <c r="AD72" i="1"/>
  <c r="AE72" i="1" s="1"/>
  <c r="AD68" i="1"/>
  <c r="AE68" i="1" s="1"/>
  <c r="AD70" i="1"/>
  <c r="AE70"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<sst xmlns="http://schemas.openxmlformats.org/spreadsheetml/2006/main" count="1696" uniqueCount="692">
  <si>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</si>
  <si>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</si>
  <si>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</si>
  <si>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</si>
  <si>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</si>
  <si>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</si>
  <si>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</si>
  <si>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</si>
  <si>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</si>
  <si>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</si>
  <si>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</si>
  <si>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</si>
  <si>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</si>
  <si>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</si>
  <si>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</si>
  <si>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</si>
  <si>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</si>
  <si>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</si>
  <si>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</si>
  <si>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</si>
  <si>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</si>
  <si>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</si>
  <si>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</si>
  <si>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</si>
  <si>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</si>
  <si>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</si>
  <si>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</si>
  <si>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</si>
  <si>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</si>
  <si>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</si>
  <si>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</si>
  <si>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</si>
  <si>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</si>
  <si>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</si>
  <si>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</si>
  <si>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</si>
  <si>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</si>
  <si>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</si>
  <si>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</si>
  <si>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</si>
  <si>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</si>
  <si>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</si>
  <si>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</si>
  <si>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</si>
  <si>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</si>
  <si>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</si>
  <si>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</si>
  <si>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</si>
  <si>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</si>
  <si>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</si>
  <si>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</si>
  <si>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</si>
  <si>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</si>
  <si>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</si>
  <si>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</si>
  <si>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</si>
  <si>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</si>
  <si>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</si>
  <si>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</si>
  <si>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</si>
  <si>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</si>
  <si>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</si>
  <si>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</si>
  <si>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</si>
  <si>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</si>
  <si>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</si>
  <si>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</si>
  <si>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</si>
  <si>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</si>
  <si>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</si>
  <si>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</si>
  <si>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</si>
  <si>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</si>
  <si>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</si>
  <si>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</si>
  <si>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</si>
  <si>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</si>
  <si>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</si>
  <si>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</si>
  <si>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</si>
  <si>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</si>
  <si>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</si>
  <si>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</si>
  <si>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</si>
  <si>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</si>
  <si>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</si>
  <si>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</si>
  <si>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</si>
  <si>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</si>
  <si>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</si>
  <si>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</si>
  <si>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</si>
  <si>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</si>
  <si>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</si>
  <si>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</si>
  <si>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</si>
  <si>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</si>
  <si>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</si>
  <si>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</si>
  <si>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</si>
  <si>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</si>
  <si>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</si>
  <si>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</si>
  <si>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</si>
  <si>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</si>
  <si>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</si>
  <si>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</si>
  <si>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</si>
  <si>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</si>
  <si>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</si>
  <si>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</si>
  <si>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</si>
  <si>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</si>
  <si>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</si>
  <si>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</si>
  <si>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</si>
  <si>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</si>
  <si>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</si>
  <si>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</si>
  <si>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</si>
  <si>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</si>
  <si>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</si>
  <si>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</si>
  <si>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</si>
  <si>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</si>
  <si>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</si>
  <si>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</si>
  <si>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</si>
  <si>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</si>
  <si>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</si>
  <si>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</si>
  <si>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</si>
  <si>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</si>
  <si>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</si>
  <si>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</si>
  <si>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</si>
  <si>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</si>
  <si>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</si>
  <si>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</si>
  <si>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</si>
  <si>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</si>
  <si>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</si>
  <si>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</si>
  <si>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</si>
  <si>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</si>
  <si>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</si>
  <si>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</si>
  <si>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</si>
  <si>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</si>
  <si>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</si>
  <si>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</si>
  <si>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</si>
  <si>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</si>
  <si>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</si>
  <si>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</si>
  <si>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</si>
  <si>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</si>
  <si>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</si>
  <si>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</si>
  <si>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</si>
  <si>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</si>
  <si>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</si>
  <si>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</si>
  <si>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</si>
  <si>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</si>
  <si>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</si>
  <si>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</si>
  <si>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</si>
  <si>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</si>
  <si>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</si>
  <si>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</si>
  <si>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</si>
  <si>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</si>
  <si>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</si>
  <si>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</si>
  <si>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</si>
  <si>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</si>
  <si>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</si>
  <si>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</si>
  <si>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</si>
  <si>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</si>
  <si>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</si>
  <si>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</si>
  <si>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</si>
  <si>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</si>
  <si>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</si>
  <si>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</si>
  <si>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</si>
  <si>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</si>
  <si>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</si>
  <si>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</si>
  <si>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</si>
  <si>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</si>
  <si>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</si>
  <si>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</si>
  <si>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</si>
  <si>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</si>
  <si>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</si>
  <si>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</si>
  <si>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</si>
  <si>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</si>
  <si>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</si>
  <si>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</si>
  <si>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</si>
  <si>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</si>
  <si>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</si>
  <si>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</si>
  <si>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</si>
  <si>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</si>
  <si>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</si>
  <si>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</si>
  <si>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</si>
  <si>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</si>
  <si>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</si>
  <si>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</si>
  <si>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</si>
  <si>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</si>
  <si>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</si>
  <si>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</si>
  <si>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</si>
  <si>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</si>
  <si>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</si>
  <si>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</si>
  <si>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</si>
  <si>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</si>
  <si>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</si>
  <si>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</si>
  <si>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</si>
  <si>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</si>
  <si>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</si>
  <si>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</si>
  <si>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</si>
  <si>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</si>
  <si>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</si>
  <si>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</si>
  <si>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</si>
  <si>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</si>
  <si>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</si>
  <si>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</si>
  <si>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</si>
  <si>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</si>
  <si>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</si>
  <si>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</si>
  <si>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</si>
  <si>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</si>
  <si>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</si>
  <si>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</si>
  <si>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</si>
  <si>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</si>
  <si>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</si>
  <si>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</si>
  <si>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</si>
  <si>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</si>
  <si>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</si>
  <si>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</si>
  <si>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</si>
  <si>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</si>
  <si>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</si>
  <si>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</si>
  <si>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</si>
  <si>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</si>
  <si>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</si>
  <si>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</si>
  <si>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</si>
  <si>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</si>
  <si>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</si>
  <si>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</si>
  <si>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</si>
  <si>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</si>
  <si>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</si>
  <si>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</si>
  <si>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</si>
  <si>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</si>
  <si>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</si>
  <si>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</si>
  <si>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</si>
  <si>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</si>
  <si>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</si>
  <si>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</si>
  <si>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</si>
  <si>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</si>
  <si>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</si>
  <si>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</si>
  <si>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</si>
  <si>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</si>
  <si>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</si>
  <si>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</si>
  <si>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</si>
  <si>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</si>
  <si>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</si>
  <si>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</si>
  <si>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</si>
  <si>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</si>
  <si>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</si>
  <si>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</si>
  <si>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</si>
  <si>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</si>
  <si>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</si>
  <si>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</si>
  <si>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</si>
  <si>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</si>
  <si>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</si>
  <si>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</si>
  <si>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</si>
  <si>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</si>
  <si>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</si>
  <si>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</si>
  <si>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</si>
  <si>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</si>
  <si>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</si>
  <si>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</si>
  <si>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</si>
  <si>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</si>
  <si>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</si>
  <si>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</si>
  <si>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</si>
  <si>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</si>
  <si>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</si>
  <si>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</si>
  <si>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</si>
  <si>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</si>
  <si>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</si>
  <si>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</si>
  <si>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</si>
  <si>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</si>
  <si>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</si>
  <si>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</si>
  <si>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</si>
  <si>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</si>
  <si>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</si>
  <si>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</si>
  <si>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</si>
  <si>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</si>
  <si>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</si>
  <si>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</si>
  <si>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</si>
  <si>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</si>
  <si>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</si>
  <si>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</si>
  <si>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</si>
  <si>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</si>
  <si>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</si>
  <si>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</si>
  <si>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</si>
  <si>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</si>
  <si>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</si>
  <si>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</si>
  <si>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</si>
  <si>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</si>
  <si>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</si>
  <si>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</si>
  <si>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</si>
  <si>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</si>
  <si>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</si>
  <si>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</si>
  <si>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</si>
  <si>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</si>
  <si>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</si>
  <si>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</si>
  <si>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</si>
  <si>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</si>
  <si>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</si>
  <si>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</si>
  <si>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</si>
  <si>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</si>
  <si>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</si>
  <si>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</si>
  <si>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</si>
  <si>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</si>
  <si>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</si>
  <si>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</si>
  <si>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</si>
  <si>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</si>
  <si>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</si>
  <si>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</si>
  <si>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</si>
  <si>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</si>
  <si>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</si>
  <si>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</si>
  <si>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</si>
  <si>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</si>
  <si>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</si>
  <si>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</si>
  <si>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</si>
  <si>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</si>
  <si>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</si>
  <si>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</si>
  <si>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</si>
  <si>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</si>
  <si>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</si>
  <si>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</si>
  <si>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</si>
  <si>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</si>
  <si>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</si>
  <si>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</si>
  <si>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</si>
  <si>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</si>
  <si>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</si>
  <si>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</si>
  <si>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</si>
  <si>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</si>
  <si>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</si>
  <si>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</si>
  <si>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</si>
  <si>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</si>
  <si>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</si>
  <si>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</si>
  <si>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</si>
  <si>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</si>
  <si>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</si>
  <si>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</si>
  <si>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</si>
  <si>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</si>
  <si>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</si>
  <si>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</si>
  <si>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</si>
  <si>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</si>
  <si>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</si>
  <si>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</si>
  <si>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</si>
  <si>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</si>
  <si>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</si>
  <si>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</si>
  <si>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</si>
  <si>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</si>
  <si>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</si>
  <si>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</si>
  <si>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</si>
  <si>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</si>
  <si>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</si>
  <si>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</si>
  <si>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</si>
  <si>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</si>
  <si>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</si>
  <si>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</si>
  <si>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</si>
  <si>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</si>
  <si>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</si>
  <si>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</si>
  <si>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</si>
  <si>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</si>
  <si>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</si>
  <si>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</si>
  <si>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</si>
  <si>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</si>
  <si>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</si>
  <si>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</si>
  <si>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</si>
  <si>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</si>
  <si>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</si>
  <si>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</si>
  <si>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</si>
  <si>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</si>
  <si>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</si>
  <si>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</si>
  <si>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</si>
  <si>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</si>
  <si>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</si>
  <si>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</si>
  <si>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</si>
  <si>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</si>
  <si>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</si>
  <si>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</si>
  <si>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</si>
  <si>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</si>
  <si>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</si>
  <si>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</si>
  <si>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</si>
  <si>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</si>
  <si>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</si>
  <si>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</si>
  <si>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</si>
  <si>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</si>
  <si>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</si>
  <si>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</si>
  <si>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</si>
  <si>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</si>
  <si>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</si>
  <si>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</si>
  <si>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</si>
  <si>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</si>
  <si>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</si>
  <si>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</si>
  <si>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</si>
  <si>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</si>
  <si>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</si>
  <si>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</si>
  <si>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</si>
  <si>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</si>
  <si>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</si>
  <si>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</si>
  <si>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</si>
  <si>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</si>
  <si>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</si>
  <si>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</si>
  <si>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</si>
  <si>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</si>
  <si>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</si>
  <si>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</si>
  <si>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</si>
  <si>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</si>
  <si>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</si>
  <si>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</si>
  <si>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</si>
  <si>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</si>
  <si>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</si>
  <si>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</si>
  <si>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</si>
  <si>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</si>
  <si>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</si>
  <si>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</si>
  <si>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</si>
  <si>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</si>
  <si>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</si>
  <si>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</si>
  <si>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</si>
  <si>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</si>
  <si>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</si>
  <si>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</si>
  <si>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</si>
  <si>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</si>
  <si>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</si>
  <si>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</si>
  <si>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</si>
  <si>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</si>
  <si>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</si>
  <si>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</si>
  <si>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</si>
  <si>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</si>
  <si>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</si>
  <si>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</si>
  <si>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</si>
  <si>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</si>
  <si>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</si>
  <si>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</si>
  <si>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</si>
  <si>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</si>
  <si>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</si>
  <si>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</si>
  <si>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</si>
  <si>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</si>
  <si>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</si>
  <si>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</si>
  <si>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</si>
  <si>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</si>
  <si>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</si>
  <si>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</si>
  <si>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</si>
  <si>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</si>
  <si>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</si>
  <si>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</si>
  <si>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</si>
  <si>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</si>
  <si>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</si>
  <si>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</si>
  <si>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</si>
  <si>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</si>
  <si>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</si>
  <si>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</si>
  <si>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</si>
  <si>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</si>
  <si>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</si>
  <si>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</si>
  <si>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</si>
  <si>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</si>
  <si>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</si>
  <si>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</si>
  <si>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</si>
  <si>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</si>
  <si>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</si>
  <si>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</si>
  <si>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</si>
  <si>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</si>
  <si>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</si>
  <si>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</si>
  <si>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</si>
  <si>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</si>
  <si>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</si>
  <si>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</si>
  <si>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</si>
  <si>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</si>
  <si>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</si>
  <si>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</si>
  <si>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</si>
  <si>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</si>
  <si>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</si>
  <si>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</si>
  <si>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</si>
  <si>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</si>
  <si>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</si>
  <si>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</si>
  <si>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</si>
  <si>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</si>
  <si>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</si>
  <si>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</si>
  <si>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</si>
  <si>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</si>
  <si>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</si>
  <si>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</si>
  <si>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</si>
  <si>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</si>
  <si>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</si>
  <si>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</si>
  <si>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</si>
  <si>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</si>
  <si>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</si>
  <si>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</si>
  <si>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</si>
  <si>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</si>
  <si>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</si>
  <si>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</si>
  <si>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</si>
  <si>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</si>
  <si>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</si>
  <si>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</si>
  <si>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</si>
  <si>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</si>
  <si>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</si>
  <si>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</si>
  <si>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</si>
  <si>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</si>
  <si>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</si>
  <si>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</si>
  <si>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</si>
  <si>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</si>
  <si>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</si>
  <si>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</si>
  <si>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</si>
  <si>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</si>
  <si>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</si>
  <si>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</si>
  <si>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</si>
  <si>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</si>
  <si>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</si>
  <si>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</si>
  <si>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</si>
  <si>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</si>
  <si>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</si>
  <si>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</si>
  <si>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</si>
  <si>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</si>
  <si>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</si>
  <si>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</si>
  <si>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</si>
  <si>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</si>
  <si>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</si>
  <si>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</si>
  <si>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</si>
  <si>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</si>
  <si>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</si>
  <si>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</si>
  <si>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</si>
  <si>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</si>
  <si>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</si>
  <si>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</si>
  <si>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</si>
  <si>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</si>
  <si>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</si>
  <si>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</si>
  <si>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</si>
  <si>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</si>
  <si>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</si>
  <si>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</si>
  <si>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</si>
  <si>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</si>
  <si>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</si>
  <si>
    <t>Benchmark definition</t>
  </si>
  <si>
    <t>Benchmark proposal</t>
  </si>
  <si>
    <t>Link to other indicators</t>
  </si>
  <si>
    <t>In the fulfillment of these responsibilities, we operate public looking-glasses and routing data-collection facilities at approximately a third of the world’s public Internet Exchange Points (IXPs). We also operate the world’s largest anycast DNS network, hosting two of the DNS root letters, and more than 400 top-level domains. While the traffic normally generated by each of these services is small, each provides a unique and necessary service to the Internet infrastructure community and their criticality requires that we provision each with sufficient interconnection bandwidth to protect them against distributed denial of services (DDoS) attacks. We make our routing tables available to researchers, the operations community, and the public, in real time at our looking glass site, and as a historical archive, either by request or at our archives.</t>
  </si>
  <si>
    <t>Calculate the max and min of this indicator and then divide into sextiles &gt; Acquiring 1-6 score</t>
  </si>
  <si>
    <t>Number of exchange points per square kilometer &gt; Divide to sextiles &gt; Acquiring 1-6 score</t>
  </si>
  <si>
    <t xml:space="preserve">Each test taken with Speedtest uses the Speedtest Server Network™, a global network of high-performance servers, ready to test the maximum sustained throughput of the user’s connection (download and upload speeds) and to report back on key network health metrics. There are Speedtest servers in virtually every country and major population center worldwide. Read more about the Speedtest Server Network and how Speedtest is uniquely able to measure high-speed connections including 5G.
</t>
  </si>
  <si>
    <t>aggragate by net per 10,000 people (already available) on the country level &gt; Divide into sextiles &gt; Acquire 1-6 score</t>
  </si>
  <si>
    <t>This dataset is part of the LinkedIn - World Bank Group partnership, which helps governments and researchers understand rapidly evolving labor markets with detailed and dynamic insights. It allows leaders to benchmark and compare labor markets across the world; analyze skills, occupations, migration, and industries; and leverage real-time data to make policy changes.</t>
  </si>
  <si>
    <t>Million Euros per capita &gt;  Divide into sextiles &gt; Acquire 1-6 score</t>
  </si>
  <si>
    <t>Filter by year "2017" then "Total co-operation with abroad" and then divided by population &gt;  Number of patent applications per capita &gt; Divide into sextiles &gt; Acquire 1-6 score</t>
  </si>
  <si>
    <t>2 sets of indicators are provided in OECD.Stat:
Patent counts by technology (including total patents, estimated total patents for latest years):
EPO, USPTO, PCT and Triadic Patent Families are presented according to classes of the International Patent Classification (IPC class up to 4 characters) and for selected technology domains such as ICT, Artificial Intelligence, nanotechnology, biotechnology as well as environment-related technologies.
Indicators of international co-operation (EPO, USPTO &amp; PCT):
Cross-border ownership of patents reflects international flows of knowledge from the inventor country to the applicant countries and international flows of funds for research (multinational companies).
Co-inventions represent the international collaboration in the inventive process.
Additional patent related indicators available on OECD.Stat :
Patents at the regional level;
Patents in environment-related technologies.</t>
  </si>
  <si>
    <t>Number of patent applications per capita &gt; Divide into sextiles &gt; Acquire 1-6 score</t>
  </si>
  <si>
    <t>Number of incidents per 1,000,000 &gt; Divide into sextiles &gt; Acquire 1-6 score</t>
  </si>
  <si>
    <t>Million of USD per capita &gt; Divide into sextiles &gt; Acquire 1-6 score</t>
  </si>
  <si>
    <t>Divide into sextiles &gt; Acquire 1-6 score &gt; Invert as higher is not better</t>
  </si>
  <si>
    <t>Average amount of time in which internet users spend using the internet on any device</t>
  </si>
  <si>
    <t>If the days are &lt;=2 then get a score of 4, 2&lt;x&lt;6: 3, 6&lt;x&lt;11: 2, &gt;= 11: 1. Then convert scale 1-4 to scale 1-6</t>
  </si>
  <si>
    <t>If the time are &lt;=2 then get a score of 4, 2&lt;x&lt;6: 3, 6&lt;x&lt;11: 2, &gt;= 11: 1. Then convert scale 1-4 to scale 1-6</t>
  </si>
  <si>
    <t>Inherent Cyber Risk</t>
  </si>
  <si>
    <t>FM Global: FM Global Resilience Index</t>
  </si>
  <si>
    <t>inherent_cyber_risk</t>
  </si>
  <si>
    <t>https://www.fmglobal.com/</t>
  </si>
  <si>
    <t>https://www.fmglobal.com/research-and-resources/tools-and-resources/resilienceindex/explore-the-data/?&amp;vd=1</t>
  </si>
  <si>
    <t>Risk Quality - Inherent Cyber Risk</t>
  </si>
  <si>
    <t>Vulnerability to cyberattack combined equally with a country's ability to recover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</si>
</sst>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0"/>
      <color rgb="FFFFFFFF"/>
      <name val="Arial"/>
      <family val="2"/>
    </font>
    <font>
      <sz val="11"/>
      <color rgb="FF000000"/>
      <name val="Calibri"/>
      <family val="2"/>
      <charset val="128"/>
    </font>
    <font>
      <sz val="8"/>
      <color rgb="FF455F7C"/>
      <name val="Open Sans"/>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rgb="FF000000"/>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45" fillId="14" borderId="0" xfId="0" applyFont="1" applyFill="1" applyAlignment="1">
      <alignment wrapText="1"/>
    </xf>
    <xf numFmtId="0" fontId="46" fillId="0" borderId="0" xfId="0" applyFont="1" applyAlignment="1">
      <alignment wrapText="1"/>
    </xf>
    <xf numFmtId="0" fontId="47"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123</xdr:row>
      <xdr:rowOff>0</xdr:rowOff>
    </xdr:from>
    <xdr:to>
      <xdr:col>23</xdr:col>
      <xdr:colOff>99060</xdr:colOff>
      <xdr:row>123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9" Type="http://schemas.openxmlformats.org/officeDocument/2006/relationships/drawing" Target="../drawings/drawing1.xml"/><Relationship Id="rId21" Type="http://schemas.openxmlformats.org/officeDocument/2006/relationships/hyperlink" Target="https://creativecommons.org/licenses/by-nc-nd/4.0/" TargetMode="External"/><Relationship Id="rId34" Type="http://schemas.openxmlformats.org/officeDocument/2006/relationships/hyperlink" Target="https://www.pch.net/ixp/dir"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38"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37" Type="http://schemas.openxmlformats.org/officeDocument/2006/relationships/hyperlink" Target="https://stats.oecd.org/Index.aspx?DataSetCode=PATS_COOP"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36" Type="http://schemas.openxmlformats.org/officeDocument/2006/relationships/hyperlink" Target="https://www.statista.com/statistics/439669/business-angel-investments-by-country-in-europe"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hyperlink" Target="https://www.speedtest.net/global-index" TargetMode="External"/><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8"/>
  <sheetViews>
    <sheetView tabSelected="1" topLeftCell="A67" zoomScale="80" zoomScaleNormal="80" workbookViewId="0">
      <pane xSplit="1" topLeftCell="B1" activePane="topRight" state="frozen"/>
      <selection activeCell="A58" sqref="A58"/>
      <selection pane="topRight" activeCell="I69" sqref="I69"/>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4"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c r="AF1" s="122" t="s">
        <v>666</v>
      </c>
      <c r="AG1" s="122" t="s">
        <v>667</v>
      </c>
      <c r="AH1" s="122" t="s">
        <v>668</v>
      </c>
    </row>
    <row r="2" spans="1:34"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4"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146</v>
      </c>
    </row>
    <row r="4" spans="1:34"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4"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4"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-233.04000000000087</v>
      </c>
    </row>
    <row r="7" spans="1:34"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8" si="2">AC7+(Z7*30.42)</f>
        <v>44574.68</v>
      </c>
      <c r="AE7" s="55">
        <f t="shared" ref="AE7:AE78" ca="1" si="3">TODAY()-AD7</f>
        <v>11.319999999999709</v>
      </c>
    </row>
    <row r="8" spans="1:34"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11.319999999999709</v>
      </c>
    </row>
    <row r="9" spans="1:34"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116.95999999999913</v>
      </c>
    </row>
    <row r="10" spans="1:34"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116.95999999999913</v>
      </c>
    </row>
    <row r="11" spans="1:34"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116.95999999999913</v>
      </c>
    </row>
    <row r="12" spans="1:34"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116.95999999999913</v>
      </c>
    </row>
    <row r="13" spans="1:34"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11.319999999999709</v>
      </c>
    </row>
    <row r="14" spans="1:34"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-65.040000000000873</v>
      </c>
    </row>
    <row r="15" spans="1:34"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-188.04000000000087</v>
      </c>
    </row>
    <row r="16" spans="1:34"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754.95999999999913</v>
      </c>
    </row>
    <row r="17" spans="1:33"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172.95999999999913</v>
      </c>
    </row>
    <row r="18" spans="1:33"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3"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116.95999999999913</v>
      </c>
    </row>
    <row r="20" spans="1:33"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368.91999999999825</v>
      </c>
    </row>
    <row r="21" spans="1:33"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116.95999999999913</v>
      </c>
    </row>
    <row r="22" spans="1:33"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116.95999999999913</v>
      </c>
    </row>
    <row r="23" spans="1:33"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3"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3" ht="100.2" customHeight="1">
      <c r="A25" s="7" t="s">
        <v>30</v>
      </c>
      <c r="B25" s="34"/>
      <c r="C25" s="7" t="s">
        <v>28</v>
      </c>
      <c r="D25" s="7" t="s">
        <v>661</v>
      </c>
      <c r="E25" s="57" t="s">
        <v>497</v>
      </c>
      <c r="F25" s="29" t="s">
        <v>31</v>
      </c>
      <c r="G25" s="1" t="s">
        <v>669</v>
      </c>
      <c r="H25" s="7"/>
      <c r="I25" s="94" t="s">
        <v>529</v>
      </c>
      <c r="J25" s="99"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938.95999999999913</v>
      </c>
      <c r="AG25" s="123" t="s">
        <v>671</v>
      </c>
    </row>
    <row r="26" spans="1:33"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3" ht="100.2" customHeight="1">
      <c r="A27" s="7" t="s">
        <v>54</v>
      </c>
      <c r="B27" s="34"/>
      <c r="C27" s="7" t="s">
        <v>28</v>
      </c>
      <c r="D27" s="7" t="s">
        <v>661</v>
      </c>
      <c r="E27" s="89" t="s">
        <v>517</v>
      </c>
      <c r="F27" s="29" t="s">
        <v>375</v>
      </c>
      <c r="G27" s="7" t="s">
        <v>672</v>
      </c>
      <c r="H27" s="7"/>
      <c r="I27" s="94" t="s">
        <v>530</v>
      </c>
      <c r="J27" s="99"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101.58000000000175</v>
      </c>
      <c r="AG27" s="123" t="s">
        <v>670</v>
      </c>
    </row>
    <row r="28" spans="1:33"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11.319999999999709</v>
      </c>
    </row>
    <row r="29" spans="1:33"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11.319999999999709</v>
      </c>
    </row>
    <row r="30" spans="1:33" ht="100.2"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101.58000000000175</v>
      </c>
    </row>
    <row r="31" spans="1:33"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3"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101.58000000000175</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116.95999999999913</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101.58000000000175</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542</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605.91999999999825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23.959999999999127</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1370</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754.95999999999913</v>
      </c>
    </row>
    <row r="47" spans="1:163" ht="39" customHeight="1">
      <c r="A47" s="7" t="s">
        <v>451</v>
      </c>
      <c r="B47" s="34"/>
      <c r="C47" s="7" t="s">
        <v>28</v>
      </c>
      <c r="D47" s="7" t="s">
        <v>79</v>
      </c>
      <c r="E47" s="108" t="s">
        <v>591</v>
      </c>
      <c r="F47" s="29" t="s">
        <v>83</v>
      </c>
      <c r="G47" s="1" t="s">
        <v>674</v>
      </c>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159.95999999999913</v>
      </c>
      <c r="AG47" s="123" t="s">
        <v>673</v>
      </c>
    </row>
    <row r="48" spans="1:163" ht="204" customHeight="1">
      <c r="A48" s="7" t="s">
        <v>450</v>
      </c>
      <c r="B48" s="34"/>
      <c r="C48" s="7" t="s">
        <v>28</v>
      </c>
      <c r="D48" s="7" t="s">
        <v>79</v>
      </c>
      <c r="E48" s="108" t="s">
        <v>591</v>
      </c>
      <c r="F48" t="s">
        <v>85</v>
      </c>
      <c r="G48" s="1" t="s">
        <v>674</v>
      </c>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159.95999999999913</v>
      </c>
      <c r="AG48" s="123" t="s">
        <v>673</v>
      </c>
    </row>
    <row r="49" spans="1:33" ht="154.19999999999999" customHeight="1">
      <c r="A49" s="7" t="s">
        <v>452</v>
      </c>
      <c r="B49" s="34"/>
      <c r="C49" s="7" t="s">
        <v>28</v>
      </c>
      <c r="D49" s="7" t="s">
        <v>79</v>
      </c>
      <c r="E49" s="108" t="s">
        <v>591</v>
      </c>
      <c r="F49" t="s">
        <v>86</v>
      </c>
      <c r="G49" s="1" t="s">
        <v>674</v>
      </c>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159.95999999999913</v>
      </c>
      <c r="AG49" s="123" t="s">
        <v>673</v>
      </c>
    </row>
    <row r="50" spans="1:33"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3"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-213.04000000000087</v>
      </c>
    </row>
    <row r="52" spans="1:33"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491</v>
      </c>
    </row>
    <row r="53" spans="1:33"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1358.9599999999991</v>
      </c>
    </row>
    <row r="54" spans="1:33" ht="100.2" customHeight="1">
      <c r="A54" s="7" t="s">
        <v>93</v>
      </c>
      <c r="B54" s="34" t="s">
        <v>389</v>
      </c>
      <c r="C54" s="7" t="s">
        <v>28</v>
      </c>
      <c r="D54" s="7" t="s">
        <v>79</v>
      </c>
      <c r="E54" s="89" t="s">
        <v>593</v>
      </c>
      <c r="F54" s="80" t="s">
        <v>410</v>
      </c>
      <c r="G54" s="7"/>
      <c r="H54" s="7"/>
      <c r="I54" s="5" t="s">
        <v>543</v>
      </c>
      <c r="J54" s="99"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420</v>
      </c>
      <c r="AG54" s="123" t="s">
        <v>675</v>
      </c>
    </row>
    <row r="55" spans="1:33"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213.95999999999913</v>
      </c>
    </row>
    <row r="56" spans="1:33"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213.95999999999913</v>
      </c>
    </row>
    <row r="57" spans="1:33" ht="100.2" customHeight="1">
      <c r="A57" s="7" t="s">
        <v>95</v>
      </c>
      <c r="B57" s="34"/>
      <c r="C57" s="7" t="s">
        <v>28</v>
      </c>
      <c r="D57" s="7" t="s">
        <v>79</v>
      </c>
      <c r="E57" s="89" t="s">
        <v>595</v>
      </c>
      <c r="F57" s="7" t="s">
        <v>433</v>
      </c>
      <c r="G57" s="7" t="s">
        <v>677</v>
      </c>
      <c r="H57" s="7"/>
      <c r="I57" s="94" t="s">
        <v>546</v>
      </c>
      <c r="J57" s="99"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255.95999999999913</v>
      </c>
      <c r="AG57" s="123" t="s">
        <v>676</v>
      </c>
    </row>
    <row r="58" spans="1:33"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754.95999999999913</v>
      </c>
    </row>
    <row r="59" spans="1:33"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-253.04000000000087</v>
      </c>
    </row>
    <row r="60" spans="1:33"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-253.04000000000087</v>
      </c>
    </row>
    <row r="61" spans="1:33"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-253.04000000000087</v>
      </c>
    </row>
    <row r="62" spans="1:33" ht="100.2"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389.95999999999913</v>
      </c>
      <c r="AG62" s="123" t="s">
        <v>678</v>
      </c>
    </row>
    <row r="63" spans="1:33" ht="100.2"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389.95999999999913</v>
      </c>
      <c r="AG63" s="123" t="s">
        <v>678</v>
      </c>
    </row>
    <row r="64" spans="1:33" ht="100.2"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389.95999999999913</v>
      </c>
      <c r="AG64" s="123" t="s">
        <v>678</v>
      </c>
    </row>
    <row r="65" spans="1:33"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368.91999999999825</v>
      </c>
    </row>
    <row r="66" spans="1:33"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368.91999999999825</v>
      </c>
    </row>
    <row r="67" spans="1:33"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389</v>
      </c>
    </row>
    <row r="68" spans="1:33"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561</v>
      </c>
      <c r="AG68" s="123" t="s">
        <v>679</v>
      </c>
    </row>
    <row r="69" spans="1:33" ht="131.69999999999999" customHeight="1">
      <c r="A69" s="14" t="s">
        <v>685</v>
      </c>
      <c r="B69" s="6"/>
      <c r="C69" s="10" t="s">
        <v>97</v>
      </c>
      <c r="D69" s="10" t="s">
        <v>660</v>
      </c>
      <c r="E69" s="89" t="s">
        <v>686</v>
      </c>
      <c r="F69" s="7" t="s">
        <v>687</v>
      </c>
      <c r="G69" s="7" t="s">
        <v>691</v>
      </c>
      <c r="H69" s="10"/>
      <c r="I69" s="57" t="s">
        <v>688</v>
      </c>
      <c r="J69" s="57" t="s">
        <v>689</v>
      </c>
      <c r="K69" s="10"/>
      <c r="L69" s="32" t="s">
        <v>273</v>
      </c>
      <c r="M69" s="36">
        <v>44586</v>
      </c>
      <c r="N69" s="10">
        <v>126</v>
      </c>
      <c r="O69" s="10"/>
      <c r="P69" s="10" t="s">
        <v>4</v>
      </c>
      <c r="Q69" s="10" t="s">
        <v>644</v>
      </c>
      <c r="R69" s="10"/>
      <c r="S69" s="10"/>
      <c r="T69" s="10"/>
      <c r="U69" s="10"/>
      <c r="V69" s="10"/>
      <c r="W69" s="10"/>
      <c r="X69" s="7" t="s">
        <v>690</v>
      </c>
      <c r="Y69" s="10"/>
      <c r="Z69" s="10">
        <v>12</v>
      </c>
      <c r="AA69" s="10"/>
      <c r="AB69"/>
      <c r="AC69" s="58">
        <v>44511</v>
      </c>
      <c r="AD69" s="58">
        <v>44876</v>
      </c>
      <c r="AE69" s="55">
        <f ca="1">TODAY()-AD69</f>
        <v>-290</v>
      </c>
      <c r="AG69" s="123"/>
    </row>
    <row r="70" spans="1:33" ht="100.2" customHeight="1">
      <c r="A70" s="14" t="s">
        <v>106</v>
      </c>
      <c r="B70" s="117"/>
      <c r="C70" s="10" t="s">
        <v>97</v>
      </c>
      <c r="D70" s="10" t="s">
        <v>660</v>
      </c>
      <c r="E70" s="57" t="s">
        <v>501</v>
      </c>
      <c r="F70" s="7" t="s">
        <v>398</v>
      </c>
      <c r="G70" s="33" t="s">
        <v>397</v>
      </c>
      <c r="H70" s="10"/>
      <c r="I70" s="5" t="s">
        <v>589</v>
      </c>
      <c r="J70" s="95"/>
      <c r="K70" s="10"/>
      <c r="L70" s="10" t="b">
        <v>0</v>
      </c>
      <c r="M70" s="36">
        <v>44453</v>
      </c>
      <c r="N70" s="10">
        <v>198</v>
      </c>
      <c r="O70" s="10"/>
      <c r="P70" s="10" t="s">
        <v>4</v>
      </c>
      <c r="Q70" s="10" t="s">
        <v>47</v>
      </c>
      <c r="R70" s="10"/>
      <c r="S70" s="10"/>
      <c r="T70" s="10"/>
      <c r="U70" s="10"/>
      <c r="V70" s="10"/>
      <c r="W70" s="10"/>
      <c r="X70" s="10" t="s">
        <v>354</v>
      </c>
      <c r="Y70" s="10" t="s">
        <v>331</v>
      </c>
      <c r="Z70" s="10">
        <v>12</v>
      </c>
      <c r="AA70" s="10"/>
      <c r="AB70"/>
      <c r="AC70" s="65">
        <v>44461</v>
      </c>
      <c r="AD70" s="58">
        <f t="shared" si="2"/>
        <v>44826.04</v>
      </c>
      <c r="AE70" s="55">
        <f t="shared" ca="1" si="3"/>
        <v>-240.04000000000087</v>
      </c>
    </row>
    <row r="71" spans="1:33" ht="100.2" customHeight="1">
      <c r="A71" s="14" t="s">
        <v>107</v>
      </c>
      <c r="B71" s="45"/>
      <c r="C71" s="10" t="s">
        <v>97</v>
      </c>
      <c r="D71" s="10" t="s">
        <v>108</v>
      </c>
      <c r="E71" s="57" t="s">
        <v>494</v>
      </c>
      <c r="F71" s="7" t="s">
        <v>491</v>
      </c>
      <c r="H71" s="10"/>
      <c r="I71" s="5" t="s">
        <v>589</v>
      </c>
      <c r="J71" s="95"/>
      <c r="K71" s="10"/>
      <c r="L71" s="10" t="b">
        <v>0</v>
      </c>
      <c r="M71" s="36">
        <v>44453</v>
      </c>
      <c r="N71" s="10">
        <v>193</v>
      </c>
      <c r="O71" s="10"/>
      <c r="P71" s="10" t="s">
        <v>4</v>
      </c>
      <c r="Q71" s="10" t="s">
        <v>644</v>
      </c>
      <c r="R71" s="10"/>
      <c r="S71" s="10"/>
      <c r="T71" s="10"/>
      <c r="U71" s="10"/>
      <c r="V71" s="10"/>
      <c r="W71" s="10"/>
      <c r="X71" s="10" t="s">
        <v>393</v>
      </c>
      <c r="Y71" s="10" t="s">
        <v>331</v>
      </c>
      <c r="Z71" s="10">
        <v>12</v>
      </c>
      <c r="AA71" s="10"/>
      <c r="AB71"/>
      <c r="AC71" s="58">
        <v>44454</v>
      </c>
      <c r="AD71" s="58">
        <f>AC71+(Z71*30.42)</f>
        <v>44819.040000000001</v>
      </c>
      <c r="AE71" s="55">
        <f ca="1">TODAY()-AD71</f>
        <v>-233.04000000000087</v>
      </c>
    </row>
    <row r="72" spans="1:33" ht="100.2" customHeight="1">
      <c r="A72" s="14" t="s">
        <v>109</v>
      </c>
      <c r="B72" s="6" t="s">
        <v>296</v>
      </c>
      <c r="C72" s="10" t="s">
        <v>97</v>
      </c>
      <c r="D72" s="10" t="s">
        <v>108</v>
      </c>
      <c r="E72" s="57" t="s">
        <v>507</v>
      </c>
      <c r="F72" s="7" t="s">
        <v>254</v>
      </c>
      <c r="H72" s="10"/>
      <c r="I72" s="87" t="s">
        <v>590</v>
      </c>
      <c r="J72" s="95"/>
      <c r="K72" s="10"/>
      <c r="L72" s="32" t="s">
        <v>273</v>
      </c>
      <c r="M72" s="36">
        <v>44453</v>
      </c>
      <c r="N72" s="10">
        <v>18</v>
      </c>
      <c r="O72" s="10"/>
      <c r="P72" s="10" t="s">
        <v>4</v>
      </c>
      <c r="Q72" s="10" t="s">
        <v>644</v>
      </c>
      <c r="R72" s="10"/>
      <c r="S72" s="10"/>
      <c r="T72" s="10"/>
      <c r="U72" s="10"/>
      <c r="V72" s="10"/>
      <c r="W72" s="10"/>
      <c r="X72" s="7" t="s">
        <v>394</v>
      </c>
      <c r="Y72" s="35" t="s">
        <v>327</v>
      </c>
      <c r="Z72" s="18">
        <v>12</v>
      </c>
      <c r="AA72" s="10"/>
      <c r="AB72"/>
      <c r="AC72" s="66">
        <v>41925</v>
      </c>
      <c r="AD72" s="58">
        <f t="shared" si="2"/>
        <v>42290.04</v>
      </c>
      <c r="AE72" s="55">
        <f t="shared" ca="1" si="3"/>
        <v>2295.9599999999991</v>
      </c>
    </row>
    <row r="73" spans="1:33" customFormat="1" ht="123.45" customHeight="1">
      <c r="A73" s="14" t="s">
        <v>110</v>
      </c>
      <c r="B73" s="9"/>
      <c r="C73" s="10" t="s">
        <v>97</v>
      </c>
      <c r="D73" s="10" t="s">
        <v>108</v>
      </c>
      <c r="E73" s="7"/>
      <c r="F73" s="7"/>
      <c r="G73" s="7"/>
      <c r="H73" s="10"/>
      <c r="I73" s="5"/>
      <c r="J73" s="5"/>
      <c r="K73" s="10"/>
      <c r="L73" s="7" t="b">
        <v>0</v>
      </c>
      <c r="M73" s="10"/>
      <c r="N73" s="10"/>
      <c r="O73" s="10"/>
      <c r="P73" s="10"/>
      <c r="Q73" s="10"/>
      <c r="R73" s="10"/>
      <c r="S73" s="10"/>
      <c r="T73" s="10"/>
      <c r="U73" s="10"/>
      <c r="V73" s="10"/>
      <c r="W73" s="10"/>
      <c r="X73" s="10"/>
      <c r="Y73" s="10"/>
      <c r="Z73" s="10"/>
      <c r="AA73" s="10"/>
      <c r="AC73" s="58"/>
      <c r="AD73" s="58"/>
      <c r="AE73" s="55"/>
    </row>
    <row r="74" spans="1:33" ht="100.2" customHeight="1">
      <c r="A74" s="14" t="s">
        <v>654</v>
      </c>
      <c r="B74" s="117"/>
      <c r="C74" s="10" t="s">
        <v>97</v>
      </c>
      <c r="D74" s="10" t="s">
        <v>108</v>
      </c>
      <c r="E74" s="89" t="s">
        <v>501</v>
      </c>
      <c r="F74" s="7" t="s">
        <v>398</v>
      </c>
      <c r="G74" s="1" t="s">
        <v>396</v>
      </c>
      <c r="H74" s="10"/>
      <c r="I74" s="5" t="s">
        <v>589</v>
      </c>
      <c r="J74" s="95"/>
      <c r="K74" s="10"/>
      <c r="L74" s="10" t="b">
        <v>0</v>
      </c>
      <c r="M74" s="36">
        <v>44453</v>
      </c>
      <c r="N74" s="10">
        <v>198</v>
      </c>
      <c r="O74" s="10"/>
      <c r="P74" s="10"/>
      <c r="Q74" s="115" t="s">
        <v>650</v>
      </c>
      <c r="R74" s="10"/>
      <c r="S74" s="10"/>
      <c r="T74" s="10"/>
      <c r="U74" s="10"/>
      <c r="V74" s="10"/>
      <c r="W74" s="10"/>
      <c r="X74" s="10" t="s">
        <v>354</v>
      </c>
      <c r="Y74" s="10" t="s">
        <v>331</v>
      </c>
      <c r="Z74" s="10">
        <v>12</v>
      </c>
      <c r="AA74" s="10"/>
      <c r="AB74"/>
      <c r="AC74" s="65">
        <v>44461</v>
      </c>
      <c r="AD74" s="58">
        <f t="shared" si="2"/>
        <v>44826.04</v>
      </c>
      <c r="AE74" s="55">
        <f t="shared" ca="1" si="3"/>
        <v>-240.04000000000087</v>
      </c>
    </row>
    <row r="75" spans="1:33" ht="100.2" customHeight="1">
      <c r="A75" s="15" t="s">
        <v>111</v>
      </c>
      <c r="B75" s="118"/>
      <c r="C75" s="7" t="s">
        <v>97</v>
      </c>
      <c r="D75" s="7" t="s">
        <v>113</v>
      </c>
      <c r="E75" s="57" t="s">
        <v>501</v>
      </c>
      <c r="F75" s="7" t="s">
        <v>398</v>
      </c>
      <c r="G75" s="7" t="s">
        <v>395</v>
      </c>
      <c r="H75" s="7"/>
      <c r="I75" s="5" t="s">
        <v>589</v>
      </c>
      <c r="J75" s="95"/>
      <c r="K75" s="7"/>
      <c r="L75" s="10" t="b">
        <v>0</v>
      </c>
      <c r="M75" s="40">
        <v>44454</v>
      </c>
      <c r="N75" s="10">
        <v>198</v>
      </c>
      <c r="O75" s="7"/>
      <c r="P75" s="10"/>
      <c r="Q75" s="115" t="s">
        <v>651</v>
      </c>
      <c r="R75" s="7"/>
      <c r="S75" s="7"/>
      <c r="T75" s="7"/>
      <c r="U75" s="7"/>
      <c r="V75" s="7"/>
      <c r="W75" s="7"/>
      <c r="X75" s="10" t="s">
        <v>354</v>
      </c>
      <c r="Y75" s="10" t="s">
        <v>331</v>
      </c>
      <c r="Z75" s="10">
        <v>12</v>
      </c>
      <c r="AA75" s="7"/>
      <c r="AC75" s="65">
        <v>44461</v>
      </c>
      <c r="AD75" s="58">
        <f t="shared" si="2"/>
        <v>44826.04</v>
      </c>
      <c r="AE75" s="55">
        <f t="shared" ca="1" si="3"/>
        <v>-240.04000000000087</v>
      </c>
    </row>
    <row r="76" spans="1:33" ht="100.2" customHeight="1">
      <c r="A76" s="15" t="s">
        <v>114</v>
      </c>
      <c r="B76" s="22" t="s">
        <v>112</v>
      </c>
      <c r="C76" s="7" t="s">
        <v>97</v>
      </c>
      <c r="D76" s="7" t="s">
        <v>115</v>
      </c>
      <c r="E76" s="7"/>
      <c r="F76" s="7"/>
      <c r="G76" s="7"/>
      <c r="H76" s="7"/>
      <c r="K76" s="7"/>
      <c r="L76" s="7" t="b">
        <v>0</v>
      </c>
      <c r="M76" s="7"/>
      <c r="N76" s="7"/>
      <c r="O76" s="7"/>
      <c r="P76" s="7"/>
      <c r="Q76" s="7"/>
      <c r="R76" s="7"/>
      <c r="S76" s="7"/>
      <c r="T76" s="7"/>
      <c r="U76" s="7"/>
      <c r="V76" s="7"/>
      <c r="W76" s="7"/>
      <c r="X76" s="7"/>
      <c r="Y76" s="7"/>
      <c r="Z76" s="7"/>
      <c r="AA76" s="7"/>
      <c r="AD76" s="58"/>
    </row>
    <row r="77" spans="1:33" ht="100.2" customHeight="1">
      <c r="A77" s="14" t="s">
        <v>116</v>
      </c>
      <c r="B77" s="9" t="s">
        <v>422</v>
      </c>
      <c r="C77" s="10" t="s">
        <v>97</v>
      </c>
      <c r="D77" s="10" t="s">
        <v>115</v>
      </c>
      <c r="E77" s="7"/>
      <c r="F77" s="7"/>
      <c r="G77" s="7"/>
      <c r="H77" s="10"/>
      <c r="K77" s="10"/>
      <c r="L77" s="7" t="b">
        <v>0</v>
      </c>
      <c r="M77" s="10"/>
      <c r="N77" s="10"/>
      <c r="O77" s="10"/>
      <c r="P77" s="10"/>
      <c r="Q77" s="10"/>
      <c r="R77" s="10"/>
      <c r="S77" s="10"/>
      <c r="T77" s="10"/>
      <c r="U77" s="10"/>
      <c r="V77" s="10"/>
      <c r="W77" s="10"/>
      <c r="X77" s="10"/>
      <c r="Y77" s="10"/>
      <c r="Z77" s="10"/>
      <c r="AA77" s="10"/>
      <c r="AB77"/>
      <c r="AD77" s="58"/>
    </row>
    <row r="78" spans="1:33" ht="100.2" customHeight="1">
      <c r="A78" s="14" t="s">
        <v>117</v>
      </c>
      <c r="B78" s="48"/>
      <c r="C78" s="10" t="s">
        <v>97</v>
      </c>
      <c r="D78" s="10" t="s">
        <v>118</v>
      </c>
      <c r="E78" s="57" t="s">
        <v>502</v>
      </c>
      <c r="F78" s="7" t="s">
        <v>255</v>
      </c>
      <c r="G78" s="7" t="s">
        <v>399</v>
      </c>
      <c r="H78" s="10"/>
      <c r="I78" s="94" t="s">
        <v>556</v>
      </c>
      <c r="J78" s="57" t="s">
        <v>256</v>
      </c>
      <c r="K78" s="10"/>
      <c r="L78" s="10" t="b">
        <v>1</v>
      </c>
      <c r="M78" s="40">
        <v>44454</v>
      </c>
      <c r="N78" s="10">
        <v>108</v>
      </c>
      <c r="O78" s="10"/>
      <c r="P78" s="10" t="s">
        <v>4</v>
      </c>
      <c r="Q78" s="10" t="s">
        <v>47</v>
      </c>
      <c r="R78" s="10"/>
      <c r="S78" s="10"/>
      <c r="T78" s="10"/>
      <c r="U78" s="10"/>
      <c r="V78" s="10"/>
      <c r="W78" s="10"/>
      <c r="X78" s="7" t="s">
        <v>400</v>
      </c>
      <c r="Y78" s="10" t="s">
        <v>373</v>
      </c>
      <c r="Z78" s="10">
        <v>12</v>
      </c>
      <c r="AA78" s="10"/>
      <c r="AB78"/>
      <c r="AC78" s="58">
        <v>44197</v>
      </c>
      <c r="AD78" s="58">
        <f t="shared" si="2"/>
        <v>44562.04</v>
      </c>
      <c r="AE78" s="55">
        <f t="shared" ca="1" si="3"/>
        <v>23.959999999999127</v>
      </c>
    </row>
    <row r="79" spans="1:33" ht="100.2" customHeight="1">
      <c r="A79" s="15" t="s">
        <v>119</v>
      </c>
      <c r="B79" s="54"/>
      <c r="C79" s="7" t="s">
        <v>97</v>
      </c>
      <c r="D79" s="7" t="s">
        <v>118</v>
      </c>
      <c r="E79" s="7"/>
      <c r="F79" s="29"/>
      <c r="G79" s="7"/>
      <c r="H79" s="7"/>
      <c r="K79" s="7"/>
      <c r="L79" s="7" t="b">
        <v>0</v>
      </c>
      <c r="M79" s="40"/>
      <c r="N79" s="7"/>
      <c r="O79" s="7"/>
      <c r="P79" s="7"/>
      <c r="Q79" s="7"/>
      <c r="R79" s="7"/>
      <c r="S79" s="7"/>
      <c r="T79" s="7"/>
      <c r="U79" s="7"/>
      <c r="V79" s="7"/>
      <c r="W79" s="7"/>
      <c r="X79" s="7"/>
      <c r="Y79" s="7"/>
      <c r="Z79" s="7"/>
      <c r="AA79" s="7"/>
      <c r="AD79" s="58"/>
    </row>
    <row r="80" spans="1:33" ht="100.2" customHeight="1">
      <c r="A80" s="15" t="s">
        <v>120</v>
      </c>
      <c r="B80" s="54"/>
      <c r="C80" s="7" t="s">
        <v>97</v>
      </c>
      <c r="D80" s="7" t="s">
        <v>118</v>
      </c>
      <c r="E80" s="7"/>
      <c r="F80" s="7"/>
      <c r="G80" s="7"/>
      <c r="H80" s="7"/>
      <c r="K80" s="7"/>
      <c r="L80" s="7" t="b">
        <v>0</v>
      </c>
      <c r="M80" s="40"/>
      <c r="N80" s="7"/>
      <c r="O80" s="7"/>
      <c r="P80" s="7"/>
      <c r="Q80" s="7"/>
      <c r="R80" s="7"/>
      <c r="S80" s="7"/>
      <c r="T80" s="7"/>
      <c r="U80" s="7"/>
      <c r="V80" s="7"/>
      <c r="W80" s="7"/>
      <c r="X80" s="7"/>
      <c r="Y80" s="7"/>
      <c r="Z80" s="7"/>
      <c r="AA80" s="7"/>
      <c r="AD80" s="58"/>
    </row>
    <row r="81" spans="1:31" ht="100.2" customHeight="1">
      <c r="A81" s="14" t="s">
        <v>121</v>
      </c>
      <c r="B81" s="49"/>
      <c r="C81" s="7" t="s">
        <v>122</v>
      </c>
      <c r="D81" s="7" t="s">
        <v>123</v>
      </c>
      <c r="E81" s="57" t="s">
        <v>503</v>
      </c>
      <c r="F81" s="29" t="s">
        <v>128</v>
      </c>
      <c r="H81" s="10"/>
      <c r="I81" s="5" t="s">
        <v>504</v>
      </c>
      <c r="J81" s="95"/>
      <c r="K81" s="10"/>
      <c r="L81" s="10" t="b">
        <v>0</v>
      </c>
      <c r="M81" s="40">
        <v>44454</v>
      </c>
      <c r="N81" s="10">
        <v>128</v>
      </c>
      <c r="O81" s="10"/>
      <c r="P81" s="10" t="s">
        <v>318</v>
      </c>
      <c r="Q81" s="10"/>
      <c r="R81" s="10"/>
      <c r="S81" s="10"/>
      <c r="T81" s="10"/>
      <c r="U81" s="10"/>
      <c r="V81" s="10"/>
      <c r="W81" s="10"/>
      <c r="X81" s="7" t="s">
        <v>127</v>
      </c>
      <c r="Y81" s="7" t="s">
        <v>390</v>
      </c>
      <c r="Z81" s="10">
        <v>12</v>
      </c>
      <c r="AA81" s="10"/>
      <c r="AB81" s="23" t="s">
        <v>124</v>
      </c>
      <c r="AC81" s="67">
        <v>44124</v>
      </c>
      <c r="AD81" s="58">
        <f t="shared" ref="AD81:AD145" si="14">AC81+(Z81*30.42)</f>
        <v>44489.04</v>
      </c>
      <c r="AE81" s="55">
        <f t="shared" ref="AE81:AE145" ca="1" si="15">TODAY()-AD81</f>
        <v>96.959999999999127</v>
      </c>
    </row>
    <row r="82" spans="1:31" ht="100.2" customHeight="1">
      <c r="A82" s="15" t="s">
        <v>125</v>
      </c>
      <c r="B82" s="49"/>
      <c r="C82" s="7" t="s">
        <v>122</v>
      </c>
      <c r="D82" s="7" t="s">
        <v>123</v>
      </c>
      <c r="E82" s="57" t="s">
        <v>503</v>
      </c>
      <c r="F82" s="29"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B82" s="1" t="s">
        <v>126</v>
      </c>
      <c r="AC82" s="67">
        <v>44124</v>
      </c>
      <c r="AD82" s="58">
        <f t="shared" si="14"/>
        <v>44489.04</v>
      </c>
      <c r="AE82" s="55">
        <f t="shared" ca="1" si="15"/>
        <v>96.959999999999127</v>
      </c>
    </row>
    <row r="83" spans="1:31" ht="100.2" customHeight="1">
      <c r="A83" s="15" t="s">
        <v>127</v>
      </c>
      <c r="B83" s="49"/>
      <c r="C83" s="7" t="s">
        <v>122</v>
      </c>
      <c r="D83" s="7" t="s">
        <v>123</v>
      </c>
      <c r="E83" s="57" t="s">
        <v>503</v>
      </c>
      <c r="F83" t="s">
        <v>128</v>
      </c>
      <c r="H83" s="7"/>
      <c r="I83" s="94" t="s">
        <v>504</v>
      </c>
      <c r="J83" s="95"/>
      <c r="K83" s="7"/>
      <c r="L83" s="10" t="b">
        <v>0</v>
      </c>
      <c r="M83" s="40">
        <v>44454</v>
      </c>
      <c r="N83" s="10">
        <v>128</v>
      </c>
      <c r="O83" s="7"/>
      <c r="P83" s="10" t="s">
        <v>318</v>
      </c>
      <c r="Q83" s="10"/>
      <c r="R83" s="7"/>
      <c r="S83" s="7"/>
      <c r="T83" s="7"/>
      <c r="U83" s="7"/>
      <c r="V83" s="7"/>
      <c r="W83" s="7"/>
      <c r="X83" s="7" t="s">
        <v>127</v>
      </c>
      <c r="Y83" s="7" t="s">
        <v>390</v>
      </c>
      <c r="Z83" s="10">
        <v>12</v>
      </c>
      <c r="AA83" s="7"/>
      <c r="AC83" s="67">
        <v>44124</v>
      </c>
      <c r="AD83" s="58">
        <f t="shared" si="14"/>
        <v>44489.04</v>
      </c>
      <c r="AE83" s="55">
        <f t="shared" ca="1" si="15"/>
        <v>96.959999999999127</v>
      </c>
    </row>
    <row r="84" spans="1:31" customFormat="1" ht="13.2">
      <c r="A84" s="14" t="s">
        <v>134</v>
      </c>
      <c r="B84" s="9"/>
      <c r="C84" s="10" t="s">
        <v>122</v>
      </c>
      <c r="D84" s="10" t="s">
        <v>663</v>
      </c>
      <c r="E84" s="7"/>
      <c r="F84" s="7"/>
      <c r="G84" s="7"/>
      <c r="H84" s="10"/>
      <c r="I84" s="5"/>
      <c r="J84" s="5"/>
      <c r="K84" s="10"/>
      <c r="L84" s="10"/>
      <c r="M84" s="10"/>
      <c r="N84" s="10"/>
      <c r="O84" s="10"/>
      <c r="P84" s="10"/>
      <c r="Q84" s="10"/>
      <c r="R84" s="10"/>
      <c r="S84" s="10"/>
      <c r="T84" s="10"/>
      <c r="U84" s="10"/>
      <c r="V84" s="10"/>
      <c r="W84" s="10"/>
      <c r="X84" s="10"/>
      <c r="Y84" s="10"/>
      <c r="Z84" s="10"/>
      <c r="AA84" s="10"/>
      <c r="AC84" s="58">
        <v>44409</v>
      </c>
      <c r="AD84" s="58">
        <f t="shared" si="14"/>
        <v>44409</v>
      </c>
      <c r="AE84" s="55">
        <f t="shared" ca="1" si="15"/>
        <v>177</v>
      </c>
    </row>
    <row r="85" spans="1:31" ht="100.2" customHeight="1">
      <c r="A85" s="15" t="s">
        <v>468</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129</v>
      </c>
      <c r="B86" s="22"/>
      <c r="C86" s="7" t="s">
        <v>122</v>
      </c>
      <c r="D86" s="7" t="s">
        <v>130</v>
      </c>
      <c r="E86" s="27"/>
      <c r="F86" s="5"/>
      <c r="G86" s="7"/>
      <c r="H86" s="7"/>
      <c r="J86" s="95"/>
      <c r="K86" s="7"/>
      <c r="L86" s="7"/>
      <c r="M86" s="40"/>
      <c r="N86" s="7"/>
      <c r="O86" s="7"/>
      <c r="P86" s="7"/>
      <c r="Q86" s="7"/>
      <c r="R86" s="7"/>
      <c r="S86" s="7"/>
      <c r="T86" s="7"/>
      <c r="U86" s="7"/>
      <c r="V86" s="7"/>
      <c r="W86" s="7"/>
      <c r="X86" s="7"/>
      <c r="Y86" s="7"/>
      <c r="Z86" s="7"/>
      <c r="AA86" s="7"/>
      <c r="AC86" s="67"/>
      <c r="AD86" s="58"/>
    </row>
    <row r="87" spans="1:31" ht="100.2" customHeight="1">
      <c r="A87" s="15" t="s">
        <v>131</v>
      </c>
      <c r="B87" s="49"/>
      <c r="C87" s="7" t="s">
        <v>122</v>
      </c>
      <c r="D87" s="7" t="s">
        <v>130</v>
      </c>
      <c r="E87" s="57" t="s">
        <v>505</v>
      </c>
      <c r="F87" s="29" t="s">
        <v>132</v>
      </c>
      <c r="H87" s="7"/>
      <c r="I87" s="5" t="s">
        <v>557</v>
      </c>
      <c r="J87" s="95"/>
      <c r="K87" s="7"/>
      <c r="L87" s="7" t="b">
        <v>0</v>
      </c>
      <c r="M87" s="40">
        <v>44512</v>
      </c>
      <c r="N87" s="7">
        <v>70</v>
      </c>
      <c r="O87" s="7"/>
      <c r="P87" s="10" t="s">
        <v>4</v>
      </c>
      <c r="Q87" s="7" t="s">
        <v>644</v>
      </c>
      <c r="R87" s="7"/>
      <c r="S87" s="7"/>
      <c r="T87" s="7"/>
      <c r="U87" s="7"/>
      <c r="V87" s="7"/>
      <c r="W87" s="7"/>
      <c r="X87" s="7" t="s">
        <v>642</v>
      </c>
      <c r="Y87" s="7" t="s">
        <v>331</v>
      </c>
      <c r="Z87" s="7">
        <v>12</v>
      </c>
      <c r="AA87" s="7"/>
      <c r="AB87" s="24" t="s">
        <v>133</v>
      </c>
      <c r="AC87" s="58">
        <v>44454</v>
      </c>
      <c r="AD87" s="58">
        <f t="shared" si="14"/>
        <v>44819.040000000001</v>
      </c>
      <c r="AE87" s="55">
        <f t="shared" ca="1" si="15"/>
        <v>-233.04000000000087</v>
      </c>
    </row>
    <row r="88" spans="1:31" customFormat="1" ht="179.7" customHeight="1">
      <c r="A88" s="15" t="s">
        <v>135</v>
      </c>
      <c r="B88" s="47"/>
      <c r="C88" s="7" t="s">
        <v>122</v>
      </c>
      <c r="D88" s="7" t="s">
        <v>663</v>
      </c>
      <c r="E88" s="57" t="s">
        <v>558</v>
      </c>
      <c r="F88" s="29" t="s">
        <v>136</v>
      </c>
      <c r="G88" s="7" t="s">
        <v>403</v>
      </c>
      <c r="H88" s="7"/>
      <c r="I88" s="94" t="s">
        <v>559</v>
      </c>
      <c r="J88" s="5"/>
      <c r="K88" s="7"/>
      <c r="L88" s="7" t="b">
        <v>0</v>
      </c>
      <c r="M88" s="40">
        <v>44454</v>
      </c>
      <c r="N88" s="7">
        <v>128</v>
      </c>
      <c r="O88" s="7"/>
      <c r="P88" s="7" t="s">
        <v>4</v>
      </c>
      <c r="Q88" s="7" t="s">
        <v>47</v>
      </c>
      <c r="R88" s="7"/>
      <c r="S88" s="7"/>
      <c r="T88" s="7"/>
      <c r="U88" s="7"/>
      <c r="V88" s="7"/>
      <c r="W88" s="7"/>
      <c r="X88" s="7" t="s">
        <v>402</v>
      </c>
      <c r="Y88" s="7" t="s">
        <v>373</v>
      </c>
      <c r="Z88" s="7">
        <v>12</v>
      </c>
      <c r="AA88" s="7"/>
      <c r="AB88" s="25" t="s">
        <v>137</v>
      </c>
      <c r="AC88" s="58">
        <v>44266</v>
      </c>
      <c r="AD88" s="58">
        <f t="shared" si="14"/>
        <v>44631.040000000001</v>
      </c>
      <c r="AE88" s="55">
        <f t="shared" ca="1" si="15"/>
        <v>-45.040000000000873</v>
      </c>
    </row>
    <row r="89" spans="1:31" ht="100.2" customHeight="1">
      <c r="A89" s="15" t="s">
        <v>138</v>
      </c>
      <c r="B89" s="12"/>
      <c r="C89" s="7" t="s">
        <v>139</v>
      </c>
      <c r="D89" s="7" t="s">
        <v>659</v>
      </c>
      <c r="E89" s="89" t="s">
        <v>605</v>
      </c>
      <c r="F89" s="5" t="s">
        <v>140</v>
      </c>
      <c r="G89" s="7"/>
      <c r="H89" s="7"/>
      <c r="I89" s="87" t="s">
        <v>613</v>
      </c>
      <c r="J89" s="57" t="s">
        <v>604</v>
      </c>
      <c r="K89" s="7"/>
      <c r="L89" s="7" t="b">
        <v>1</v>
      </c>
      <c r="M89" s="40">
        <v>44505</v>
      </c>
      <c r="N89" s="7">
        <v>152</v>
      </c>
      <c r="P89" s="7" t="s">
        <v>4</v>
      </c>
      <c r="Q89" s="7" t="s">
        <v>644</v>
      </c>
      <c r="R89" s="7"/>
      <c r="S89" s="7"/>
      <c r="T89" s="7"/>
      <c r="U89" s="7"/>
      <c r="V89" s="7"/>
      <c r="W89" s="7"/>
      <c r="X89" s="7" t="s">
        <v>401</v>
      </c>
      <c r="Y89" s="7" t="s">
        <v>331</v>
      </c>
      <c r="Z89" s="7">
        <v>12</v>
      </c>
      <c r="AA89" s="7"/>
      <c r="AC89" s="58">
        <v>44166</v>
      </c>
      <c r="AD89" s="58">
        <f t="shared" si="14"/>
        <v>44531.040000000001</v>
      </c>
      <c r="AE89" s="55">
        <f t="shared" ca="1" si="15"/>
        <v>54.959999999999127</v>
      </c>
    </row>
    <row r="90" spans="1:31" ht="100.2" customHeight="1">
      <c r="A90" s="7" t="s">
        <v>141</v>
      </c>
      <c r="B90" s="34"/>
      <c r="C90" s="7" t="s">
        <v>139</v>
      </c>
      <c r="D90" s="7" t="s">
        <v>659</v>
      </c>
      <c r="E90" s="57" t="s">
        <v>564</v>
      </c>
      <c r="F90" s="7" t="s">
        <v>303</v>
      </c>
      <c r="G90" s="7" t="s">
        <v>304</v>
      </c>
      <c r="H90" s="7"/>
      <c r="I90" s="94" t="s">
        <v>560</v>
      </c>
      <c r="J90" s="57" t="s">
        <v>275</v>
      </c>
      <c r="K90" s="7"/>
      <c r="L90" s="7" t="b">
        <v>1</v>
      </c>
      <c r="M90" s="36">
        <v>44454</v>
      </c>
      <c r="N90" s="7">
        <v>134</v>
      </c>
      <c r="O90" s="7"/>
      <c r="P90" s="7" t="s">
        <v>4</v>
      </c>
      <c r="Q90" s="7" t="s">
        <v>644</v>
      </c>
      <c r="R90" s="7"/>
      <c r="S90" s="7"/>
      <c r="T90" s="7"/>
      <c r="U90" s="7"/>
      <c r="V90" s="7"/>
      <c r="W90" s="7"/>
      <c r="X90" s="7" t="s">
        <v>404</v>
      </c>
      <c r="Y90" s="35" t="s">
        <v>327</v>
      </c>
      <c r="Z90" s="44">
        <v>12</v>
      </c>
      <c r="AA90" s="7"/>
      <c r="AC90" s="58">
        <v>44163</v>
      </c>
      <c r="AD90" s="58">
        <f t="shared" si="14"/>
        <v>44528.04</v>
      </c>
      <c r="AE90" s="55">
        <f t="shared" ca="1" si="15"/>
        <v>57.959999999999127</v>
      </c>
    </row>
    <row r="91" spans="1:31" ht="100.2" customHeight="1">
      <c r="A91" s="7" t="s">
        <v>142</v>
      </c>
      <c r="B91" s="13"/>
      <c r="C91" s="7" t="s">
        <v>139</v>
      </c>
      <c r="D91" s="7" t="s">
        <v>659</v>
      </c>
      <c r="E91" s="57" t="s">
        <v>519</v>
      </c>
      <c r="F91" s="29"/>
      <c r="H91" s="7"/>
      <c r="I91" s="94" t="s">
        <v>561</v>
      </c>
      <c r="J91" s="99" t="s">
        <v>356</v>
      </c>
      <c r="K91" s="7"/>
      <c r="L91" s="7" t="b">
        <v>1</v>
      </c>
      <c r="M91" s="36">
        <v>44452</v>
      </c>
      <c r="N91" s="7"/>
      <c r="O91" s="7"/>
      <c r="P91" s="7" t="s">
        <v>318</v>
      </c>
      <c r="Q91" s="7"/>
      <c r="R91" s="7"/>
      <c r="S91" s="7"/>
      <c r="T91" s="7"/>
      <c r="U91" s="7"/>
      <c r="V91" s="7"/>
      <c r="W91" s="7"/>
      <c r="X91" s="7" t="s">
        <v>359</v>
      </c>
      <c r="Y91" s="7" t="s">
        <v>337</v>
      </c>
      <c r="Z91" s="7">
        <v>12</v>
      </c>
      <c r="AA91" s="7"/>
      <c r="AC91" s="58">
        <v>44186</v>
      </c>
      <c r="AD91" s="58">
        <f t="shared" si="14"/>
        <v>44551.040000000001</v>
      </c>
      <c r="AE91" s="55">
        <f t="shared" ca="1" si="15"/>
        <v>34.959999999999127</v>
      </c>
    </row>
    <row r="92" spans="1:31" customFormat="1" ht="52.8">
      <c r="A92" s="7" t="s">
        <v>143</v>
      </c>
      <c r="B92" s="13"/>
      <c r="C92" s="7" t="s">
        <v>139</v>
      </c>
      <c r="D92" s="7" t="s">
        <v>659</v>
      </c>
      <c r="E92" s="57" t="s">
        <v>519</v>
      </c>
      <c r="F92" s="29"/>
      <c r="G92" s="1"/>
      <c r="H92" s="7"/>
      <c r="I92" s="5" t="s">
        <v>561</v>
      </c>
      <c r="J92" s="94" t="s">
        <v>356</v>
      </c>
      <c r="K92" s="7"/>
      <c r="L92" s="7" t="b">
        <v>1</v>
      </c>
      <c r="M92" s="36">
        <v>44452</v>
      </c>
      <c r="N92" s="7"/>
      <c r="O92" s="7"/>
      <c r="P92" s="7" t="s">
        <v>318</v>
      </c>
      <c r="Q92" s="7"/>
      <c r="R92" s="7"/>
      <c r="S92" s="7"/>
      <c r="T92" s="7"/>
      <c r="U92" s="7"/>
      <c r="V92" s="7"/>
      <c r="W92" s="7"/>
      <c r="X92" s="7" t="s">
        <v>359</v>
      </c>
      <c r="Y92" s="7" t="s">
        <v>337</v>
      </c>
      <c r="Z92" s="7">
        <v>12</v>
      </c>
      <c r="AA92" s="7"/>
      <c r="AB92" s="1"/>
      <c r="AC92" s="58">
        <v>44186</v>
      </c>
      <c r="AD92" s="58">
        <f t="shared" si="14"/>
        <v>44551.040000000001</v>
      </c>
      <c r="AE92" s="55">
        <f t="shared" ca="1" si="15"/>
        <v>34.959999999999127</v>
      </c>
    </row>
    <row r="93" spans="1:31" ht="100.2" customHeight="1">
      <c r="A93" s="7" t="s">
        <v>144</v>
      </c>
      <c r="B93" s="13"/>
      <c r="C93" s="7" t="s">
        <v>139</v>
      </c>
      <c r="D93" s="7" t="s">
        <v>659</v>
      </c>
      <c r="E93" s="57" t="s">
        <v>506</v>
      </c>
      <c r="F93" s="29"/>
      <c r="H93" s="7"/>
      <c r="I93" s="5" t="s">
        <v>561</v>
      </c>
      <c r="J93" s="5"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-219.04000000000087</v>
      </c>
    </row>
    <row r="94" spans="1:31" ht="100.2" customHeight="1">
      <c r="A94" s="7" t="s">
        <v>145</v>
      </c>
      <c r="B94" s="13"/>
      <c r="C94" s="7" t="s">
        <v>139</v>
      </c>
      <c r="D94" s="7" t="s">
        <v>659</v>
      </c>
      <c r="E94" s="57" t="s">
        <v>506</v>
      </c>
      <c r="H94" s="7"/>
      <c r="I94" s="5" t="s">
        <v>561</v>
      </c>
      <c r="J94" s="94" t="s">
        <v>358</v>
      </c>
      <c r="K94" s="7"/>
      <c r="L94" s="7" t="b">
        <v>1</v>
      </c>
      <c r="M94" s="36">
        <v>44452</v>
      </c>
      <c r="N94" s="7"/>
      <c r="O94" s="7"/>
      <c r="P94" s="7" t="s">
        <v>318</v>
      </c>
      <c r="Q94" s="7"/>
      <c r="R94" s="7"/>
      <c r="S94" s="7"/>
      <c r="T94" s="7"/>
      <c r="U94" s="7"/>
      <c r="V94" s="7"/>
      <c r="W94" s="7"/>
      <c r="X94" s="7" t="s">
        <v>360</v>
      </c>
      <c r="Y94" s="7" t="s">
        <v>337</v>
      </c>
      <c r="Z94" s="7">
        <v>12</v>
      </c>
      <c r="AA94" s="7"/>
      <c r="AC94" s="58">
        <v>44440</v>
      </c>
      <c r="AD94" s="58">
        <f t="shared" si="14"/>
        <v>44805.04</v>
      </c>
      <c r="AE94" s="55">
        <f t="shared" ca="1" si="15"/>
        <v>-219.04000000000087</v>
      </c>
    </row>
    <row r="95" spans="1:31" ht="132" customHeight="1">
      <c r="A95" s="15" t="s">
        <v>146</v>
      </c>
      <c r="B95" s="118" t="s">
        <v>291</v>
      </c>
      <c r="C95" s="7" t="s">
        <v>139</v>
      </c>
      <c r="D95" s="7" t="s">
        <v>659</v>
      </c>
      <c r="E95" s="89" t="s">
        <v>593</v>
      </c>
      <c r="F95" s="7" t="s">
        <v>293</v>
      </c>
      <c r="G95" s="7" t="s">
        <v>292</v>
      </c>
      <c r="H95" s="7"/>
      <c r="I95" s="5" t="s">
        <v>543</v>
      </c>
      <c r="J95" s="99" t="s">
        <v>585</v>
      </c>
      <c r="K95" s="7"/>
      <c r="L95" s="7" t="b">
        <v>1</v>
      </c>
      <c r="M95" s="36">
        <v>44452</v>
      </c>
      <c r="N95" s="7">
        <v>24</v>
      </c>
      <c r="O95" s="7"/>
      <c r="P95" s="7" t="s">
        <v>4</v>
      </c>
      <c r="Q95" s="7" t="s">
        <v>644</v>
      </c>
      <c r="R95" s="7"/>
      <c r="S95" s="7"/>
      <c r="T95" s="7"/>
      <c r="U95" s="7"/>
      <c r="V95" s="7"/>
      <c r="W95" s="7"/>
      <c r="X95" s="7" t="s">
        <v>357</v>
      </c>
      <c r="Y95" s="7" t="s">
        <v>334</v>
      </c>
      <c r="Z95" s="7">
        <v>0</v>
      </c>
      <c r="AA95" s="7"/>
      <c r="AC95" s="58">
        <v>43160</v>
      </c>
      <c r="AD95" s="58">
        <f t="shared" si="14"/>
        <v>43160</v>
      </c>
      <c r="AE95" s="55">
        <f t="shared" ca="1" si="15"/>
        <v>1426</v>
      </c>
    </row>
    <row r="96" spans="1:31" customFormat="1" ht="145.19999999999999">
      <c r="A96" s="8" t="s">
        <v>147</v>
      </c>
      <c r="B96" s="6" t="s">
        <v>296</v>
      </c>
      <c r="C96" s="10" t="s">
        <v>139</v>
      </c>
      <c r="D96" s="10" t="s">
        <v>659</v>
      </c>
      <c r="E96" s="87" t="s">
        <v>507</v>
      </c>
      <c r="F96" s="7" t="s">
        <v>297</v>
      </c>
      <c r="G96" s="7" t="s">
        <v>299</v>
      </c>
      <c r="H96" s="10"/>
      <c r="I96" s="87" t="s">
        <v>571</v>
      </c>
      <c r="J96" s="57" t="s">
        <v>298</v>
      </c>
      <c r="K96" s="10"/>
      <c r="L96" s="10" t="b">
        <v>1</v>
      </c>
      <c r="M96" s="36">
        <v>44452</v>
      </c>
      <c r="N96" s="10">
        <v>29</v>
      </c>
      <c r="O96" s="10"/>
      <c r="P96" s="10" t="s">
        <v>4</v>
      </c>
      <c r="Q96" s="7" t="s">
        <v>644</v>
      </c>
      <c r="R96" s="10"/>
      <c r="S96" s="10"/>
      <c r="T96" s="10"/>
      <c r="U96" s="10"/>
      <c r="V96" s="10"/>
      <c r="W96" s="10"/>
      <c r="X96" s="7" t="s">
        <v>361</v>
      </c>
      <c r="Y96" s="35" t="s">
        <v>327</v>
      </c>
      <c r="Z96" s="10">
        <v>12</v>
      </c>
      <c r="AA96" s="10"/>
      <c r="AC96" s="61">
        <v>43962</v>
      </c>
      <c r="AD96" s="58">
        <f t="shared" si="14"/>
        <v>44327.040000000001</v>
      </c>
      <c r="AE96" s="55">
        <f t="shared" ca="1" si="15"/>
        <v>258.95999999999913</v>
      </c>
    </row>
    <row r="97" spans="1:32" ht="100.2" customHeight="1">
      <c r="A97" s="8" t="s">
        <v>148</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2" ht="100.2" customHeight="1">
      <c r="A98" s="8" t="s">
        <v>149</v>
      </c>
      <c r="B98" s="9"/>
      <c r="C98" s="10" t="s">
        <v>139</v>
      </c>
      <c r="D98" s="10" t="s">
        <v>659</v>
      </c>
      <c r="E98" s="7"/>
      <c r="F98" s="7"/>
      <c r="G98" s="7"/>
      <c r="H98" s="10"/>
      <c r="K98" s="10"/>
      <c r="L98" s="7" t="b">
        <v>0</v>
      </c>
      <c r="M98" s="10"/>
      <c r="N98" s="10"/>
      <c r="O98" s="10"/>
      <c r="P98" s="10"/>
      <c r="Q98" s="10"/>
      <c r="R98" s="10"/>
      <c r="S98" s="10"/>
      <c r="T98" s="10"/>
      <c r="U98" s="10"/>
      <c r="V98" s="10"/>
      <c r="W98" s="10"/>
      <c r="X98" s="10"/>
      <c r="Y98" s="10"/>
      <c r="Z98" s="10"/>
      <c r="AA98" s="10"/>
      <c r="AB98"/>
      <c r="AD98" s="58"/>
    </row>
    <row r="99" spans="1:32" ht="100.2" customHeight="1">
      <c r="A99" s="8" t="s">
        <v>150</v>
      </c>
      <c r="B99" s="6" t="s">
        <v>296</v>
      </c>
      <c r="C99" s="10" t="s">
        <v>139</v>
      </c>
      <c r="D99" s="10" t="s">
        <v>659</v>
      </c>
      <c r="E99" s="87" t="s">
        <v>508</v>
      </c>
      <c r="F99" s="7" t="s">
        <v>444</v>
      </c>
      <c r="G99" s="7" t="s">
        <v>317</v>
      </c>
      <c r="H99" s="10"/>
      <c r="I99" s="5" t="s">
        <v>546</v>
      </c>
      <c r="J99" s="57" t="s">
        <v>320</v>
      </c>
      <c r="K99" s="10"/>
      <c r="L99" s="10" t="b">
        <v>1</v>
      </c>
      <c r="M99" s="36">
        <v>44449</v>
      </c>
      <c r="N99" s="10">
        <v>36</v>
      </c>
      <c r="O99" s="10"/>
      <c r="P99" s="10" t="s">
        <v>4</v>
      </c>
      <c r="Q99" s="7" t="s">
        <v>644</v>
      </c>
      <c r="R99" s="10"/>
      <c r="S99" s="10"/>
      <c r="T99" s="10"/>
      <c r="U99" s="10"/>
      <c r="V99" s="10"/>
      <c r="W99" s="10"/>
      <c r="X99" s="7" t="s">
        <v>319</v>
      </c>
      <c r="Y99" s="35" t="s">
        <v>327</v>
      </c>
      <c r="Z99" s="10">
        <v>12</v>
      </c>
      <c r="AA99" s="10"/>
      <c r="AB99"/>
      <c r="AC99" s="61">
        <v>43965</v>
      </c>
      <c r="AD99" s="58">
        <f t="shared" si="14"/>
        <v>44330.04</v>
      </c>
      <c r="AE99" s="55">
        <f t="shared" ca="1" si="15"/>
        <v>255.95999999999913</v>
      </c>
    </row>
    <row r="100" spans="1:32" ht="100.2" customHeight="1">
      <c r="A100" s="8" t="s">
        <v>151</v>
      </c>
      <c r="B100" s="6" t="s">
        <v>296</v>
      </c>
      <c r="C100" s="10" t="s">
        <v>139</v>
      </c>
      <c r="D100" s="10" t="s">
        <v>659</v>
      </c>
      <c r="E100" s="98" t="s">
        <v>609</v>
      </c>
      <c r="F100" s="7" t="s">
        <v>443</v>
      </c>
      <c r="G100" s="7" t="s">
        <v>323</v>
      </c>
      <c r="H100" s="10"/>
      <c r="I100" s="87" t="s">
        <v>607</v>
      </c>
      <c r="J100" s="57" t="s">
        <v>281</v>
      </c>
      <c r="K100" s="10"/>
      <c r="L100" s="10" t="b">
        <v>1</v>
      </c>
      <c r="M100" s="36">
        <v>44449</v>
      </c>
      <c r="N100" s="10">
        <v>20</v>
      </c>
      <c r="O100" s="10"/>
      <c r="P100" s="10" t="s">
        <v>4</v>
      </c>
      <c r="Q100" s="7" t="s">
        <v>644</v>
      </c>
      <c r="R100" s="10"/>
      <c r="S100" s="10"/>
      <c r="T100" s="10"/>
      <c r="U100" s="10"/>
      <c r="V100" s="10"/>
      <c r="W100" s="10"/>
      <c r="X100" s="7" t="s">
        <v>324</v>
      </c>
      <c r="Y100" s="35" t="s">
        <v>331</v>
      </c>
      <c r="Z100" s="10">
        <v>12</v>
      </c>
      <c r="AA100" s="10"/>
      <c r="AB100"/>
      <c r="AC100" s="58">
        <v>43200</v>
      </c>
      <c r="AD100" s="58">
        <f t="shared" si="14"/>
        <v>43565.04</v>
      </c>
      <c r="AE100" s="55">
        <f t="shared" ca="1" si="15"/>
        <v>1020.9599999999991</v>
      </c>
    </row>
    <row r="101" spans="1:32" ht="100.2" customHeight="1">
      <c r="A101" s="8" t="s">
        <v>152</v>
      </c>
      <c r="B101" s="6"/>
      <c r="C101" s="10" t="s">
        <v>139</v>
      </c>
      <c r="D101" s="10" t="s">
        <v>659</v>
      </c>
      <c r="E101" s="57" t="s">
        <v>564</v>
      </c>
      <c r="F101" s="7" t="s">
        <v>274</v>
      </c>
      <c r="G101" s="7" t="s">
        <v>276</v>
      </c>
      <c r="H101" s="10"/>
      <c r="I101" s="5" t="s">
        <v>560</v>
      </c>
      <c r="J101" s="57" t="s">
        <v>275</v>
      </c>
      <c r="K101" s="10"/>
      <c r="L101" s="10" t="b">
        <v>1</v>
      </c>
      <c r="M101" s="36">
        <v>44448</v>
      </c>
      <c r="N101" s="10">
        <v>134</v>
      </c>
      <c r="O101" s="10"/>
      <c r="P101" s="10" t="s">
        <v>4</v>
      </c>
      <c r="Q101" s="7" t="s">
        <v>644</v>
      </c>
      <c r="R101" s="10"/>
      <c r="S101" s="10"/>
      <c r="T101" s="10"/>
      <c r="U101" s="10"/>
      <c r="V101" s="10"/>
      <c r="W101" s="10"/>
      <c r="X101" s="7" t="s">
        <v>325</v>
      </c>
      <c r="Y101" s="35" t="s">
        <v>327</v>
      </c>
      <c r="Z101" s="44">
        <v>12</v>
      </c>
      <c r="AA101" s="7"/>
      <c r="AC101" s="58">
        <v>44163</v>
      </c>
      <c r="AD101" s="58">
        <f t="shared" ref="AD101" si="16">AC101+(Z101*30.42)</f>
        <v>44528.04</v>
      </c>
      <c r="AE101" s="55">
        <f t="shared" ref="AE101" ca="1" si="17">TODAY()-AD101</f>
        <v>57.959999999999127</v>
      </c>
    </row>
    <row r="102" spans="1:32" ht="100.2" customHeight="1">
      <c r="A102" s="7" t="s">
        <v>153</v>
      </c>
      <c r="B102" s="6"/>
      <c r="C102" s="10" t="s">
        <v>139</v>
      </c>
      <c r="D102" s="10" t="s">
        <v>659</v>
      </c>
      <c r="E102" s="57" t="s">
        <v>564</v>
      </c>
      <c r="F102" s="29" t="s">
        <v>278</v>
      </c>
      <c r="G102" s="7" t="s">
        <v>277</v>
      </c>
      <c r="H102" s="10"/>
      <c r="I102" s="5" t="s">
        <v>560</v>
      </c>
      <c r="J102" s="94" t="s">
        <v>275</v>
      </c>
      <c r="K102" s="10"/>
      <c r="L102" s="10" t="b">
        <v>1</v>
      </c>
      <c r="M102" s="36">
        <v>44448</v>
      </c>
      <c r="N102" s="10">
        <v>134</v>
      </c>
      <c r="O102" s="10"/>
      <c r="P102" s="10" t="s">
        <v>4</v>
      </c>
      <c r="Q102" s="7" t="s">
        <v>644</v>
      </c>
      <c r="R102" s="10"/>
      <c r="S102" s="10"/>
      <c r="T102" s="10"/>
      <c r="U102" s="10"/>
      <c r="V102" s="10"/>
      <c r="W102" s="10"/>
      <c r="X102" s="7" t="s">
        <v>326</v>
      </c>
      <c r="Y102" s="35" t="s">
        <v>327</v>
      </c>
      <c r="Z102" s="44">
        <v>12</v>
      </c>
      <c r="AA102" s="7"/>
      <c r="AC102" s="58">
        <v>44163</v>
      </c>
      <c r="AD102" s="58">
        <f t="shared" ref="AD102" si="18">AC102+(Z102*30.42)</f>
        <v>44528.04</v>
      </c>
      <c r="AE102" s="55">
        <f t="shared" ref="AE102" ca="1" si="19">TODAY()-AD102</f>
        <v>57.959999999999127</v>
      </c>
    </row>
    <row r="103" spans="1:32" ht="100.2" customHeight="1">
      <c r="A103" s="7" t="s">
        <v>154</v>
      </c>
      <c r="B103" s="6"/>
      <c r="C103" s="10" t="s">
        <v>139</v>
      </c>
      <c r="D103" s="10" t="s">
        <v>659</v>
      </c>
      <c r="E103" s="57" t="s">
        <v>564</v>
      </c>
      <c r="F103" s="7" t="s">
        <v>279</v>
      </c>
      <c r="G103" s="7" t="s">
        <v>328</v>
      </c>
      <c r="H103" s="10"/>
      <c r="I103" s="5" t="s">
        <v>560</v>
      </c>
      <c r="J103" s="94" t="s">
        <v>275</v>
      </c>
      <c r="K103" s="10"/>
      <c r="L103" s="10" t="b">
        <v>1</v>
      </c>
      <c r="M103" s="36">
        <v>44448</v>
      </c>
      <c r="N103" s="10">
        <v>134</v>
      </c>
      <c r="O103" s="10"/>
      <c r="P103" s="10" t="s">
        <v>4</v>
      </c>
      <c r="Q103" s="7" t="s">
        <v>644</v>
      </c>
      <c r="R103" s="10"/>
      <c r="S103" s="10"/>
      <c r="T103" s="10"/>
      <c r="U103" s="10"/>
      <c r="V103" s="10"/>
      <c r="W103" s="10"/>
      <c r="X103" s="7" t="s">
        <v>280</v>
      </c>
      <c r="Y103" s="35" t="s">
        <v>327</v>
      </c>
      <c r="Z103" s="44">
        <v>12</v>
      </c>
      <c r="AA103" s="7"/>
      <c r="AC103" s="58">
        <v>44163</v>
      </c>
      <c r="AD103" s="58">
        <f t="shared" ref="AD103:AD104" si="20">AC103+(Z103*30.42)</f>
        <v>44528.04</v>
      </c>
      <c r="AE103" s="55">
        <f t="shared" ref="AE103:AE104" ca="1" si="21">TODAY()-AD103</f>
        <v>57.959999999999127</v>
      </c>
    </row>
    <row r="104" spans="1:32" customFormat="1" ht="39.6">
      <c r="A104" s="7" t="s">
        <v>155</v>
      </c>
      <c r="B104" s="34"/>
      <c r="C104" s="7" t="s">
        <v>139</v>
      </c>
      <c r="D104" s="7" t="s">
        <v>657</v>
      </c>
      <c r="E104" s="98" t="s">
        <v>606</v>
      </c>
      <c r="F104" s="7" t="s">
        <v>603</v>
      </c>
      <c r="G104" s="7"/>
      <c r="H104" s="7"/>
      <c r="I104" s="87" t="s">
        <v>608</v>
      </c>
      <c r="J104" s="57" t="s">
        <v>610</v>
      </c>
      <c r="K104" s="7"/>
      <c r="L104" s="30" t="s">
        <v>273</v>
      </c>
      <c r="M104" s="40">
        <v>44504</v>
      </c>
      <c r="N104" s="7">
        <v>193</v>
      </c>
      <c r="O104" s="7"/>
      <c r="P104" s="10" t="s">
        <v>4</v>
      </c>
      <c r="Q104" s="113" t="s">
        <v>646</v>
      </c>
      <c r="R104" s="7"/>
      <c r="S104" s="7"/>
      <c r="T104" s="7"/>
      <c r="U104" s="7"/>
      <c r="V104" s="7"/>
      <c r="W104" s="7"/>
      <c r="X104" s="7" t="s">
        <v>603</v>
      </c>
      <c r="Y104" s="75" t="s">
        <v>331</v>
      </c>
      <c r="Z104" s="7">
        <v>12</v>
      </c>
      <c r="AA104" s="7"/>
      <c r="AB104" s="51"/>
      <c r="AC104" s="58">
        <v>43466</v>
      </c>
      <c r="AD104" s="58">
        <f t="shared" si="20"/>
        <v>43831.040000000001</v>
      </c>
      <c r="AE104" s="55">
        <f t="shared" ca="1" si="21"/>
        <v>754.95999999999913</v>
      </c>
    </row>
    <row r="105" spans="1:32" ht="100.2" customHeight="1">
      <c r="A105" s="7" t="s">
        <v>157</v>
      </c>
      <c r="B105" s="46"/>
      <c r="C105" s="7" t="s">
        <v>139</v>
      </c>
      <c r="D105" s="7" t="s">
        <v>158</v>
      </c>
      <c r="E105" s="87" t="s">
        <v>562</v>
      </c>
      <c r="F105" s="29" t="s">
        <v>159</v>
      </c>
      <c r="G105" s="7"/>
      <c r="H105" s="7"/>
      <c r="I105" s="94" t="s">
        <v>589</v>
      </c>
      <c r="J105" s="95"/>
      <c r="K105" s="7"/>
      <c r="L105" s="7" t="b">
        <v>0</v>
      </c>
      <c r="M105" s="36">
        <v>44449</v>
      </c>
      <c r="N105" s="7">
        <v>191</v>
      </c>
      <c r="O105" s="7"/>
      <c r="P105" s="7" t="s">
        <v>4</v>
      </c>
      <c r="Q105" s="7" t="s">
        <v>644</v>
      </c>
      <c r="R105" s="7"/>
      <c r="S105" s="7"/>
      <c r="T105" s="7"/>
      <c r="U105" s="7"/>
      <c r="V105" s="7"/>
      <c r="W105" s="7"/>
      <c r="X105" s="7"/>
      <c r="Y105" s="35" t="s">
        <v>331</v>
      </c>
      <c r="Z105" s="11">
        <v>12</v>
      </c>
      <c r="AA105" s="7"/>
      <c r="AC105" s="58">
        <v>43914</v>
      </c>
      <c r="AD105" s="58">
        <f>AC105+(Z105*30.42)</f>
        <v>44279.040000000001</v>
      </c>
      <c r="AE105" s="55">
        <f ca="1">TODAY()-AD105</f>
        <v>306.95999999999913</v>
      </c>
    </row>
    <row r="106" spans="1:32" customFormat="1" ht="39.6">
      <c r="A106" s="8" t="s">
        <v>156</v>
      </c>
      <c r="B106" s="9"/>
      <c r="C106" s="10" t="s">
        <v>139</v>
      </c>
      <c r="D106" s="10" t="s">
        <v>664</v>
      </c>
      <c r="E106" s="7"/>
      <c r="F106" s="7"/>
      <c r="G106" s="7"/>
      <c r="H106" s="10"/>
      <c r="I106" s="5"/>
      <c r="J106" s="5"/>
      <c r="K106" s="10"/>
      <c r="L106" s="7" t="b">
        <v>0</v>
      </c>
      <c r="M106" s="10"/>
      <c r="N106" s="10"/>
      <c r="O106" s="10"/>
      <c r="P106" s="10"/>
      <c r="Q106" s="10"/>
      <c r="R106" s="10"/>
      <c r="S106" s="10"/>
      <c r="T106" s="10"/>
      <c r="U106" s="10"/>
      <c r="V106" s="10"/>
      <c r="W106" s="10"/>
      <c r="X106" s="10"/>
      <c r="Y106" s="10"/>
      <c r="Z106" s="44"/>
      <c r="AA106" s="10"/>
      <c r="AC106" s="58"/>
      <c r="AD106" s="58"/>
      <c r="AE106" s="55"/>
    </row>
    <row r="107" spans="1:32" customFormat="1" ht="28.2">
      <c r="A107" s="7" t="s">
        <v>160</v>
      </c>
      <c r="B107" s="34"/>
      <c r="C107" s="7" t="s">
        <v>139</v>
      </c>
      <c r="D107" s="7" t="s">
        <v>158</v>
      </c>
      <c r="E107" s="88" t="s">
        <v>494</v>
      </c>
      <c r="F107" s="29" t="s">
        <v>161</v>
      </c>
      <c r="G107" s="7"/>
      <c r="H107" s="7"/>
      <c r="I107" s="94" t="s">
        <v>589</v>
      </c>
      <c r="J107" s="5" t="s">
        <v>436</v>
      </c>
      <c r="K107" s="7"/>
      <c r="L107" s="7" t="b">
        <v>1</v>
      </c>
      <c r="M107" s="36">
        <v>44449</v>
      </c>
      <c r="N107" s="7">
        <v>217</v>
      </c>
      <c r="O107" s="7"/>
      <c r="P107" s="7" t="s">
        <v>4</v>
      </c>
      <c r="Q107" s="7" t="s">
        <v>647</v>
      </c>
      <c r="R107" s="7"/>
      <c r="S107" s="7"/>
      <c r="T107" s="7"/>
      <c r="U107" s="7"/>
      <c r="V107" s="7"/>
      <c r="W107" s="7"/>
      <c r="X107" s="7" t="s">
        <v>329</v>
      </c>
      <c r="Y107" s="35" t="s">
        <v>331</v>
      </c>
      <c r="Z107" s="11">
        <v>12</v>
      </c>
      <c r="AA107" s="7"/>
      <c r="AB107" s="1"/>
      <c r="AC107" s="58">
        <v>44454</v>
      </c>
      <c r="AD107" s="58">
        <f t="shared" si="14"/>
        <v>44819.040000000001</v>
      </c>
      <c r="AE107" s="55">
        <f t="shared" ca="1" si="15"/>
        <v>-233.04000000000087</v>
      </c>
    </row>
    <row r="108" spans="1:32" customFormat="1" ht="116.4">
      <c r="A108" s="7" t="s">
        <v>162</v>
      </c>
      <c r="B108" s="34"/>
      <c r="C108" s="7" t="s">
        <v>139</v>
      </c>
      <c r="D108" s="7" t="s">
        <v>158</v>
      </c>
      <c r="E108" s="88" t="s">
        <v>494</v>
      </c>
      <c r="F108" s="29" t="s">
        <v>163</v>
      </c>
      <c r="G108" s="7"/>
      <c r="H108" s="7"/>
      <c r="I108" s="94" t="s">
        <v>589</v>
      </c>
      <c r="J108" s="5" t="s">
        <v>437</v>
      </c>
      <c r="K108" s="7"/>
      <c r="L108" s="7" t="b">
        <v>1</v>
      </c>
      <c r="M108" s="36">
        <v>44449</v>
      </c>
      <c r="N108" s="7">
        <v>217</v>
      </c>
      <c r="O108" s="7"/>
      <c r="P108" s="7" t="s">
        <v>318</v>
      </c>
      <c r="Q108" s="7"/>
      <c r="R108" s="7"/>
      <c r="S108" s="7"/>
      <c r="T108" s="7"/>
      <c r="U108" s="7"/>
      <c r="V108" s="7"/>
      <c r="W108" s="7"/>
      <c r="X108" s="57" t="s">
        <v>438</v>
      </c>
      <c r="Y108" s="35" t="s">
        <v>331</v>
      </c>
      <c r="Z108" s="11">
        <v>12</v>
      </c>
      <c r="AA108" s="7"/>
      <c r="AB108" s="1"/>
      <c r="AC108" s="58">
        <v>44454</v>
      </c>
      <c r="AD108" s="58">
        <f t="shared" si="14"/>
        <v>44819.040000000001</v>
      </c>
      <c r="AE108" s="55">
        <f t="shared" ca="1" si="15"/>
        <v>-233.04000000000087</v>
      </c>
      <c r="AF108" s="123" t="s">
        <v>683</v>
      </c>
    </row>
    <row r="109" spans="1:32" ht="100.2" customHeight="1">
      <c r="A109" s="7" t="s">
        <v>164</v>
      </c>
      <c r="B109" s="81"/>
      <c r="C109" s="7" t="s">
        <v>139</v>
      </c>
      <c r="D109" s="7" t="s">
        <v>158</v>
      </c>
      <c r="E109" s="87" t="s">
        <v>563</v>
      </c>
      <c r="F109" s="29" t="s">
        <v>165</v>
      </c>
      <c r="G109" s="7"/>
      <c r="H109" s="7"/>
      <c r="I109" s="94" t="s">
        <v>589</v>
      </c>
      <c r="J109" s="5" t="s">
        <v>439</v>
      </c>
      <c r="K109" s="7"/>
      <c r="L109" s="7" t="b">
        <v>1</v>
      </c>
      <c r="M109" s="36">
        <v>44449</v>
      </c>
      <c r="N109" s="7">
        <v>217</v>
      </c>
      <c r="O109" s="7"/>
      <c r="P109" s="7"/>
      <c r="Q109" s="7"/>
      <c r="R109" s="7"/>
      <c r="S109" s="7"/>
      <c r="T109" s="7"/>
      <c r="U109" s="7"/>
      <c r="V109" s="7"/>
      <c r="W109" s="7"/>
      <c r="X109" s="7" t="s">
        <v>440</v>
      </c>
      <c r="Y109" s="35" t="s">
        <v>331</v>
      </c>
      <c r="Z109" s="11">
        <v>12</v>
      </c>
      <c r="AA109" s="7"/>
      <c r="AC109" s="58">
        <v>43586</v>
      </c>
      <c r="AD109" s="58">
        <f>AC109+(Z109*30.42)</f>
        <v>43951.040000000001</v>
      </c>
      <c r="AE109" s="55">
        <f ca="1">TODAY()-AD109</f>
        <v>634.95999999999913</v>
      </c>
    </row>
    <row r="110" spans="1:32" customFormat="1" ht="26.4">
      <c r="A110" s="8" t="s">
        <v>166</v>
      </c>
      <c r="B110" s="9"/>
      <c r="C110" s="10" t="s">
        <v>139</v>
      </c>
      <c r="D110" s="10" t="s">
        <v>158</v>
      </c>
      <c r="E110" s="7"/>
      <c r="F110" s="7"/>
      <c r="G110" s="7"/>
      <c r="H110" s="10"/>
      <c r="I110" s="5"/>
      <c r="J110" s="5"/>
      <c r="K110" s="10"/>
      <c r="L110" s="7" t="b">
        <v>0</v>
      </c>
      <c r="M110" s="10"/>
      <c r="N110" s="10"/>
      <c r="O110" s="10"/>
      <c r="P110" s="10"/>
      <c r="Q110" s="10"/>
      <c r="R110" s="10"/>
      <c r="S110" s="10"/>
      <c r="T110" s="10"/>
      <c r="U110" s="10"/>
      <c r="V110" s="10"/>
      <c r="W110" s="10"/>
      <c r="X110" s="10"/>
      <c r="Y110" s="10"/>
      <c r="Z110" s="44"/>
      <c r="AA110" s="10"/>
      <c r="AC110" s="58"/>
      <c r="AD110" s="58"/>
      <c r="AE110" s="55"/>
    </row>
    <row r="111" spans="1:32" ht="100.2" customHeight="1">
      <c r="A111" s="8" t="s">
        <v>167</v>
      </c>
      <c r="B111" s="9"/>
      <c r="C111" s="10" t="s">
        <v>139</v>
      </c>
      <c r="D111" s="10" t="s">
        <v>158</v>
      </c>
      <c r="E111" s="7"/>
      <c r="F111" s="7"/>
      <c r="G111" s="7"/>
      <c r="H111" s="10"/>
      <c r="K111" s="10"/>
      <c r="L111" s="7" t="b">
        <v>0</v>
      </c>
      <c r="M111" s="10"/>
      <c r="N111" s="10"/>
      <c r="O111" s="10"/>
      <c r="P111" s="10"/>
      <c r="Q111" s="10"/>
      <c r="R111" s="10"/>
      <c r="S111" s="10"/>
      <c r="T111" s="10"/>
      <c r="U111" s="10"/>
      <c r="V111" s="10"/>
      <c r="W111" s="10"/>
      <c r="X111" s="10"/>
      <c r="Y111" s="10"/>
      <c r="Z111" s="44"/>
      <c r="AA111" s="10"/>
      <c r="AB111"/>
      <c r="AD111" s="58"/>
    </row>
    <row r="112" spans="1:32" customFormat="1" ht="53.4">
      <c r="A112" s="8" t="s">
        <v>168</v>
      </c>
      <c r="B112" s="6"/>
      <c r="C112" s="10" t="s">
        <v>139</v>
      </c>
      <c r="D112" s="10" t="s">
        <v>158</v>
      </c>
      <c r="E112" s="87" t="s">
        <v>565</v>
      </c>
      <c r="F112" s="7" t="s">
        <v>411</v>
      </c>
      <c r="G112" s="7" t="s">
        <v>264</v>
      </c>
      <c r="H112" s="10"/>
      <c r="I112" s="94" t="s">
        <v>589</v>
      </c>
      <c r="J112" s="94" t="s">
        <v>263</v>
      </c>
      <c r="K112" s="10"/>
      <c r="L112" s="10" t="b">
        <v>1</v>
      </c>
      <c r="M112" s="36">
        <v>44448</v>
      </c>
      <c r="N112" s="10">
        <v>139</v>
      </c>
      <c r="O112" s="10"/>
      <c r="P112" s="10" t="s">
        <v>4</v>
      </c>
      <c r="Q112" s="115" t="s">
        <v>665</v>
      </c>
      <c r="R112" s="10"/>
      <c r="S112" s="10"/>
      <c r="T112" s="10"/>
      <c r="U112" s="10"/>
      <c r="V112" s="10"/>
      <c r="W112" s="10"/>
      <c r="X112" s="7" t="s">
        <v>330</v>
      </c>
      <c r="Y112" s="35" t="s">
        <v>331</v>
      </c>
      <c r="Z112" s="11">
        <v>12</v>
      </c>
      <c r="AA112" s="10"/>
      <c r="AC112" s="68">
        <v>43200</v>
      </c>
      <c r="AD112" s="58">
        <f t="shared" si="14"/>
        <v>43565.04</v>
      </c>
      <c r="AE112" s="55">
        <f t="shared" ca="1" si="15"/>
        <v>1020.9599999999991</v>
      </c>
    </row>
    <row r="113" spans="1:33" customFormat="1" ht="86.4">
      <c r="A113" s="7" t="s">
        <v>169</v>
      </c>
      <c r="B113" s="6" t="s">
        <v>268</v>
      </c>
      <c r="C113" s="10" t="s">
        <v>139</v>
      </c>
      <c r="D113" s="10" t="s">
        <v>158</v>
      </c>
      <c r="E113" s="87" t="s">
        <v>509</v>
      </c>
      <c r="F113" s="7" t="s">
        <v>265</v>
      </c>
      <c r="G113" s="27"/>
      <c r="H113" s="10"/>
      <c r="I113" s="5" t="s">
        <v>546</v>
      </c>
      <c r="J113" s="57" t="s">
        <v>412</v>
      </c>
      <c r="K113" s="10"/>
      <c r="L113" s="10" t="b">
        <v>1</v>
      </c>
      <c r="M113" s="36">
        <v>44448</v>
      </c>
      <c r="N113" s="10">
        <v>37</v>
      </c>
      <c r="O113" s="10"/>
      <c r="P113" s="10" t="s">
        <v>318</v>
      </c>
      <c r="Q113" s="10"/>
      <c r="R113" s="10"/>
      <c r="S113" s="10"/>
      <c r="T113" s="10"/>
      <c r="U113" s="10"/>
      <c r="V113" s="10"/>
      <c r="W113" s="10"/>
      <c r="X113" s="37" t="s">
        <v>332</v>
      </c>
      <c r="Y113" s="10" t="s">
        <v>327</v>
      </c>
      <c r="Z113" s="11">
        <v>12</v>
      </c>
      <c r="AA113" s="10"/>
      <c r="AC113" s="61">
        <v>44063</v>
      </c>
      <c r="AD113" s="58">
        <f t="shared" si="14"/>
        <v>44428.04</v>
      </c>
      <c r="AE113" s="55">
        <f t="shared" ca="1" si="15"/>
        <v>157.95999999999913</v>
      </c>
      <c r="AF113" s="123" t="s">
        <v>680</v>
      </c>
    </row>
    <row r="114" spans="1:33" customFormat="1" ht="52.8">
      <c r="A114" s="7" t="s">
        <v>614</v>
      </c>
      <c r="B114" s="6"/>
      <c r="C114" s="10" t="s">
        <v>139</v>
      </c>
      <c r="D114" s="10" t="s">
        <v>158</v>
      </c>
      <c r="E114" s="98" t="s">
        <v>616</v>
      </c>
      <c r="F114" s="7" t="s">
        <v>617</v>
      </c>
      <c r="G114" s="1" t="s">
        <v>618</v>
      </c>
      <c r="H114" s="10"/>
      <c r="I114" s="5" t="s">
        <v>620</v>
      </c>
      <c r="J114" s="57" t="s">
        <v>620</v>
      </c>
      <c r="K114" s="10"/>
      <c r="L114" s="10" t="b">
        <v>1</v>
      </c>
      <c r="M114" s="36">
        <v>44505</v>
      </c>
      <c r="N114" s="10">
        <v>132</v>
      </c>
      <c r="O114" s="10"/>
      <c r="P114" s="10" t="s">
        <v>4</v>
      </c>
      <c r="Q114" s="7" t="s">
        <v>644</v>
      </c>
      <c r="R114" s="10"/>
      <c r="S114" s="10"/>
      <c r="T114" s="10"/>
      <c r="U114" s="10"/>
      <c r="V114" s="10"/>
      <c r="W114" s="10"/>
      <c r="X114" s="7" t="s">
        <v>614</v>
      </c>
      <c r="Y114" s="10" t="s">
        <v>327</v>
      </c>
      <c r="Z114" s="11">
        <v>12</v>
      </c>
      <c r="AA114" s="10"/>
      <c r="AC114" s="61">
        <v>44474</v>
      </c>
      <c r="AD114" s="58">
        <f t="shared" si="14"/>
        <v>44839.040000000001</v>
      </c>
      <c r="AE114" s="55">
        <f t="shared" ca="1" si="15"/>
        <v>-253.04000000000087</v>
      </c>
    </row>
    <row r="115" spans="1:33" customFormat="1" ht="79.2">
      <c r="A115" s="109" t="s">
        <v>621</v>
      </c>
      <c r="B115" s="6"/>
      <c r="C115" s="10" t="s">
        <v>139</v>
      </c>
      <c r="D115" s="10" t="s">
        <v>158</v>
      </c>
      <c r="E115" s="98" t="s">
        <v>615</v>
      </c>
      <c r="F115" s="7" t="s">
        <v>617</v>
      </c>
      <c r="G115" s="1" t="s">
        <v>619</v>
      </c>
      <c r="H115" s="10"/>
      <c r="I115" s="5" t="s">
        <v>620</v>
      </c>
      <c r="J115" s="57" t="s">
        <v>620</v>
      </c>
      <c r="K115" s="10"/>
      <c r="L115" s="10" t="b">
        <v>1</v>
      </c>
      <c r="M115" s="36">
        <v>44505</v>
      </c>
      <c r="N115" s="10">
        <v>132</v>
      </c>
      <c r="O115" s="10"/>
      <c r="P115" s="10" t="s">
        <v>4</v>
      </c>
      <c r="Q115" s="7" t="s">
        <v>644</v>
      </c>
      <c r="R115" s="10"/>
      <c r="S115" s="10"/>
      <c r="T115" s="10"/>
      <c r="U115" s="10"/>
      <c r="V115" s="10"/>
      <c r="W115" s="10"/>
      <c r="X115" s="109" t="s">
        <v>621</v>
      </c>
      <c r="Y115" s="10" t="s">
        <v>327</v>
      </c>
      <c r="Z115" s="11">
        <v>12</v>
      </c>
      <c r="AA115" s="10"/>
      <c r="AC115" s="61">
        <v>44474</v>
      </c>
      <c r="AD115" s="58">
        <f t="shared" si="14"/>
        <v>44839.040000000001</v>
      </c>
      <c r="AE115" s="55">
        <f t="shared" ca="1" si="15"/>
        <v>-253.04000000000087</v>
      </c>
    </row>
    <row r="116" spans="1:33" customFormat="1" ht="52.8">
      <c r="A116" s="7" t="s">
        <v>170</v>
      </c>
      <c r="B116" s="12"/>
      <c r="C116" s="7" t="s">
        <v>171</v>
      </c>
      <c r="D116" s="7" t="s">
        <v>172</v>
      </c>
      <c r="E116" s="89" t="s">
        <v>540</v>
      </c>
      <c r="F116" s="29" t="s">
        <v>428</v>
      </c>
      <c r="G116" s="7" t="s">
        <v>173</v>
      </c>
      <c r="H116" s="7"/>
      <c r="I116" s="5" t="s">
        <v>552</v>
      </c>
      <c r="J116" s="94" t="s">
        <v>99</v>
      </c>
      <c r="K116" s="7"/>
      <c r="L116" s="10" t="b">
        <v>1</v>
      </c>
      <c r="M116" s="36">
        <v>44448</v>
      </c>
      <c r="N116" s="18">
        <v>193</v>
      </c>
      <c r="O116" s="7" t="s">
        <v>47</v>
      </c>
      <c r="P116" s="7" t="s">
        <v>4</v>
      </c>
      <c r="Q116" s="7" t="s">
        <v>47</v>
      </c>
      <c r="R116" s="7" t="s">
        <v>48</v>
      </c>
      <c r="S116" s="7"/>
      <c r="T116" s="7" t="s">
        <v>100</v>
      </c>
      <c r="U116" s="7"/>
      <c r="V116" s="7"/>
      <c r="W116" s="18">
        <v>3</v>
      </c>
      <c r="X116" s="7" t="s">
        <v>391</v>
      </c>
      <c r="Y116" s="7" t="s">
        <v>390</v>
      </c>
      <c r="Z116" s="7">
        <v>24</v>
      </c>
      <c r="AA116" s="7"/>
      <c r="AB116" s="21" t="s">
        <v>101</v>
      </c>
      <c r="AC116" s="58">
        <v>43487</v>
      </c>
      <c r="AD116" s="58">
        <f t="shared" si="14"/>
        <v>44217.08</v>
      </c>
      <c r="AE116" s="55">
        <f t="shared" ca="1" si="15"/>
        <v>368.91999999999825</v>
      </c>
    </row>
    <row r="117" spans="1:33" ht="100.2" customHeight="1">
      <c r="A117" s="7" t="s">
        <v>174</v>
      </c>
      <c r="B117" s="49"/>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11.319999999999709</v>
      </c>
    </row>
    <row r="118" spans="1:33" customFormat="1" ht="26.4">
      <c r="A118" s="39" t="s">
        <v>175</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11.319999999999709</v>
      </c>
    </row>
    <row r="119" spans="1:33" ht="100.2" customHeight="1">
      <c r="A119" s="39" t="s">
        <v>176</v>
      </c>
      <c r="B119" s="120"/>
      <c r="C119" s="7" t="s">
        <v>171</v>
      </c>
      <c r="D119" s="7" t="s">
        <v>172</v>
      </c>
      <c r="E119" s="57" t="s">
        <v>495</v>
      </c>
      <c r="F119" s="7" t="s">
        <v>456</v>
      </c>
      <c r="G119" s="51"/>
      <c r="H119" s="75"/>
      <c r="I119" s="94" t="s">
        <v>535</v>
      </c>
      <c r="J119" s="95"/>
      <c r="K119" s="75"/>
      <c r="L119" s="75" t="b">
        <v>0</v>
      </c>
      <c r="M119" s="76">
        <v>44480</v>
      </c>
      <c r="N119" s="75">
        <v>193</v>
      </c>
      <c r="O119" s="75"/>
      <c r="P119" s="10" t="s">
        <v>4</v>
      </c>
      <c r="Q119" s="7" t="s">
        <v>644</v>
      </c>
      <c r="R119" s="51"/>
      <c r="S119" s="75"/>
      <c r="T119" s="75"/>
      <c r="U119" s="75"/>
      <c r="V119" s="75"/>
      <c r="W119" s="75"/>
      <c r="X119" s="7" t="s">
        <v>457</v>
      </c>
      <c r="Y119" s="75" t="s">
        <v>331</v>
      </c>
      <c r="Z119" s="75">
        <v>4</v>
      </c>
      <c r="AA119" s="75"/>
      <c r="AB119" s="25"/>
      <c r="AC119" s="58">
        <v>44453</v>
      </c>
      <c r="AD119" s="58">
        <f t="shared" si="14"/>
        <v>44574.68</v>
      </c>
      <c r="AE119" s="55">
        <f t="shared" ca="1" si="15"/>
        <v>11.319999999999709</v>
      </c>
    </row>
    <row r="120" spans="1:33" customFormat="1" ht="79.2">
      <c r="A120" s="7" t="s">
        <v>177</v>
      </c>
      <c r="B120" s="34" t="s">
        <v>267</v>
      </c>
      <c r="C120" s="7" t="s">
        <v>171</v>
      </c>
      <c r="D120" s="7" t="s">
        <v>172</v>
      </c>
      <c r="E120" s="89" t="s">
        <v>593</v>
      </c>
      <c r="F120" s="7" t="s">
        <v>266</v>
      </c>
      <c r="G120" s="7"/>
      <c r="H120" s="7"/>
      <c r="I120" s="5" t="s">
        <v>543</v>
      </c>
      <c r="J120" s="57" t="s">
        <v>568</v>
      </c>
      <c r="K120" s="7"/>
      <c r="L120" s="7" t="b">
        <v>1</v>
      </c>
      <c r="M120" s="40">
        <v>44449</v>
      </c>
      <c r="N120" s="7">
        <v>55</v>
      </c>
      <c r="O120" s="7"/>
      <c r="P120" s="10" t="s">
        <v>4</v>
      </c>
      <c r="Q120" s="7" t="s">
        <v>644</v>
      </c>
      <c r="R120" s="7"/>
      <c r="S120" s="7"/>
      <c r="T120" s="7"/>
      <c r="U120" s="7"/>
      <c r="V120" s="7"/>
      <c r="W120" s="7"/>
      <c r="X120" s="7" t="s">
        <v>333</v>
      </c>
      <c r="Y120" s="7" t="s">
        <v>334</v>
      </c>
      <c r="Z120" s="11">
        <v>0</v>
      </c>
      <c r="AA120" s="7"/>
      <c r="AB120" s="1"/>
      <c r="AC120" s="58">
        <v>44228</v>
      </c>
      <c r="AD120" s="58">
        <f>AC120+(Z120*30.42)</f>
        <v>44228</v>
      </c>
      <c r="AE120" s="55">
        <f ca="1">TODAY()-AD120</f>
        <v>358</v>
      </c>
    </row>
    <row r="121" spans="1:33" customFormat="1" ht="39.6">
      <c r="A121" s="77" t="s">
        <v>490</v>
      </c>
      <c r="B121" s="48"/>
      <c r="C121" s="7" t="s">
        <v>171</v>
      </c>
      <c r="D121" s="7" t="s">
        <v>662</v>
      </c>
      <c r="E121" s="98" t="s">
        <v>587</v>
      </c>
      <c r="F121" s="7" t="s">
        <v>653</v>
      </c>
      <c r="G121" s="7"/>
      <c r="H121" s="10"/>
      <c r="I121" s="5" t="s">
        <v>566</v>
      </c>
      <c r="J121" s="57" t="s">
        <v>458</v>
      </c>
      <c r="K121" s="10"/>
      <c r="L121" s="32" t="s">
        <v>273</v>
      </c>
      <c r="M121" s="40">
        <v>44480</v>
      </c>
      <c r="N121" s="10">
        <v>154</v>
      </c>
      <c r="O121" s="10"/>
      <c r="P121" s="10" t="s">
        <v>4</v>
      </c>
      <c r="Q121" s="7" t="s">
        <v>47</v>
      </c>
      <c r="R121" s="10"/>
      <c r="S121" s="10"/>
      <c r="T121" s="10"/>
      <c r="U121" s="10"/>
      <c r="V121" s="10"/>
      <c r="W121" s="10"/>
      <c r="X121" s="7" t="s">
        <v>459</v>
      </c>
      <c r="Y121" s="10" t="s">
        <v>373</v>
      </c>
      <c r="Z121" s="7">
        <v>12</v>
      </c>
      <c r="AA121" s="10"/>
      <c r="AB121" s="1"/>
      <c r="AC121" s="60">
        <v>44075</v>
      </c>
      <c r="AD121" s="58">
        <f>AC121+(Z121*30.42)</f>
        <v>44440.04</v>
      </c>
      <c r="AE121" s="55">
        <f ca="1">TODAY()-AD121</f>
        <v>145.95999999999913</v>
      </c>
    </row>
    <row r="122" spans="1:33" customFormat="1" ht="118.8">
      <c r="A122" s="33" t="s">
        <v>178</v>
      </c>
      <c r="B122" s="85"/>
      <c r="C122" s="7" t="s">
        <v>171</v>
      </c>
      <c r="D122" s="7" t="s">
        <v>172</v>
      </c>
      <c r="E122" s="87" t="s">
        <v>510</v>
      </c>
      <c r="F122" s="29" t="s">
        <v>454</v>
      </c>
      <c r="G122" s="1"/>
      <c r="H122" s="7"/>
      <c r="I122" s="94" t="s">
        <v>567</v>
      </c>
      <c r="J122" s="57" t="s">
        <v>405</v>
      </c>
      <c r="K122" s="7"/>
      <c r="L122" s="7" t="b">
        <v>1</v>
      </c>
      <c r="M122" s="40">
        <v>44455</v>
      </c>
      <c r="N122" s="7">
        <v>193</v>
      </c>
      <c r="O122" s="7"/>
      <c r="P122" s="7" t="s">
        <v>318</v>
      </c>
      <c r="Q122" s="7"/>
      <c r="R122" s="7"/>
      <c r="S122" s="7"/>
      <c r="T122" s="7" t="s">
        <v>179</v>
      </c>
      <c r="U122" s="7"/>
      <c r="V122" s="7"/>
      <c r="W122" s="7"/>
      <c r="X122" s="7" t="s">
        <v>335</v>
      </c>
      <c r="Y122" s="7" t="s">
        <v>331</v>
      </c>
      <c r="Z122" s="11">
        <v>12</v>
      </c>
      <c r="AA122" s="7"/>
      <c r="AB122" s="1"/>
      <c r="AC122" s="67">
        <v>44100</v>
      </c>
      <c r="AD122" s="58">
        <f t="shared" si="14"/>
        <v>44465.04</v>
      </c>
      <c r="AE122" s="55">
        <f t="shared" ca="1" si="15"/>
        <v>120.95999999999913</v>
      </c>
    </row>
    <row r="123" spans="1:33" customFormat="1" ht="79.2">
      <c r="A123" s="7" t="s">
        <v>181</v>
      </c>
      <c r="B123" s="46"/>
      <c r="C123" s="7" t="s">
        <v>171</v>
      </c>
      <c r="D123" s="7" t="s">
        <v>182</v>
      </c>
      <c r="E123" s="87" t="s">
        <v>511</v>
      </c>
      <c r="F123" s="29" t="s">
        <v>183</v>
      </c>
      <c r="G123" s="7" t="s">
        <v>184</v>
      </c>
      <c r="H123" s="7"/>
      <c r="I123" s="5" t="s">
        <v>512</v>
      </c>
      <c r="J123" s="95"/>
      <c r="K123" s="7"/>
      <c r="L123" s="7" t="b">
        <v>0</v>
      </c>
      <c r="M123" s="40">
        <v>44449</v>
      </c>
      <c r="N123" s="7">
        <v>189</v>
      </c>
      <c r="O123" s="7"/>
      <c r="P123" s="7" t="s">
        <v>4</v>
      </c>
      <c r="Q123" s="7" t="s">
        <v>47</v>
      </c>
      <c r="R123" s="7"/>
      <c r="S123" s="7"/>
      <c r="T123" s="7"/>
      <c r="U123" s="7"/>
      <c r="V123" s="7"/>
      <c r="W123" s="7"/>
      <c r="X123" s="7" t="s">
        <v>336</v>
      </c>
      <c r="Y123" s="7" t="s">
        <v>337</v>
      </c>
      <c r="Z123" s="11">
        <v>12</v>
      </c>
      <c r="AA123" s="7"/>
      <c r="AB123" s="1"/>
      <c r="AC123" s="58">
        <v>44170</v>
      </c>
      <c r="AD123" s="58">
        <f t="shared" si="14"/>
        <v>44535.040000000001</v>
      </c>
      <c r="AE123" s="55">
        <f t="shared" ca="1" si="15"/>
        <v>50.959999999999127</v>
      </c>
    </row>
    <row r="124" spans="1:33" customFormat="1" ht="238.2">
      <c r="A124" s="7" t="s">
        <v>185</v>
      </c>
      <c r="B124" s="86"/>
      <c r="C124" s="7" t="s">
        <v>171</v>
      </c>
      <c r="D124" s="7" t="s">
        <v>182</v>
      </c>
      <c r="E124" s="87" t="s">
        <v>520</v>
      </c>
      <c r="F124" s="33" t="s">
        <v>186</v>
      </c>
      <c r="G124" s="51" t="s">
        <v>187</v>
      </c>
      <c r="H124" s="7"/>
      <c r="I124" s="94" t="s">
        <v>570</v>
      </c>
      <c r="J124" s="99" t="s">
        <v>569</v>
      </c>
      <c r="K124" s="7"/>
      <c r="L124" s="7" t="b">
        <v>1</v>
      </c>
      <c r="M124" s="40">
        <v>44449</v>
      </c>
      <c r="N124" s="7"/>
      <c r="O124" s="7"/>
      <c r="P124" s="7"/>
      <c r="Q124" s="7"/>
      <c r="R124" s="7"/>
      <c r="S124" s="7"/>
      <c r="T124" s="7"/>
      <c r="U124" s="7"/>
      <c r="V124" s="7"/>
      <c r="W124" s="7"/>
      <c r="X124" s="7"/>
      <c r="Y124" s="7" t="s">
        <v>338</v>
      </c>
      <c r="Z124" s="11" t="s">
        <v>421</v>
      </c>
      <c r="AA124" s="7"/>
      <c r="AB124" s="1" t="s">
        <v>188</v>
      </c>
      <c r="AC124" s="59">
        <v>44280</v>
      </c>
      <c r="AD124" s="58" t="e">
        <f t="shared" si="14"/>
        <v>#VALUE!</v>
      </c>
      <c r="AE124" s="55" t="e">
        <f t="shared" ca="1" si="15"/>
        <v>#VALUE!</v>
      </c>
    </row>
    <row r="125" spans="1:33" customFormat="1" ht="145.19999999999999">
      <c r="A125" s="8" t="s">
        <v>189</v>
      </c>
      <c r="B125" s="6" t="s">
        <v>296</v>
      </c>
      <c r="C125" s="10" t="s">
        <v>171</v>
      </c>
      <c r="D125" s="10" t="s">
        <v>182</v>
      </c>
      <c r="E125" s="87" t="s">
        <v>507</v>
      </c>
      <c r="F125" s="7" t="s">
        <v>447</v>
      </c>
      <c r="G125" s="7" t="s">
        <v>301</v>
      </c>
      <c r="H125" s="10"/>
      <c r="I125" s="87" t="s">
        <v>571</v>
      </c>
      <c r="J125" s="87" t="s">
        <v>300</v>
      </c>
      <c r="K125" s="10"/>
      <c r="L125" s="10" t="b">
        <v>1</v>
      </c>
      <c r="M125" s="40">
        <v>44449</v>
      </c>
      <c r="N125" s="10">
        <v>37</v>
      </c>
      <c r="O125" s="10"/>
      <c r="P125" s="10" t="s">
        <v>4</v>
      </c>
      <c r="Q125" s="7" t="s">
        <v>644</v>
      </c>
      <c r="R125" s="10"/>
      <c r="S125" s="10"/>
      <c r="T125" s="10"/>
      <c r="U125" s="10"/>
      <c r="V125" s="10"/>
      <c r="W125" s="10"/>
      <c r="X125" s="7" t="s">
        <v>339</v>
      </c>
      <c r="Y125" s="35" t="s">
        <v>327</v>
      </c>
      <c r="Z125" s="44">
        <v>12</v>
      </c>
      <c r="AA125" s="10"/>
      <c r="AC125" s="58">
        <v>44409</v>
      </c>
      <c r="AD125" s="58">
        <f t="shared" si="14"/>
        <v>44774.04</v>
      </c>
      <c r="AE125" s="55">
        <f t="shared" ca="1" si="15"/>
        <v>-188.04000000000087</v>
      </c>
    </row>
    <row r="126" spans="1:33" customFormat="1" ht="145.19999999999999">
      <c r="A126" s="8" t="s">
        <v>190</v>
      </c>
      <c r="B126" s="6" t="s">
        <v>289</v>
      </c>
      <c r="C126" s="10" t="s">
        <v>171</v>
      </c>
      <c r="D126" s="10" t="s">
        <v>182</v>
      </c>
      <c r="E126" s="57" t="s">
        <v>553</v>
      </c>
      <c r="F126" s="7" t="s">
        <v>290</v>
      </c>
      <c r="G126" s="7" t="s">
        <v>287</v>
      </c>
      <c r="H126" s="10"/>
      <c r="I126" s="5" t="s">
        <v>554</v>
      </c>
      <c r="J126" s="57" t="s">
        <v>288</v>
      </c>
      <c r="K126" s="10"/>
      <c r="L126" s="10" t="b">
        <v>1</v>
      </c>
      <c r="M126" s="40">
        <v>44449</v>
      </c>
      <c r="N126" s="10">
        <v>32</v>
      </c>
      <c r="O126" s="10"/>
      <c r="P126" s="10" t="s">
        <v>4</v>
      </c>
      <c r="Q126" s="7" t="s">
        <v>644</v>
      </c>
      <c r="R126" s="10"/>
      <c r="S126" s="10"/>
      <c r="T126" s="10"/>
      <c r="U126" s="10"/>
      <c r="V126" s="10"/>
      <c r="W126" s="10"/>
      <c r="X126" s="7" t="s">
        <v>413</v>
      </c>
      <c r="Y126" s="10" t="s">
        <v>327</v>
      </c>
      <c r="Z126" s="44">
        <v>0</v>
      </c>
      <c r="AA126" s="10"/>
      <c r="AC126" s="58">
        <v>44197</v>
      </c>
      <c r="AD126" s="58">
        <f t="shared" si="14"/>
        <v>44197</v>
      </c>
      <c r="AE126" s="55">
        <f t="shared" ca="1" si="15"/>
        <v>389</v>
      </c>
    </row>
    <row r="127" spans="1:33" customFormat="1" ht="39.6">
      <c r="A127" s="8" t="s">
        <v>191</v>
      </c>
      <c r="B127" s="6"/>
      <c r="C127" s="10" t="s">
        <v>171</v>
      </c>
      <c r="D127" s="10" t="s">
        <v>182</v>
      </c>
      <c r="E127" s="89" t="s">
        <v>515</v>
      </c>
      <c r="F127" s="7" t="s">
        <v>272</v>
      </c>
      <c r="G127" s="7"/>
      <c r="H127" s="10"/>
      <c r="I127" s="5" t="s">
        <v>524</v>
      </c>
      <c r="J127" s="57" t="s">
        <v>271</v>
      </c>
      <c r="K127" s="10"/>
      <c r="L127" s="10" t="b">
        <v>1</v>
      </c>
      <c r="M127" s="40">
        <v>44449</v>
      </c>
      <c r="N127" s="10">
        <v>170</v>
      </c>
      <c r="O127" s="10"/>
      <c r="P127" s="10" t="s">
        <v>4</v>
      </c>
      <c r="Q127" s="7" t="s">
        <v>644</v>
      </c>
      <c r="R127" s="10"/>
      <c r="S127" s="10"/>
      <c r="T127" s="10"/>
      <c r="U127" s="10"/>
      <c r="V127" s="10"/>
      <c r="W127" s="10"/>
      <c r="X127" s="7" t="s">
        <v>340</v>
      </c>
      <c r="Y127" s="10" t="s">
        <v>331</v>
      </c>
      <c r="Z127" s="7">
        <v>12</v>
      </c>
      <c r="AA127" s="7"/>
      <c r="AB127" s="1"/>
      <c r="AC127" s="60">
        <v>44104</v>
      </c>
      <c r="AD127" s="58">
        <f t="shared" si="14"/>
        <v>44469.04</v>
      </c>
      <c r="AE127" s="55">
        <f t="shared" ca="1" si="15"/>
        <v>116.95999999999913</v>
      </c>
    </row>
    <row r="128" spans="1:33" customFormat="1" ht="115.2">
      <c r="A128" s="8" t="s">
        <v>192</v>
      </c>
      <c r="B128" s="6"/>
      <c r="C128" s="7" t="s">
        <v>171</v>
      </c>
      <c r="D128" s="7" t="s">
        <v>658</v>
      </c>
      <c r="E128" s="89" t="s">
        <v>594</v>
      </c>
      <c r="F128" s="7" t="s">
        <v>269</v>
      </c>
      <c r="G128" s="124" t="s">
        <v>682</v>
      </c>
      <c r="H128" s="10"/>
      <c r="I128" s="5" t="s">
        <v>543</v>
      </c>
      <c r="J128" s="99" t="s">
        <v>584</v>
      </c>
      <c r="K128" s="10"/>
      <c r="L128" s="10" t="b">
        <v>1</v>
      </c>
      <c r="M128" s="40">
        <v>44449</v>
      </c>
      <c r="N128" s="10">
        <v>14</v>
      </c>
      <c r="O128" s="10"/>
      <c r="P128" s="10" t="s">
        <v>318</v>
      </c>
      <c r="Q128" s="10"/>
      <c r="R128" s="10"/>
      <c r="S128" s="10"/>
      <c r="T128" s="10"/>
      <c r="U128" s="10"/>
      <c r="V128" s="10"/>
      <c r="W128" s="10"/>
      <c r="X128" s="7" t="s">
        <v>341</v>
      </c>
      <c r="Y128" s="10" t="s">
        <v>334</v>
      </c>
      <c r="Z128" s="44">
        <v>0</v>
      </c>
      <c r="AA128" s="10"/>
      <c r="AC128" s="58">
        <v>44197</v>
      </c>
      <c r="AD128" s="58">
        <f t="shared" si="14"/>
        <v>44197</v>
      </c>
      <c r="AE128" s="55">
        <f t="shared" ca="1" si="15"/>
        <v>389</v>
      </c>
      <c r="AF128" s="123" t="s">
        <v>684</v>
      </c>
      <c r="AG128" s="123" t="s">
        <v>681</v>
      </c>
    </row>
    <row r="129" spans="1:31" ht="100.2" customHeight="1">
      <c r="A129" s="7" t="s">
        <v>193</v>
      </c>
      <c r="B129" s="34"/>
      <c r="C129" s="7" t="s">
        <v>171</v>
      </c>
      <c r="D129" s="7" t="s">
        <v>658</v>
      </c>
      <c r="E129" s="57" t="s">
        <v>576</v>
      </c>
      <c r="F129" s="7" t="s">
        <v>455</v>
      </c>
      <c r="G129" s="7" t="s">
        <v>302</v>
      </c>
      <c r="H129" s="7"/>
      <c r="I129" s="5" t="s">
        <v>560</v>
      </c>
      <c r="J129" s="57" t="s">
        <v>275</v>
      </c>
      <c r="K129" s="7"/>
      <c r="L129" s="7" t="b">
        <v>1</v>
      </c>
      <c r="M129" s="40">
        <v>44449</v>
      </c>
      <c r="N129" s="7">
        <v>134</v>
      </c>
      <c r="O129" s="7"/>
      <c r="P129" s="7" t="s">
        <v>4</v>
      </c>
      <c r="Q129" s="7" t="s">
        <v>644</v>
      </c>
      <c r="R129" s="7"/>
      <c r="S129" s="7"/>
      <c r="T129" s="7"/>
      <c r="U129" s="7"/>
      <c r="V129" s="7"/>
      <c r="W129" s="7"/>
      <c r="X129" s="7" t="s">
        <v>343</v>
      </c>
      <c r="Y129" s="7" t="s">
        <v>342</v>
      </c>
      <c r="Z129" s="44">
        <v>12</v>
      </c>
      <c r="AA129" s="7"/>
      <c r="AC129" s="58">
        <v>44163</v>
      </c>
      <c r="AD129" s="58">
        <f t="shared" ref="AD129" si="22">AC129+(Z129*30.42)</f>
        <v>44528.04</v>
      </c>
      <c r="AE129" s="55">
        <f t="shared" ref="AE129" ca="1" si="23">TODAY()-AD129</f>
        <v>57.959999999999127</v>
      </c>
    </row>
    <row r="130" spans="1:31" ht="100.2" customHeight="1">
      <c r="A130" s="8" t="s">
        <v>194</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ht="100.2" customHeight="1">
      <c r="A131" s="8" t="s">
        <v>195</v>
      </c>
      <c r="B131" s="9"/>
      <c r="C131" s="7" t="s">
        <v>171</v>
      </c>
      <c r="D131" s="7" t="s">
        <v>658</v>
      </c>
      <c r="E131" s="7"/>
      <c r="F131" s="7"/>
      <c r="G131" s="7"/>
      <c r="H131" s="10"/>
      <c r="K131" s="10"/>
      <c r="L131" s="7" t="b">
        <v>0</v>
      </c>
      <c r="M131" s="10"/>
      <c r="N131" s="10"/>
      <c r="O131" s="10"/>
      <c r="P131" s="10"/>
      <c r="Q131" s="10"/>
      <c r="R131" s="10"/>
      <c r="S131" s="10"/>
      <c r="T131" s="10"/>
      <c r="U131" s="10"/>
      <c r="V131" s="10"/>
      <c r="W131" s="10"/>
      <c r="X131" s="10"/>
      <c r="Y131" s="10"/>
      <c r="Z131" s="10"/>
      <c r="AA131" s="10"/>
      <c r="AB131"/>
      <c r="AD131" s="58"/>
    </row>
    <row r="132" spans="1:31" customFormat="1" ht="105.6">
      <c r="A132" s="8" t="s">
        <v>196</v>
      </c>
      <c r="B132" s="6" t="s">
        <v>296</v>
      </c>
      <c r="C132" s="7" t="s">
        <v>171</v>
      </c>
      <c r="D132" s="7" t="s">
        <v>658</v>
      </c>
      <c r="E132" s="87" t="s">
        <v>507</v>
      </c>
      <c r="F132" s="7" t="s">
        <v>305</v>
      </c>
      <c r="G132" s="7" t="s">
        <v>307</v>
      </c>
      <c r="H132" s="10"/>
      <c r="I132" s="5" t="s">
        <v>572</v>
      </c>
      <c r="J132" s="57" t="s">
        <v>306</v>
      </c>
      <c r="K132" s="10"/>
      <c r="L132" s="10" t="b">
        <v>1</v>
      </c>
      <c r="M132" s="36">
        <v>44452</v>
      </c>
      <c r="N132" s="10">
        <v>27</v>
      </c>
      <c r="O132" s="10"/>
      <c r="P132" s="10" t="s">
        <v>4</v>
      </c>
      <c r="Q132" s="7" t="s">
        <v>644</v>
      </c>
      <c r="R132" s="10"/>
      <c r="S132" s="10"/>
      <c r="T132" s="10"/>
      <c r="U132" s="10"/>
      <c r="V132" s="10"/>
      <c r="W132" s="10"/>
      <c r="X132" s="7" t="s">
        <v>196</v>
      </c>
      <c r="Y132" s="35" t="s">
        <v>327</v>
      </c>
      <c r="Z132" s="10">
        <v>12</v>
      </c>
      <c r="AA132" s="10"/>
      <c r="AC132" s="67">
        <v>44312</v>
      </c>
      <c r="AD132" s="58">
        <f t="shared" si="14"/>
        <v>44677.04</v>
      </c>
      <c r="AE132" s="55">
        <f t="shared" ca="1" si="15"/>
        <v>-91.040000000000873</v>
      </c>
    </row>
    <row r="133" spans="1:31" customFormat="1" ht="105.6">
      <c r="A133" s="8" t="s">
        <v>197</v>
      </c>
      <c r="B133" s="6" t="s">
        <v>296</v>
      </c>
      <c r="C133" s="7" t="s">
        <v>171</v>
      </c>
      <c r="D133" s="7" t="s">
        <v>658</v>
      </c>
      <c r="E133" s="87" t="s">
        <v>507</v>
      </c>
      <c r="F133" s="7" t="s">
        <v>309</v>
      </c>
      <c r="G133" s="7" t="s">
        <v>308</v>
      </c>
      <c r="H133" s="10"/>
      <c r="I133" s="5" t="s">
        <v>572</v>
      </c>
      <c r="J133" s="94" t="s">
        <v>310</v>
      </c>
      <c r="K133" s="10"/>
      <c r="L133" s="10" t="b">
        <v>1</v>
      </c>
      <c r="M133" s="36">
        <v>44452</v>
      </c>
      <c r="N133" s="10">
        <v>27</v>
      </c>
      <c r="O133" s="10"/>
      <c r="P133" s="10" t="s">
        <v>4</v>
      </c>
      <c r="Q133" s="7" t="s">
        <v>644</v>
      </c>
      <c r="R133" s="10"/>
      <c r="S133" s="10"/>
      <c r="T133" s="10"/>
      <c r="U133" s="10"/>
      <c r="V133" s="10"/>
      <c r="W133" s="10"/>
      <c r="X133" s="41" t="s">
        <v>197</v>
      </c>
      <c r="Y133" s="35" t="s">
        <v>327</v>
      </c>
      <c r="Z133" s="10">
        <v>12</v>
      </c>
      <c r="AA133" s="10"/>
      <c r="AC133" s="67">
        <v>44312</v>
      </c>
      <c r="AD133" s="58">
        <f t="shared" si="14"/>
        <v>44677.04</v>
      </c>
      <c r="AE133" s="55">
        <f t="shared" ca="1" si="15"/>
        <v>-91.040000000000873</v>
      </c>
    </row>
    <row r="134" spans="1:31" customFormat="1" ht="27">
      <c r="A134" s="7" t="s">
        <v>198</v>
      </c>
      <c r="B134" s="49"/>
      <c r="C134" s="7" t="s">
        <v>171</v>
      </c>
      <c r="D134" s="7" t="s">
        <v>658</v>
      </c>
      <c r="E134" s="87" t="s">
        <v>521</v>
      </c>
      <c r="F134" s="29" t="s">
        <v>199</v>
      </c>
      <c r="G134" s="7"/>
      <c r="H134" s="7"/>
      <c r="I134" s="94" t="s">
        <v>574</v>
      </c>
      <c r="J134" s="95"/>
      <c r="K134" s="7"/>
      <c r="L134" s="7" t="b">
        <v>0</v>
      </c>
      <c r="M134" s="36">
        <v>44452</v>
      </c>
      <c r="N134" s="7">
        <v>217</v>
      </c>
      <c r="O134" s="7"/>
      <c r="P134" s="7" t="s">
        <v>318</v>
      </c>
      <c r="Q134" s="7"/>
      <c r="R134" s="7"/>
      <c r="S134" s="7"/>
      <c r="T134" s="7"/>
      <c r="U134" s="7"/>
      <c r="V134" s="7"/>
      <c r="W134" s="7"/>
      <c r="X134" s="7"/>
      <c r="Y134" s="7" t="s">
        <v>344</v>
      </c>
      <c r="Z134" s="7">
        <v>12</v>
      </c>
      <c r="AA134" s="7"/>
      <c r="AB134" s="26" t="s">
        <v>200</v>
      </c>
      <c r="AC134" s="68">
        <v>43383</v>
      </c>
      <c r="AD134" s="58">
        <f t="shared" si="14"/>
        <v>43748.04</v>
      </c>
      <c r="AE134" s="55">
        <f t="shared" ca="1" si="15"/>
        <v>837.95999999999913</v>
      </c>
    </row>
    <row r="135" spans="1:31" ht="100.2" customHeight="1">
      <c r="A135" s="8" t="s">
        <v>312</v>
      </c>
      <c r="B135" s="6" t="s">
        <v>316</v>
      </c>
      <c r="C135" s="7" t="s">
        <v>171</v>
      </c>
      <c r="D135" s="7" t="s">
        <v>658</v>
      </c>
      <c r="E135" s="98" t="s">
        <v>518</v>
      </c>
      <c r="F135" s="7" t="s">
        <v>313</v>
      </c>
      <c r="G135" s="33" t="s">
        <v>315</v>
      </c>
      <c r="H135" s="10"/>
      <c r="I135" s="87" t="s">
        <v>597</v>
      </c>
      <c r="J135" s="57" t="s">
        <v>314</v>
      </c>
      <c r="K135" s="10"/>
      <c r="L135" s="10" t="b">
        <v>1</v>
      </c>
      <c r="M135" s="36">
        <v>44452</v>
      </c>
      <c r="N135" s="10">
        <v>54</v>
      </c>
      <c r="O135" s="10"/>
      <c r="P135" s="10" t="s">
        <v>4</v>
      </c>
      <c r="Q135" s="7" t="s">
        <v>644</v>
      </c>
      <c r="R135" s="10"/>
      <c r="S135" s="10"/>
      <c r="T135" s="10"/>
      <c r="U135" s="10"/>
      <c r="V135" s="10"/>
      <c r="W135" s="10"/>
      <c r="X135" s="7" t="s">
        <v>346</v>
      </c>
      <c r="Y135" s="10" t="s">
        <v>327</v>
      </c>
      <c r="Z135" s="10">
        <v>12</v>
      </c>
      <c r="AA135" s="10"/>
      <c r="AB135"/>
      <c r="AC135" s="69">
        <v>43343</v>
      </c>
      <c r="AD135" s="58">
        <f t="shared" si="14"/>
        <v>43708.04</v>
      </c>
      <c r="AE135" s="55">
        <f t="shared" ca="1" si="15"/>
        <v>877.95999999999913</v>
      </c>
    </row>
    <row r="136" spans="1:31" ht="100.2" customHeight="1">
      <c r="A136" s="8" t="s">
        <v>201</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202</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203</v>
      </c>
      <c r="B138" s="9"/>
      <c r="C138" s="7" t="s">
        <v>171</v>
      </c>
      <c r="D138" s="7" t="s">
        <v>658</v>
      </c>
      <c r="E138" s="7"/>
      <c r="F138" s="7"/>
      <c r="H138" s="10"/>
      <c r="K138" s="10"/>
      <c r="L138" s="7" t="b">
        <v>0</v>
      </c>
      <c r="M138" s="10"/>
      <c r="N138" s="10"/>
      <c r="O138" s="10"/>
      <c r="P138" s="10"/>
      <c r="Q138" s="10"/>
      <c r="R138" s="10"/>
      <c r="S138" s="10"/>
      <c r="T138" s="10"/>
      <c r="U138" s="10"/>
      <c r="V138" s="10"/>
      <c r="W138" s="10"/>
      <c r="X138" s="10"/>
      <c r="Y138" s="10"/>
      <c r="Z138" s="10"/>
      <c r="AA138" s="10"/>
      <c r="AB138"/>
      <c r="AD138" s="58"/>
    </row>
    <row r="139" spans="1:31" ht="100.2" customHeight="1">
      <c r="A139" s="8" t="s">
        <v>204</v>
      </c>
      <c r="B139" s="6"/>
      <c r="C139" s="7" t="s">
        <v>171</v>
      </c>
      <c r="D139" s="7" t="s">
        <v>658</v>
      </c>
      <c r="E139" s="98" t="s">
        <v>598</v>
      </c>
      <c r="F139" s="7" t="s">
        <v>259</v>
      </c>
      <c r="H139" s="10"/>
      <c r="I139" s="5" t="s">
        <v>573</v>
      </c>
      <c r="J139" s="99" t="s">
        <v>260</v>
      </c>
      <c r="K139" s="10"/>
      <c r="L139" s="10" t="b">
        <v>1</v>
      </c>
      <c r="M139" s="36">
        <v>44452</v>
      </c>
      <c r="N139" s="10">
        <v>28</v>
      </c>
      <c r="O139" s="10"/>
      <c r="P139" s="10" t="s">
        <v>318</v>
      </c>
      <c r="Q139" s="10"/>
      <c r="R139" s="10"/>
      <c r="S139" s="10"/>
      <c r="T139" s="10"/>
      <c r="U139" s="10"/>
      <c r="V139" s="10"/>
      <c r="W139" s="10"/>
      <c r="X139" s="7" t="s">
        <v>345</v>
      </c>
      <c r="Y139" s="10" t="s">
        <v>331</v>
      </c>
      <c r="Z139" s="10">
        <v>0</v>
      </c>
      <c r="AA139" s="10"/>
      <c r="AB139"/>
      <c r="AC139" s="58">
        <v>43252</v>
      </c>
      <c r="AD139" s="58">
        <f t="shared" si="14"/>
        <v>43252</v>
      </c>
      <c r="AE139" s="55">
        <f t="shared" ca="1" si="15"/>
        <v>1334</v>
      </c>
    </row>
    <row r="140" spans="1:31" ht="100.2" customHeight="1">
      <c r="A140" s="8" t="s">
        <v>205</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206</v>
      </c>
      <c r="B141" s="9"/>
      <c r="C141" s="7" t="s">
        <v>171</v>
      </c>
      <c r="D141" s="7" t="s">
        <v>658</v>
      </c>
      <c r="E141" s="7"/>
      <c r="F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8" t="s">
        <v>207</v>
      </c>
      <c r="B142" s="9"/>
      <c r="C142" s="7" t="s">
        <v>171</v>
      </c>
      <c r="D142" s="7" t="s">
        <v>658</v>
      </c>
      <c r="E142" s="7"/>
      <c r="F142" s="7"/>
      <c r="G142" s="7"/>
      <c r="H142" s="10"/>
      <c r="K142" s="10"/>
      <c r="L142" s="7" t="b">
        <v>0</v>
      </c>
      <c r="M142" s="10"/>
      <c r="N142" s="10"/>
      <c r="O142" s="10"/>
      <c r="P142" s="10"/>
      <c r="Q142" s="10"/>
      <c r="R142" s="10"/>
      <c r="S142" s="10"/>
      <c r="T142" s="10"/>
      <c r="U142" s="10"/>
      <c r="V142" s="10"/>
      <c r="W142" s="10"/>
      <c r="X142" s="10"/>
      <c r="Y142" s="10"/>
      <c r="Z142" s="10"/>
      <c r="AA142" s="10"/>
      <c r="AB142"/>
      <c r="AD142" s="58"/>
    </row>
    <row r="143" spans="1:31" ht="100.2" customHeight="1">
      <c r="A143" s="7" t="s">
        <v>208</v>
      </c>
      <c r="B143" s="46"/>
      <c r="C143" s="7" t="s">
        <v>171</v>
      </c>
      <c r="D143" s="7" t="s">
        <v>658</v>
      </c>
      <c r="E143" s="89" t="s">
        <v>599</v>
      </c>
      <c r="F143" s="29" t="s">
        <v>461</v>
      </c>
      <c r="H143" s="7"/>
      <c r="I143" s="94" t="s">
        <v>575</v>
      </c>
      <c r="J143" s="95"/>
      <c r="K143" s="7"/>
      <c r="L143" s="7" t="b">
        <v>0</v>
      </c>
      <c r="M143" s="36">
        <v>44452</v>
      </c>
      <c r="N143" s="7">
        <v>149</v>
      </c>
      <c r="O143" s="7"/>
      <c r="P143" s="7" t="s">
        <v>4</v>
      </c>
      <c r="Q143" s="7" t="s">
        <v>648</v>
      </c>
      <c r="R143" s="7"/>
      <c r="S143" s="7"/>
      <c r="T143" s="7"/>
      <c r="U143" s="7"/>
      <c r="V143" s="7"/>
      <c r="W143" s="7"/>
      <c r="X143" s="7" t="s">
        <v>347</v>
      </c>
      <c r="Y143" s="7" t="s">
        <v>334</v>
      </c>
      <c r="Z143" s="7">
        <v>12</v>
      </c>
      <c r="AA143" s="7"/>
      <c r="AC143" s="67">
        <v>44274</v>
      </c>
      <c r="AD143" s="58">
        <f t="shared" si="14"/>
        <v>44639.040000000001</v>
      </c>
      <c r="AE143" s="55">
        <f t="shared" ca="1" si="15"/>
        <v>-53.040000000000873</v>
      </c>
    </row>
    <row r="144" spans="1:31" customFormat="1" ht="39.6">
      <c r="A144" s="7" t="s">
        <v>209</v>
      </c>
      <c r="B144" s="46"/>
      <c r="C144" s="7" t="s">
        <v>171</v>
      </c>
      <c r="D144" s="7" t="s">
        <v>662</v>
      </c>
      <c r="E144" s="87" t="s">
        <v>513</v>
      </c>
      <c r="F144" s="29" t="s">
        <v>462</v>
      </c>
      <c r="G144" s="7"/>
      <c r="H144" s="7"/>
      <c r="I144" s="107" t="s">
        <v>589</v>
      </c>
      <c r="J144" s="95"/>
      <c r="K144" s="7"/>
      <c r="L144" s="7" t="b">
        <v>0</v>
      </c>
      <c r="M144" s="36">
        <v>44452</v>
      </c>
      <c r="N144" s="7">
        <v>181</v>
      </c>
      <c r="O144" s="7"/>
      <c r="P144" s="7" t="s">
        <v>4</v>
      </c>
      <c r="Q144" s="7" t="s">
        <v>644</v>
      </c>
      <c r="R144" s="7"/>
      <c r="S144" s="7"/>
      <c r="T144" s="7"/>
      <c r="U144" s="7"/>
      <c r="V144" s="7"/>
      <c r="W144" s="7"/>
      <c r="X144" s="7" t="s">
        <v>348</v>
      </c>
      <c r="Y144" s="7" t="s">
        <v>331</v>
      </c>
      <c r="Z144" s="7">
        <v>36</v>
      </c>
      <c r="AA144" s="7"/>
      <c r="AB144" s="1"/>
      <c r="AC144" s="58">
        <v>43277</v>
      </c>
      <c r="AD144" s="58">
        <f t="shared" si="14"/>
        <v>44372.12</v>
      </c>
      <c r="AE144" s="55">
        <f t="shared" ca="1" si="15"/>
        <v>213.87999999999738</v>
      </c>
    </row>
    <row r="145" spans="1:31" customFormat="1" ht="105.6">
      <c r="A145" s="8" t="s">
        <v>210</v>
      </c>
      <c r="B145" s="6"/>
      <c r="C145" s="7" t="s">
        <v>171</v>
      </c>
      <c r="D145" s="7" t="s">
        <v>662</v>
      </c>
      <c r="E145" s="57" t="s">
        <v>576</v>
      </c>
      <c r="F145" s="7" t="s">
        <v>453</v>
      </c>
      <c r="G145" s="7" t="s">
        <v>285</v>
      </c>
      <c r="H145" s="10"/>
      <c r="I145" s="5" t="s">
        <v>560</v>
      </c>
      <c r="J145" s="57" t="s">
        <v>275</v>
      </c>
      <c r="K145" s="10"/>
      <c r="L145" s="10" t="b">
        <v>1</v>
      </c>
      <c r="M145" s="36">
        <v>44452</v>
      </c>
      <c r="N145" s="10">
        <v>134</v>
      </c>
      <c r="O145" s="10"/>
      <c r="P145" s="10" t="s">
        <v>4</v>
      </c>
      <c r="Q145" s="7" t="s">
        <v>644</v>
      </c>
      <c r="R145" s="10"/>
      <c r="S145" s="10"/>
      <c r="T145" s="10"/>
      <c r="U145" s="10"/>
      <c r="V145" s="10"/>
      <c r="W145" s="10"/>
      <c r="X145" s="7" t="s">
        <v>349</v>
      </c>
      <c r="Y145" s="10" t="s">
        <v>342</v>
      </c>
      <c r="Z145" s="44">
        <v>12</v>
      </c>
      <c r="AA145" s="7"/>
      <c r="AB145" s="1"/>
      <c r="AC145" s="58">
        <v>44163</v>
      </c>
      <c r="AD145" s="58">
        <f t="shared" si="14"/>
        <v>44528.04</v>
      </c>
      <c r="AE145" s="55">
        <f t="shared" ca="1" si="15"/>
        <v>57.959999999999127</v>
      </c>
    </row>
    <row r="146" spans="1:31" customFormat="1" ht="52.8">
      <c r="A146" s="8" t="s">
        <v>211</v>
      </c>
      <c r="B146" s="9"/>
      <c r="C146" s="7" t="s">
        <v>171</v>
      </c>
      <c r="D146" s="7" t="s">
        <v>662</v>
      </c>
      <c r="E146" s="27"/>
      <c r="F146" s="7"/>
      <c r="G146" s="7"/>
      <c r="H146" s="10"/>
      <c r="I146" s="5"/>
      <c r="J146" s="94"/>
      <c r="K146" s="10"/>
      <c r="L146" s="7" t="b">
        <v>0</v>
      </c>
      <c r="M146" s="36"/>
      <c r="N146" s="10"/>
      <c r="O146" s="10"/>
      <c r="P146" s="10"/>
      <c r="Q146" s="7"/>
      <c r="R146" s="10"/>
      <c r="S146" s="10"/>
      <c r="T146" s="10"/>
      <c r="U146" s="10"/>
      <c r="V146" s="10"/>
      <c r="W146" s="10"/>
      <c r="X146" s="7"/>
      <c r="Y146" s="10"/>
      <c r="Z146" s="10"/>
      <c r="AA146" s="10"/>
      <c r="AC146" s="58"/>
      <c r="AD146" s="58"/>
      <c r="AE146" s="55"/>
    </row>
    <row r="147" spans="1:31" customFormat="1" ht="13.2">
      <c r="A147" s="7" t="s">
        <v>212</v>
      </c>
      <c r="B147" s="22"/>
      <c r="C147" s="7" t="s">
        <v>171</v>
      </c>
      <c r="D147" s="7" t="s">
        <v>662</v>
      </c>
      <c r="E147" s="27"/>
      <c r="F147" s="29"/>
      <c r="G147" s="7"/>
      <c r="H147" s="7"/>
      <c r="I147" s="5"/>
      <c r="J147" s="5"/>
      <c r="K147" s="7"/>
      <c r="L147" s="7" t="b">
        <v>0</v>
      </c>
      <c r="M147" s="36"/>
      <c r="N147" s="7"/>
      <c r="O147" s="7"/>
      <c r="P147" s="7"/>
      <c r="Q147" s="7"/>
      <c r="R147" s="7"/>
      <c r="S147" s="7"/>
      <c r="T147" s="7"/>
      <c r="U147" s="7"/>
      <c r="V147" s="7"/>
      <c r="W147" s="7"/>
      <c r="X147" s="7"/>
      <c r="Y147" s="7"/>
      <c r="Z147" s="7"/>
      <c r="AA147" s="7"/>
      <c r="AB147" s="1"/>
      <c r="AC147" s="74"/>
      <c r="AD147" s="58"/>
      <c r="AE147" s="55"/>
    </row>
    <row r="148" spans="1:31" ht="100.2" customHeight="1">
      <c r="A148" s="7" t="s">
        <v>213</v>
      </c>
      <c r="B148" s="22"/>
      <c r="C148" s="7" t="s">
        <v>171</v>
      </c>
      <c r="D148" s="7" t="s">
        <v>662</v>
      </c>
      <c r="E148" s="27"/>
      <c r="F148" s="29"/>
      <c r="G148" s="7"/>
      <c r="H148" s="7"/>
      <c r="K148" s="7"/>
      <c r="L148" s="7" t="b">
        <v>0</v>
      </c>
      <c r="M148" s="36"/>
      <c r="N148" s="7"/>
      <c r="O148" s="7"/>
      <c r="P148" s="7"/>
      <c r="Q148" s="7"/>
      <c r="R148" s="7"/>
      <c r="S148" s="7"/>
      <c r="T148" s="7"/>
      <c r="U148" s="7"/>
      <c r="V148" s="7"/>
      <c r="W148" s="7"/>
      <c r="X148" s="7"/>
      <c r="Y148" s="7"/>
      <c r="Z148" s="7"/>
      <c r="AA148" s="7"/>
      <c r="AC148" s="74"/>
      <c r="AD148" s="58"/>
    </row>
    <row r="149" spans="1:31" customFormat="1" ht="13.2">
      <c r="A149" s="7" t="s">
        <v>214</v>
      </c>
      <c r="B149" s="22"/>
      <c r="C149" s="7" t="s">
        <v>171</v>
      </c>
      <c r="D149" s="7" t="s">
        <v>662</v>
      </c>
      <c r="E149" s="27"/>
      <c r="G149" s="7"/>
      <c r="H149" s="7"/>
      <c r="I149" s="5"/>
      <c r="J149" s="5"/>
      <c r="K149" s="7"/>
      <c r="L149" s="7" t="b">
        <v>0</v>
      </c>
      <c r="M149" s="40"/>
      <c r="N149" s="7"/>
      <c r="O149" s="7"/>
      <c r="P149" s="7"/>
      <c r="Q149" s="7"/>
      <c r="R149" s="7"/>
      <c r="S149" s="7"/>
      <c r="T149" s="7"/>
      <c r="U149" s="7"/>
      <c r="V149" s="7"/>
      <c r="W149" s="7"/>
      <c r="X149" s="7"/>
      <c r="Y149" s="7"/>
      <c r="Z149" s="7"/>
      <c r="AA149" s="7"/>
      <c r="AB149" s="1"/>
      <c r="AC149" s="74"/>
      <c r="AD149" s="58"/>
      <c r="AE149" s="55"/>
    </row>
    <row r="150" spans="1:31" customFormat="1" ht="26.4">
      <c r="A150" s="15" t="s">
        <v>489</v>
      </c>
      <c r="B150" s="22"/>
      <c r="C150" s="7" t="s">
        <v>171</v>
      </c>
      <c r="D150" s="7" t="s">
        <v>662</v>
      </c>
      <c r="E150" s="27"/>
      <c r="F150" s="7"/>
      <c r="G150" s="51"/>
      <c r="H150" s="75"/>
      <c r="I150" s="5"/>
      <c r="J150" s="95"/>
      <c r="K150" s="75"/>
      <c r="L150" s="75"/>
      <c r="M150" s="76"/>
      <c r="N150" s="75"/>
      <c r="O150" s="75"/>
      <c r="P150" s="75"/>
      <c r="Q150" s="1"/>
      <c r="R150" s="51"/>
      <c r="S150" s="75"/>
      <c r="T150" s="75"/>
      <c r="U150" s="75"/>
      <c r="V150" s="75"/>
      <c r="W150" s="75"/>
      <c r="X150" s="7"/>
      <c r="Y150" s="75"/>
      <c r="Z150" s="75"/>
      <c r="AA150" s="75"/>
      <c r="AB150" s="25"/>
      <c r="AC150" s="58"/>
      <c r="AD150" s="58"/>
      <c r="AE150" s="55"/>
    </row>
    <row r="151" spans="1:31" customFormat="1" ht="26.4">
      <c r="A151" s="15" t="s">
        <v>215</v>
      </c>
      <c r="B151" s="49"/>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ref="AD151:AD152" si="24">AC151+(Z151*30.42)</f>
        <v>44574.68</v>
      </c>
      <c r="AE151" s="55">
        <f t="shared" ref="AE151:AE152" ca="1" si="25">TODAY()-AD151</f>
        <v>11.319999999999709</v>
      </c>
    </row>
    <row r="152" spans="1:31" customFormat="1" ht="26.4">
      <c r="A152" s="14" t="s">
        <v>216</v>
      </c>
      <c r="B152" s="121"/>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si="24"/>
        <v>44574.68</v>
      </c>
      <c r="AE152" s="55">
        <f t="shared" ca="1" si="25"/>
        <v>11.319999999999709</v>
      </c>
    </row>
    <row r="153" spans="1:31" customFormat="1" ht="26.4">
      <c r="A153" s="15" t="s">
        <v>217</v>
      </c>
      <c r="B153" s="49"/>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ref="AD153:AD186" si="26">AC153+(Z153*30.42)</f>
        <v>44574.68</v>
      </c>
      <c r="AE153" s="55">
        <f t="shared" ref="AE153:AE186" ca="1" si="27">TODAY()-AD153</f>
        <v>11.319999999999709</v>
      </c>
    </row>
    <row r="154" spans="1:31" customFormat="1" ht="39.6">
      <c r="A154" s="7" t="s">
        <v>218</v>
      </c>
      <c r="B154" s="46"/>
      <c r="C154" s="7" t="s">
        <v>171</v>
      </c>
      <c r="D154" s="7" t="s">
        <v>662</v>
      </c>
      <c r="E154" s="57" t="s">
        <v>495</v>
      </c>
      <c r="F154" s="7" t="s">
        <v>456</v>
      </c>
      <c r="G154" s="51"/>
      <c r="H154" s="75"/>
      <c r="I154" s="94" t="s">
        <v>535</v>
      </c>
      <c r="J154" s="95"/>
      <c r="K154" s="75"/>
      <c r="L154" s="75" t="b">
        <v>0</v>
      </c>
      <c r="M154" s="76">
        <v>44480</v>
      </c>
      <c r="N154" s="75">
        <v>193</v>
      </c>
      <c r="O154" s="75"/>
      <c r="P154" s="10" t="s">
        <v>4</v>
      </c>
      <c r="Q154" s="7" t="s">
        <v>644</v>
      </c>
      <c r="R154" s="51"/>
      <c r="S154" s="75"/>
      <c r="T154" s="75"/>
      <c r="U154" s="75"/>
      <c r="V154" s="75"/>
      <c r="W154" s="75"/>
      <c r="X154" s="7" t="s">
        <v>457</v>
      </c>
      <c r="Y154" s="75" t="s">
        <v>331</v>
      </c>
      <c r="Z154" s="75">
        <v>4</v>
      </c>
      <c r="AA154" s="75"/>
      <c r="AB154" s="25"/>
      <c r="AC154" s="58">
        <v>44453</v>
      </c>
      <c r="AD154" s="58">
        <f t="shared" si="26"/>
        <v>44574.68</v>
      </c>
      <c r="AE154" s="55">
        <f t="shared" ca="1" si="27"/>
        <v>11.319999999999709</v>
      </c>
    </row>
    <row r="155" spans="1:31" customFormat="1" ht="69" customHeight="1">
      <c r="A155" s="7" t="s">
        <v>483</v>
      </c>
      <c r="B155" s="34"/>
      <c r="C155" s="7" t="s">
        <v>171</v>
      </c>
      <c r="D155" s="7" t="s">
        <v>662</v>
      </c>
      <c r="E155" s="89" t="s">
        <v>593</v>
      </c>
      <c r="F155" s="7" t="s">
        <v>484</v>
      </c>
      <c r="G155" s="51"/>
      <c r="H155" s="75"/>
      <c r="I155" s="5" t="s">
        <v>543</v>
      </c>
      <c r="J155" s="57" t="s">
        <v>577</v>
      </c>
      <c r="K155" s="75"/>
      <c r="L155" s="32" t="s">
        <v>273</v>
      </c>
      <c r="M155" s="76">
        <v>44491</v>
      </c>
      <c r="N155" s="75">
        <v>46</v>
      </c>
      <c r="O155" s="75"/>
      <c r="P155" s="10" t="s">
        <v>4</v>
      </c>
      <c r="Q155" s="7" t="s">
        <v>644</v>
      </c>
      <c r="R155" s="51"/>
      <c r="S155" s="75"/>
      <c r="T155" s="75"/>
      <c r="U155" s="75"/>
      <c r="V155" s="75"/>
      <c r="W155" s="75"/>
      <c r="X155" s="7" t="s">
        <v>485</v>
      </c>
      <c r="Y155" s="7" t="s">
        <v>334</v>
      </c>
      <c r="Z155" s="75">
        <v>12</v>
      </c>
      <c r="AA155" s="75"/>
      <c r="AB155" s="25"/>
      <c r="AC155" s="58">
        <v>44197</v>
      </c>
      <c r="AD155" s="58">
        <f t="shared" si="26"/>
        <v>44562.04</v>
      </c>
      <c r="AE155" s="55">
        <f t="shared" ca="1" si="27"/>
        <v>23.959999999999127</v>
      </c>
    </row>
    <row r="156" spans="1:31" customFormat="1" ht="26.4">
      <c r="A156" s="7" t="s">
        <v>219</v>
      </c>
      <c r="B156" s="28"/>
      <c r="C156" s="7" t="s">
        <v>171</v>
      </c>
      <c r="D156" s="7" t="s">
        <v>662</v>
      </c>
      <c r="E156" s="87" t="s">
        <v>582</v>
      </c>
      <c r="F156" s="7" t="s">
        <v>257</v>
      </c>
      <c r="G156" s="7"/>
      <c r="H156" s="7"/>
      <c r="I156" s="5" t="s">
        <v>578</v>
      </c>
      <c r="J156" s="57" t="s">
        <v>258</v>
      </c>
      <c r="K156" s="7"/>
      <c r="L156" s="7" t="b">
        <v>1</v>
      </c>
      <c r="M156" s="40">
        <v>44452</v>
      </c>
      <c r="N156" s="7">
        <v>228</v>
      </c>
      <c r="O156" s="7"/>
      <c r="P156" s="10" t="s">
        <v>4</v>
      </c>
      <c r="Q156" s="7" t="s">
        <v>644</v>
      </c>
      <c r="R156" s="7"/>
      <c r="S156" s="7"/>
      <c r="T156" s="7"/>
      <c r="U156" s="7"/>
      <c r="V156" s="7"/>
      <c r="W156" s="7"/>
      <c r="X156" s="7" t="s">
        <v>351</v>
      </c>
      <c r="Y156" s="7" t="s">
        <v>331</v>
      </c>
      <c r="Z156" s="7">
        <v>12</v>
      </c>
      <c r="AA156" s="7"/>
      <c r="AB156" s="1"/>
      <c r="AC156" s="58">
        <v>44397</v>
      </c>
      <c r="AD156" s="58">
        <f t="shared" si="26"/>
        <v>44762.04</v>
      </c>
      <c r="AE156" s="55">
        <f t="shared" ca="1" si="27"/>
        <v>-176.04000000000087</v>
      </c>
    </row>
    <row r="157" spans="1:31" customFormat="1" ht="39.6">
      <c r="A157" s="7" t="s">
        <v>220</v>
      </c>
      <c r="B157" s="119"/>
      <c r="C157" s="7" t="s">
        <v>171</v>
      </c>
      <c r="D157" s="7" t="s">
        <v>662</v>
      </c>
      <c r="E157" s="87" t="s">
        <v>515</v>
      </c>
      <c r="F157" s="7" t="s">
        <v>262</v>
      </c>
      <c r="G157" s="7"/>
      <c r="H157" s="7"/>
      <c r="I157" s="5" t="s">
        <v>524</v>
      </c>
      <c r="J157" s="57" t="s">
        <v>261</v>
      </c>
      <c r="K157" s="7"/>
      <c r="L157" s="30" t="s">
        <v>273</v>
      </c>
      <c r="M157" s="40">
        <v>44452</v>
      </c>
      <c r="N157" s="7">
        <v>170</v>
      </c>
      <c r="O157" s="7"/>
      <c r="P157" s="10" t="s">
        <v>4</v>
      </c>
      <c r="Q157" s="7" t="s">
        <v>644</v>
      </c>
      <c r="R157" s="7"/>
      <c r="S157" s="7"/>
      <c r="T157" s="7"/>
      <c r="U157" s="7"/>
      <c r="V157" s="7"/>
      <c r="W157" s="7"/>
      <c r="X157" s="7" t="s">
        <v>352</v>
      </c>
      <c r="Y157" s="7" t="s">
        <v>331</v>
      </c>
      <c r="Z157" s="7">
        <v>12</v>
      </c>
      <c r="AA157" s="7"/>
      <c r="AB157" s="1"/>
      <c r="AC157" s="60">
        <v>44104</v>
      </c>
      <c r="AD157" s="58">
        <f t="shared" si="26"/>
        <v>44469.04</v>
      </c>
      <c r="AE157" s="55">
        <f t="shared" ca="1" si="27"/>
        <v>116.95999999999913</v>
      </c>
    </row>
    <row r="158" spans="1:31" customFormat="1" ht="39.6">
      <c r="A158" s="7" t="s">
        <v>221</v>
      </c>
      <c r="B158" s="46"/>
      <c r="C158" s="7" t="s">
        <v>171</v>
      </c>
      <c r="D158" s="7" t="s">
        <v>662</v>
      </c>
      <c r="E158" s="87" t="s">
        <v>513</v>
      </c>
      <c r="F158" s="29" t="s">
        <v>445</v>
      </c>
      <c r="G158" s="7"/>
      <c r="H158" s="7"/>
      <c r="I158" s="107" t="s">
        <v>589</v>
      </c>
      <c r="J158" s="95"/>
      <c r="K158" s="7"/>
      <c r="L158" s="7" t="b">
        <v>0</v>
      </c>
      <c r="M158" s="40">
        <v>44452</v>
      </c>
      <c r="N158" s="7">
        <v>159</v>
      </c>
      <c r="O158" s="7"/>
      <c r="P158" s="10" t="s">
        <v>4</v>
      </c>
      <c r="Q158" s="7" t="s">
        <v>644</v>
      </c>
      <c r="R158" s="7"/>
      <c r="S158" s="7"/>
      <c r="T158" s="7"/>
      <c r="U158" s="7"/>
      <c r="V158" s="7"/>
      <c r="W158" s="7"/>
      <c r="X158" s="7" t="s">
        <v>348</v>
      </c>
      <c r="Y158" s="7" t="s">
        <v>331</v>
      </c>
      <c r="Z158" s="7">
        <v>36</v>
      </c>
      <c r="AA158" s="7"/>
      <c r="AB158" s="1"/>
      <c r="AC158" s="58">
        <v>43277</v>
      </c>
      <c r="AD158" s="58">
        <f t="shared" si="26"/>
        <v>44372.12</v>
      </c>
      <c r="AE158" s="55">
        <f t="shared" ca="1" si="27"/>
        <v>213.87999999999738</v>
      </c>
    </row>
    <row r="159" spans="1:31" ht="115.2" customHeight="1">
      <c r="A159" s="7" t="s">
        <v>222</v>
      </c>
      <c r="B159" s="81"/>
      <c r="C159" s="7" t="s">
        <v>171</v>
      </c>
      <c r="D159" s="7" t="s">
        <v>662</v>
      </c>
      <c r="E159" s="57" t="s">
        <v>495</v>
      </c>
      <c r="F159" s="7" t="s">
        <v>456</v>
      </c>
      <c r="G159" s="51"/>
      <c r="H159" s="75"/>
      <c r="I159" s="94" t="s">
        <v>535</v>
      </c>
      <c r="J159" s="95"/>
      <c r="K159" s="75"/>
      <c r="L159" s="75" t="b">
        <v>0</v>
      </c>
      <c r="M159" s="76">
        <v>44480</v>
      </c>
      <c r="N159" s="75">
        <v>193</v>
      </c>
      <c r="O159" s="75"/>
      <c r="P159" s="10" t="s">
        <v>4</v>
      </c>
      <c r="Q159" s="7" t="s">
        <v>644</v>
      </c>
      <c r="R159" s="51"/>
      <c r="S159" s="75"/>
      <c r="T159" s="75"/>
      <c r="U159" s="75"/>
      <c r="V159" s="75"/>
      <c r="W159" s="75"/>
      <c r="X159" s="7" t="s">
        <v>457</v>
      </c>
      <c r="Y159" s="75" t="s">
        <v>331</v>
      </c>
      <c r="Z159" s="75">
        <v>4</v>
      </c>
      <c r="AA159" s="75"/>
      <c r="AB159" s="25"/>
      <c r="AC159" s="58">
        <v>44453</v>
      </c>
      <c r="AD159" s="58">
        <f t="shared" ref="AD159" si="28">AC159+(Z159*30.42)</f>
        <v>44574.68</v>
      </c>
      <c r="AE159" s="55">
        <f t="shared" ref="AE159" ca="1" si="29">TODAY()-AD159</f>
        <v>11.319999999999709</v>
      </c>
    </row>
    <row r="160" spans="1:31" ht="100.2" customHeight="1">
      <c r="A160" s="7" t="s">
        <v>223</v>
      </c>
      <c r="B160" s="46"/>
      <c r="C160" s="7" t="s">
        <v>171</v>
      </c>
      <c r="D160" s="7" t="s">
        <v>662</v>
      </c>
      <c r="E160" s="98" t="s">
        <v>515</v>
      </c>
      <c r="F160" s="29" t="s">
        <v>448</v>
      </c>
      <c r="G160" s="7"/>
      <c r="H160" s="7"/>
      <c r="I160" s="94" t="s">
        <v>524</v>
      </c>
      <c r="J160" s="95"/>
      <c r="K160" s="7"/>
      <c r="L160" s="30" t="b">
        <v>0</v>
      </c>
      <c r="M160" s="40">
        <v>44452</v>
      </c>
      <c r="N160" s="7">
        <v>170</v>
      </c>
      <c r="O160" s="7"/>
      <c r="P160" s="10" t="s">
        <v>4</v>
      </c>
      <c r="Q160" s="7" t="s">
        <v>644</v>
      </c>
      <c r="R160" s="7"/>
      <c r="S160" s="7"/>
      <c r="T160" s="7"/>
      <c r="U160" s="7"/>
      <c r="V160" s="7"/>
      <c r="W160" s="7"/>
      <c r="X160" s="7" t="s">
        <v>353</v>
      </c>
      <c r="Y160" s="7" t="s">
        <v>331</v>
      </c>
      <c r="Z160" s="7">
        <v>12</v>
      </c>
      <c r="AA160" s="7"/>
      <c r="AC160" s="60">
        <v>44104</v>
      </c>
      <c r="AD160" s="58">
        <f t="shared" ref="AD160:AD161" si="30">AC160+(Z160*30.42)</f>
        <v>44469.04</v>
      </c>
      <c r="AE160" s="55">
        <f t="shared" ref="AE160:AE161" ca="1" si="31">TODAY()-AD160</f>
        <v>116.95999999999913</v>
      </c>
    </row>
    <row r="161" spans="1:31" customFormat="1" ht="26.4">
      <c r="A161" s="8" t="s">
        <v>224</v>
      </c>
      <c r="B161" s="81" t="s">
        <v>27</v>
      </c>
      <c r="C161" s="7" t="s">
        <v>171</v>
      </c>
      <c r="D161" s="7" t="s">
        <v>662</v>
      </c>
      <c r="E161" s="57" t="s">
        <v>495</v>
      </c>
      <c r="F161" s="7"/>
      <c r="G161" s="51"/>
      <c r="H161" s="75"/>
      <c r="I161" s="94" t="s">
        <v>535</v>
      </c>
      <c r="J161" s="95"/>
      <c r="K161" s="75"/>
      <c r="L161" s="75" t="b">
        <v>0</v>
      </c>
      <c r="M161" s="76">
        <v>44480</v>
      </c>
      <c r="N161" s="75">
        <v>193</v>
      </c>
      <c r="O161" s="75"/>
      <c r="P161" s="10" t="s">
        <v>4</v>
      </c>
      <c r="Q161" s="7" t="s">
        <v>644</v>
      </c>
      <c r="R161" s="51"/>
      <c r="S161" s="75"/>
      <c r="T161" s="75"/>
      <c r="U161" s="75"/>
      <c r="V161" s="75"/>
      <c r="W161" s="75"/>
      <c r="X161" s="7" t="s">
        <v>457</v>
      </c>
      <c r="Y161" s="75" t="s">
        <v>331</v>
      </c>
      <c r="Z161" s="75">
        <v>4</v>
      </c>
      <c r="AA161" s="75"/>
      <c r="AB161" s="25"/>
      <c r="AC161" s="58">
        <v>44453</v>
      </c>
      <c r="AD161" s="58">
        <f t="shared" si="30"/>
        <v>44574.68</v>
      </c>
      <c r="AE161" s="55">
        <f t="shared" ca="1" si="31"/>
        <v>11.319999999999709</v>
      </c>
    </row>
    <row r="162" spans="1:31" customFormat="1" ht="66">
      <c r="A162" s="7" t="s">
        <v>225</v>
      </c>
      <c r="B162" s="34"/>
      <c r="C162" s="7" t="s">
        <v>171</v>
      </c>
      <c r="D162" s="7" t="s">
        <v>662</v>
      </c>
      <c r="E162" s="89" t="s">
        <v>593</v>
      </c>
      <c r="F162" s="29" t="s">
        <v>442</v>
      </c>
      <c r="G162" s="1"/>
      <c r="H162" s="7"/>
      <c r="I162" s="5" t="s">
        <v>543</v>
      </c>
      <c r="J162" s="57" t="s">
        <v>583</v>
      </c>
      <c r="K162" s="7"/>
      <c r="L162" s="30" t="s">
        <v>273</v>
      </c>
      <c r="M162" s="40">
        <v>44458</v>
      </c>
      <c r="N162" s="7">
        <v>20</v>
      </c>
      <c r="O162" s="7"/>
      <c r="P162" s="10" t="s">
        <v>4</v>
      </c>
      <c r="Q162" s="7" t="s">
        <v>47</v>
      </c>
      <c r="R162" s="7"/>
      <c r="S162" s="7"/>
      <c r="T162" s="7"/>
      <c r="U162" s="7"/>
      <c r="V162" s="7"/>
      <c r="W162" s="7"/>
      <c r="X162" s="7" t="s">
        <v>416</v>
      </c>
      <c r="Y162" s="7" t="s">
        <v>334</v>
      </c>
      <c r="Z162" s="7">
        <v>0</v>
      </c>
      <c r="AA162" s="7"/>
      <c r="AB162" s="1"/>
      <c r="AC162" s="58">
        <v>44317</v>
      </c>
      <c r="AD162" s="58">
        <f t="shared" si="26"/>
        <v>44317</v>
      </c>
      <c r="AE162" s="55">
        <f t="shared" ca="1" si="27"/>
        <v>269</v>
      </c>
    </row>
    <row r="163" spans="1:31" customFormat="1" ht="26.4">
      <c r="A163" s="8" t="s">
        <v>226</v>
      </c>
      <c r="B163" s="119"/>
      <c r="C163" s="7" t="s">
        <v>171</v>
      </c>
      <c r="D163" s="7" t="s">
        <v>662</v>
      </c>
      <c r="E163" s="57" t="s">
        <v>495</v>
      </c>
      <c r="F163" s="7" t="s">
        <v>456</v>
      </c>
      <c r="G163" s="51"/>
      <c r="H163" s="75"/>
      <c r="I163" s="94" t="s">
        <v>535</v>
      </c>
      <c r="J163" s="95"/>
      <c r="K163" s="75"/>
      <c r="L163" s="75" t="b">
        <v>0</v>
      </c>
      <c r="M163" s="76">
        <v>44480</v>
      </c>
      <c r="N163" s="75">
        <v>193</v>
      </c>
      <c r="O163" s="75"/>
      <c r="P163" s="10" t="s">
        <v>4</v>
      </c>
      <c r="Q163" s="7" t="s">
        <v>644</v>
      </c>
      <c r="R163" s="51"/>
      <c r="S163" s="75"/>
      <c r="T163" s="75"/>
      <c r="U163" s="75"/>
      <c r="V163" s="75"/>
      <c r="W163" s="75"/>
      <c r="X163" s="7" t="s">
        <v>457</v>
      </c>
      <c r="Y163" s="75" t="s">
        <v>331</v>
      </c>
      <c r="Z163" s="75">
        <v>4</v>
      </c>
      <c r="AA163" s="75"/>
      <c r="AB163" s="25"/>
      <c r="AC163" s="58">
        <v>44453</v>
      </c>
      <c r="AD163" s="58">
        <f t="shared" si="26"/>
        <v>44574.68</v>
      </c>
      <c r="AE163" s="55">
        <f t="shared" ca="1" si="27"/>
        <v>11.319999999999709</v>
      </c>
    </row>
    <row r="164" spans="1:31" customFormat="1" ht="26.4">
      <c r="A164" s="7" t="s">
        <v>227</v>
      </c>
      <c r="B164" s="119"/>
      <c r="C164" s="7" t="s">
        <v>171</v>
      </c>
      <c r="D164" s="7" t="s">
        <v>662</v>
      </c>
      <c r="E164" s="87" t="s">
        <v>515</v>
      </c>
      <c r="F164" s="7" t="s">
        <v>262</v>
      </c>
      <c r="G164" s="7"/>
      <c r="H164" s="75"/>
      <c r="I164" s="94" t="s">
        <v>524</v>
      </c>
      <c r="J164" s="95"/>
      <c r="K164" s="75"/>
      <c r="L164" s="75" t="b">
        <v>0</v>
      </c>
      <c r="M164" s="40">
        <v>44452</v>
      </c>
      <c r="N164" s="75">
        <v>170</v>
      </c>
      <c r="O164" s="75"/>
      <c r="P164" s="10" t="s">
        <v>4</v>
      </c>
      <c r="Q164" s="7" t="s">
        <v>644</v>
      </c>
      <c r="R164" s="75"/>
      <c r="S164" s="75"/>
      <c r="T164" s="75"/>
      <c r="U164" s="75"/>
      <c r="V164" s="75"/>
      <c r="W164" s="75"/>
      <c r="X164" s="7" t="s">
        <v>350</v>
      </c>
      <c r="Y164" s="75" t="s">
        <v>331</v>
      </c>
      <c r="Z164" s="7">
        <v>12</v>
      </c>
      <c r="AA164" s="75"/>
      <c r="AB164" s="51"/>
      <c r="AC164" s="60">
        <v>44104</v>
      </c>
      <c r="AD164" s="58">
        <f t="shared" si="26"/>
        <v>44469.04</v>
      </c>
      <c r="AE164" s="55">
        <f t="shared" ca="1" si="27"/>
        <v>116.95999999999913</v>
      </c>
    </row>
    <row r="165" spans="1:31" customFormat="1" ht="39.6">
      <c r="A165" s="7" t="s">
        <v>228</v>
      </c>
      <c r="B165" s="46"/>
      <c r="C165" s="7" t="s">
        <v>229</v>
      </c>
      <c r="D165" s="7" t="s">
        <v>230</v>
      </c>
      <c r="E165" s="1" t="s">
        <v>528</v>
      </c>
      <c r="F165" s="29" t="s">
        <v>231</v>
      </c>
      <c r="G165" s="7"/>
      <c r="H165" s="7"/>
      <c r="I165" s="94" t="s">
        <v>527</v>
      </c>
      <c r="J165" s="95"/>
      <c r="K165" s="7"/>
      <c r="L165" s="7" t="b">
        <v>0</v>
      </c>
      <c r="M165" s="40">
        <v>44452</v>
      </c>
      <c r="N165" s="7">
        <v>193</v>
      </c>
      <c r="O165" s="7"/>
      <c r="P165" s="10" t="s">
        <v>4</v>
      </c>
      <c r="Q165" s="7" t="s">
        <v>644</v>
      </c>
      <c r="R165" s="7"/>
      <c r="S165" s="7"/>
      <c r="T165" s="7"/>
      <c r="U165" s="7"/>
      <c r="V165" s="7"/>
      <c r="W165" s="7"/>
      <c r="X165" s="7" t="s">
        <v>368</v>
      </c>
      <c r="Y165" s="7" t="s">
        <v>327</v>
      </c>
      <c r="Z165" s="7">
        <v>12</v>
      </c>
      <c r="AA165" s="10"/>
      <c r="AB165" s="1"/>
      <c r="AC165" s="70">
        <v>44361</v>
      </c>
      <c r="AD165" s="58">
        <f t="shared" ref="AD165:AD167" si="32">AC165+(Z165*30.42)</f>
        <v>44726.04</v>
      </c>
      <c r="AE165" s="55">
        <f t="shared" ref="AE165:AE167" ca="1" si="33">TODAY()-AD165</f>
        <v>-140.04000000000087</v>
      </c>
    </row>
    <row r="166" spans="1:31" ht="100.2" customHeight="1">
      <c r="A166" s="7" t="s">
        <v>232</v>
      </c>
      <c r="B166" s="12"/>
      <c r="C166" s="7" t="s">
        <v>233</v>
      </c>
      <c r="D166" s="7" t="s">
        <v>234</v>
      </c>
      <c r="E166" s="57" t="s">
        <v>576</v>
      </c>
      <c r="F166" s="29" t="s">
        <v>235</v>
      </c>
      <c r="G166" s="7" t="s">
        <v>294</v>
      </c>
      <c r="H166" s="7"/>
      <c r="I166" s="5" t="s">
        <v>560</v>
      </c>
      <c r="J166" s="57" t="s">
        <v>275</v>
      </c>
      <c r="K166" s="7"/>
      <c r="L166" s="30" t="s">
        <v>273</v>
      </c>
      <c r="M166" s="40">
        <v>44452</v>
      </c>
      <c r="N166" s="7">
        <v>134</v>
      </c>
      <c r="O166" s="7"/>
      <c r="P166" s="10" t="s">
        <v>4</v>
      </c>
      <c r="Q166" s="7" t="s">
        <v>644</v>
      </c>
      <c r="R166" s="7"/>
      <c r="S166" s="7"/>
      <c r="T166" s="7"/>
      <c r="U166" s="7"/>
      <c r="V166" s="7"/>
      <c r="W166" s="7"/>
      <c r="X166" s="7" t="s">
        <v>294</v>
      </c>
      <c r="Y166" s="7" t="s">
        <v>327</v>
      </c>
      <c r="Z166" s="44">
        <v>12</v>
      </c>
      <c r="AA166" s="7"/>
      <c r="AC166" s="58">
        <v>44163</v>
      </c>
      <c r="AD166" s="58">
        <f t="shared" si="32"/>
        <v>44528.04</v>
      </c>
      <c r="AE166" s="55">
        <f t="shared" ca="1" si="33"/>
        <v>57.959999999999127</v>
      </c>
    </row>
    <row r="167" spans="1:31" ht="100.2" customHeight="1">
      <c r="A167" s="7" t="s">
        <v>481</v>
      </c>
      <c r="B167" s="46"/>
      <c r="C167" s="7" t="s">
        <v>233</v>
      </c>
      <c r="D167" s="7" t="s">
        <v>234</v>
      </c>
      <c r="E167" s="87" t="s">
        <v>513</v>
      </c>
      <c r="F167" s="78" t="s">
        <v>445</v>
      </c>
      <c r="G167" s="7"/>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si="32"/>
        <v>44372.12</v>
      </c>
      <c r="AE167" s="55">
        <f t="shared" ca="1" si="33"/>
        <v>213.87999999999738</v>
      </c>
    </row>
    <row r="168" spans="1:31" ht="100.2" customHeight="1">
      <c r="A168" s="7" t="s">
        <v>469</v>
      </c>
      <c r="B168" s="46"/>
      <c r="C168" s="7" t="s">
        <v>233</v>
      </c>
      <c r="D168" s="7" t="s">
        <v>234</v>
      </c>
      <c r="E168" s="87" t="s">
        <v>513</v>
      </c>
      <c r="F168" s="78" t="s">
        <v>445</v>
      </c>
      <c r="G168" s="84" t="s">
        <v>477</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4">AC168+(Z168*30.42)</f>
        <v>44372.12</v>
      </c>
      <c r="AE168" s="55">
        <f t="shared" ref="AE168" ca="1" si="35">TODAY()-AD168</f>
        <v>213.87999999999738</v>
      </c>
    </row>
    <row r="169" spans="1:31" ht="100.2" customHeight="1">
      <c r="A169" s="7" t="s">
        <v>470</v>
      </c>
      <c r="B169" s="119"/>
      <c r="C169" s="7" t="s">
        <v>233</v>
      </c>
      <c r="D169" s="7" t="s">
        <v>234</v>
      </c>
      <c r="E169" s="87" t="s">
        <v>513</v>
      </c>
      <c r="F169" s="78" t="s">
        <v>445</v>
      </c>
      <c r="G169" s="84" t="s">
        <v>478</v>
      </c>
      <c r="H169" s="7"/>
      <c r="I169" s="107" t="s">
        <v>589</v>
      </c>
      <c r="J169" s="95"/>
      <c r="K169" s="7"/>
      <c r="L169" s="7" t="b">
        <v>0</v>
      </c>
      <c r="M169" s="40">
        <v>44452</v>
      </c>
      <c r="N169" s="7">
        <v>159</v>
      </c>
      <c r="O169" s="7"/>
      <c r="P169" s="10" t="s">
        <v>4</v>
      </c>
      <c r="Q169" s="7" t="s">
        <v>644</v>
      </c>
      <c r="R169" s="7"/>
      <c r="S169" s="7"/>
      <c r="T169" s="7"/>
      <c r="U169" s="7"/>
      <c r="V169" s="7"/>
      <c r="W169" s="7"/>
      <c r="X169" s="7" t="s">
        <v>348</v>
      </c>
      <c r="Y169" s="7" t="s">
        <v>331</v>
      </c>
      <c r="Z169" s="7">
        <v>36</v>
      </c>
      <c r="AA169" s="7"/>
      <c r="AC169" s="58">
        <v>43277</v>
      </c>
      <c r="AD169" s="58">
        <f t="shared" ref="AD169" si="36">AC169+(Z169*30.42)</f>
        <v>44372.12</v>
      </c>
      <c r="AE169" s="55">
        <f t="shared" ref="AE169" ca="1" si="37">TODAY()-AD169</f>
        <v>213.87999999999738</v>
      </c>
    </row>
    <row r="170" spans="1:31" ht="100.2" customHeight="1">
      <c r="A170" s="7" t="s">
        <v>471</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472</v>
      </c>
      <c r="B171" s="13"/>
      <c r="C171" s="7" t="s">
        <v>233</v>
      </c>
      <c r="D171" s="7" t="s">
        <v>234</v>
      </c>
      <c r="E171" s="27"/>
      <c r="F171" s="78"/>
      <c r="G171" s="7"/>
      <c r="H171" s="7"/>
      <c r="J171" s="95"/>
      <c r="K171" s="7"/>
      <c r="L171" s="7"/>
      <c r="M171" s="40"/>
      <c r="N171" s="7"/>
      <c r="O171" s="7"/>
      <c r="P171" s="7"/>
      <c r="Q171" s="7"/>
      <c r="R171" s="7"/>
      <c r="S171" s="7"/>
      <c r="T171" s="7"/>
      <c r="U171" s="7"/>
      <c r="V171" s="7"/>
      <c r="W171" s="7"/>
      <c r="X171" s="7"/>
      <c r="Y171" s="7"/>
      <c r="Z171" s="7"/>
      <c r="AA171" s="7"/>
      <c r="AD171" s="58"/>
    </row>
    <row r="172" spans="1:31" ht="100.2" customHeight="1">
      <c r="A172" s="7" t="s">
        <v>473</v>
      </c>
      <c r="B172" s="46"/>
      <c r="C172" s="7" t="s">
        <v>233</v>
      </c>
      <c r="D172" s="7" t="s">
        <v>234</v>
      </c>
      <c r="E172" s="87" t="s">
        <v>513</v>
      </c>
      <c r="F172" s="78" t="s">
        <v>445</v>
      </c>
      <c r="G172" s="82" t="s">
        <v>476</v>
      </c>
      <c r="H172" s="7"/>
      <c r="I172" s="107" t="s">
        <v>589</v>
      </c>
      <c r="J172" s="95"/>
      <c r="K172" s="7"/>
      <c r="L172" s="7" t="b">
        <v>0</v>
      </c>
      <c r="M172" s="40">
        <v>44452</v>
      </c>
      <c r="N172" s="7">
        <v>159</v>
      </c>
      <c r="O172" s="7"/>
      <c r="P172" s="10" t="s">
        <v>4</v>
      </c>
      <c r="Q172" s="7" t="s">
        <v>644</v>
      </c>
      <c r="R172" s="7"/>
      <c r="S172" s="7"/>
      <c r="T172" s="7"/>
      <c r="U172" s="7"/>
      <c r="V172" s="7"/>
      <c r="W172" s="7"/>
      <c r="X172" s="7" t="s">
        <v>348</v>
      </c>
      <c r="Y172" s="7" t="s">
        <v>331</v>
      </c>
      <c r="Z172" s="7">
        <v>36</v>
      </c>
      <c r="AA172" s="7"/>
      <c r="AC172" s="58">
        <v>43277</v>
      </c>
      <c r="AD172" s="58">
        <f t="shared" ref="AD172" si="38">AC172+(Z172*30.42)</f>
        <v>44372.12</v>
      </c>
      <c r="AE172" s="55">
        <f t="shared" ref="AE172" ca="1" si="39">TODAY()-AD172</f>
        <v>213.87999999999738</v>
      </c>
    </row>
    <row r="173" spans="1:31" ht="100.2" customHeight="1">
      <c r="A173" s="7" t="s">
        <v>474</v>
      </c>
      <c r="B173" s="13"/>
      <c r="C173" s="7" t="s">
        <v>233</v>
      </c>
      <c r="D173" s="7" t="s">
        <v>234</v>
      </c>
      <c r="E173" s="87"/>
      <c r="F173" s="78"/>
      <c r="G173" s="83"/>
      <c r="H173" s="7"/>
      <c r="I173" s="107"/>
      <c r="J173" s="95"/>
      <c r="K173" s="7"/>
      <c r="L173" s="7"/>
      <c r="M173" s="40"/>
      <c r="N173" s="7"/>
      <c r="O173" s="7"/>
      <c r="P173" s="7"/>
      <c r="Q173" s="7"/>
      <c r="R173" s="7"/>
      <c r="S173" s="7"/>
      <c r="T173" s="7"/>
      <c r="U173" s="7"/>
      <c r="V173" s="7"/>
      <c r="W173" s="7"/>
      <c r="X173" s="7"/>
      <c r="Y173" s="7"/>
      <c r="Z173" s="7"/>
      <c r="AA173" s="7"/>
      <c r="AD173" s="58"/>
    </row>
    <row r="174" spans="1:31" ht="100.2" customHeight="1">
      <c r="A174" s="7" t="s">
        <v>640</v>
      </c>
      <c r="B174" s="119"/>
      <c r="C174" s="7" t="s">
        <v>233</v>
      </c>
      <c r="D174" s="7" t="s">
        <v>234</v>
      </c>
      <c r="E174" s="87" t="s">
        <v>513</v>
      </c>
      <c r="F174" s="78" t="s">
        <v>445</v>
      </c>
      <c r="G174" s="84" t="s">
        <v>482</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ref="AD174:AD175" si="40">AC174+(Z174*30.42)</f>
        <v>44372.12</v>
      </c>
      <c r="AE174" s="55">
        <f t="shared" ref="AE174:AE175" ca="1" si="41">TODAY()-AD174</f>
        <v>213.87999999999738</v>
      </c>
    </row>
    <row r="175" spans="1:31" ht="100.2" customHeight="1">
      <c r="A175" s="7" t="s">
        <v>475</v>
      </c>
      <c r="B175" s="119"/>
      <c r="C175" s="7" t="s">
        <v>233</v>
      </c>
      <c r="D175" s="7" t="s">
        <v>234</v>
      </c>
      <c r="E175" s="87" t="s">
        <v>513</v>
      </c>
      <c r="F175" s="78" t="s">
        <v>445</v>
      </c>
      <c r="G175" s="84" t="s">
        <v>479</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si="40"/>
        <v>44372.12</v>
      </c>
      <c r="AE175" s="55">
        <f t="shared" ca="1" si="41"/>
        <v>213.87999999999738</v>
      </c>
    </row>
    <row r="176" spans="1:31" ht="100.2" customHeight="1">
      <c r="A176" s="7" t="s">
        <v>641</v>
      </c>
      <c r="B176" s="46"/>
      <c r="C176" s="7" t="s">
        <v>233</v>
      </c>
      <c r="D176" s="7" t="s">
        <v>234</v>
      </c>
      <c r="E176" s="87" t="s">
        <v>513</v>
      </c>
      <c r="F176" s="78" t="s">
        <v>445</v>
      </c>
      <c r="G176" s="84" t="s">
        <v>480</v>
      </c>
      <c r="H176" s="7"/>
      <c r="I176" s="107" t="s">
        <v>589</v>
      </c>
      <c r="J176" s="95"/>
      <c r="K176" s="7"/>
      <c r="L176" s="7" t="b">
        <v>0</v>
      </c>
      <c r="M176" s="40">
        <v>44452</v>
      </c>
      <c r="N176" s="7">
        <v>159</v>
      </c>
      <c r="O176" s="7"/>
      <c r="P176" s="10" t="s">
        <v>4</v>
      </c>
      <c r="Q176" s="7" t="s">
        <v>644</v>
      </c>
      <c r="R176" s="7"/>
      <c r="S176" s="7"/>
      <c r="T176" s="7"/>
      <c r="U176" s="7"/>
      <c r="V176" s="7"/>
      <c r="W176" s="7"/>
      <c r="X176" s="7" t="s">
        <v>348</v>
      </c>
      <c r="Y176" s="7" t="s">
        <v>331</v>
      </c>
      <c r="Z176" s="7">
        <v>36</v>
      </c>
      <c r="AA176" s="7"/>
      <c r="AC176" s="58">
        <v>43277</v>
      </c>
      <c r="AD176" s="58">
        <f t="shared" ref="AD176" si="42">AC176+(Z176*30.42)</f>
        <v>44372.12</v>
      </c>
      <c r="AE176" s="55">
        <f t="shared" ref="AE176" ca="1" si="43">TODAY()-AD176</f>
        <v>213.87999999999738</v>
      </c>
    </row>
    <row r="177" spans="1:31" ht="100.2" customHeight="1">
      <c r="A177" s="7" t="s">
        <v>236</v>
      </c>
      <c r="B177" s="13"/>
      <c r="C177" s="7" t="s">
        <v>233</v>
      </c>
      <c r="D177" s="7" t="s">
        <v>234</v>
      </c>
      <c r="E177" s="27"/>
      <c r="F177" s="79"/>
      <c r="G177" s="7"/>
      <c r="H177" s="7"/>
      <c r="J177" s="95"/>
      <c r="K177" s="7"/>
      <c r="L177" s="7"/>
      <c r="M177" s="40"/>
      <c r="N177" s="7"/>
      <c r="O177" s="7"/>
      <c r="P177" s="7"/>
      <c r="Q177" s="7"/>
      <c r="R177" s="7"/>
      <c r="S177" s="7"/>
      <c r="T177" s="7"/>
      <c r="U177" s="7"/>
      <c r="V177" s="7"/>
      <c r="W177" s="7"/>
      <c r="X177" s="7"/>
      <c r="Y177" s="7"/>
      <c r="Z177" s="7"/>
      <c r="AA177" s="7"/>
      <c r="AD177" s="58"/>
    </row>
    <row r="178" spans="1:31" ht="100.2" customHeight="1">
      <c r="A178" s="7" t="s">
        <v>237</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ht="100.2" customHeight="1">
      <c r="A179" s="7" t="s">
        <v>238</v>
      </c>
      <c r="B179" s="13"/>
      <c r="C179" s="7" t="s">
        <v>233</v>
      </c>
      <c r="D179" s="7" t="s">
        <v>234</v>
      </c>
      <c r="E179" s="7"/>
      <c r="F179" s="7"/>
      <c r="G179" s="7"/>
      <c r="H179" s="7"/>
      <c r="K179" s="7"/>
      <c r="L179" s="7" t="b">
        <v>0</v>
      </c>
      <c r="M179" s="7"/>
      <c r="N179" s="7"/>
      <c r="O179" s="7"/>
      <c r="P179" s="7"/>
      <c r="Q179" s="7"/>
      <c r="R179" s="7"/>
      <c r="S179" s="7"/>
      <c r="T179" s="7"/>
      <c r="U179" s="7"/>
      <c r="V179" s="7"/>
      <c r="W179" s="7"/>
      <c r="X179" s="7"/>
      <c r="Y179" s="7"/>
      <c r="Z179" s="7"/>
      <c r="AA179" s="7"/>
      <c r="AD179" s="58"/>
    </row>
    <row r="180" spans="1:31" customFormat="1" ht="39.6">
      <c r="A180" s="7" t="s">
        <v>239</v>
      </c>
      <c r="B180" s="8"/>
      <c r="C180" s="7" t="s">
        <v>233</v>
      </c>
      <c r="D180" s="7" t="s">
        <v>240</v>
      </c>
      <c r="E180" s="57"/>
      <c r="F180" s="5"/>
      <c r="G180" s="1"/>
      <c r="H180" s="7"/>
      <c r="I180" s="5"/>
      <c r="J180" s="95"/>
      <c r="K180" s="7"/>
      <c r="L180" s="7" t="b">
        <v>0</v>
      </c>
      <c r="M180" s="40"/>
      <c r="N180" s="7"/>
      <c r="O180" s="7"/>
      <c r="P180" s="7"/>
      <c r="Q180" s="7"/>
      <c r="R180" s="7"/>
      <c r="S180" s="7"/>
      <c r="T180" s="7"/>
      <c r="U180" s="7"/>
      <c r="V180" s="7"/>
      <c r="W180" s="7"/>
      <c r="X180" s="7"/>
      <c r="Y180" s="7"/>
      <c r="Z180" s="7"/>
      <c r="AA180" s="7"/>
      <c r="AB180" s="1"/>
      <c r="AC180" s="58"/>
      <c r="AD180" s="58"/>
      <c r="AE180" s="55"/>
    </row>
    <row r="181" spans="1:31" ht="100.2" customHeight="1">
      <c r="A181" s="7" t="s">
        <v>463</v>
      </c>
      <c r="B181" s="46"/>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si="26"/>
        <v>44639.040000000001</v>
      </c>
      <c r="AE181" s="55">
        <f t="shared" ca="1" si="27"/>
        <v>-53.040000000000873</v>
      </c>
    </row>
    <row r="182" spans="1:31" ht="99.45" customHeight="1">
      <c r="A182" s="7" t="s">
        <v>464</v>
      </c>
      <c r="B182" s="119"/>
      <c r="C182" s="7" t="s">
        <v>233</v>
      </c>
      <c r="D182" s="7" t="s">
        <v>240</v>
      </c>
      <c r="E182" s="89" t="s">
        <v>600</v>
      </c>
      <c r="F182" s="5" t="s">
        <v>241</v>
      </c>
      <c r="H182" s="7"/>
      <c r="I182" s="107" t="s">
        <v>589</v>
      </c>
      <c r="J182" s="95"/>
      <c r="K182" s="7"/>
      <c r="L182" s="7" t="b">
        <v>0</v>
      </c>
      <c r="M182" s="40">
        <v>44452</v>
      </c>
      <c r="N182" s="7">
        <v>198</v>
      </c>
      <c r="O182" s="7"/>
      <c r="P182" s="10" t="s">
        <v>4</v>
      </c>
      <c r="Q182" s="7" t="s">
        <v>644</v>
      </c>
      <c r="R182" s="7"/>
      <c r="S182" s="7"/>
      <c r="T182" s="7"/>
      <c r="U182" s="7"/>
      <c r="V182" s="7"/>
      <c r="W182" s="7"/>
      <c r="X182" s="7" t="s">
        <v>239</v>
      </c>
      <c r="Y182" s="7" t="s">
        <v>331</v>
      </c>
      <c r="Z182" s="7">
        <v>12</v>
      </c>
      <c r="AA182" s="7"/>
      <c r="AC182" s="58">
        <v>44274</v>
      </c>
      <c r="AD182" s="58">
        <f t="shared" ref="AD182" si="44">AC182+(Z182*30.42)</f>
        <v>44639.040000000001</v>
      </c>
      <c r="AE182" s="55">
        <f t="shared" ref="AE182" ca="1" si="45">TODAY()-AD182</f>
        <v>-53.040000000000873</v>
      </c>
    </row>
    <row r="183" spans="1:31" customFormat="1" ht="26.4">
      <c r="A183" s="8" t="s">
        <v>242</v>
      </c>
      <c r="B183" s="13"/>
      <c r="C183" s="10" t="s">
        <v>233</v>
      </c>
      <c r="D183" s="10" t="s">
        <v>240</v>
      </c>
      <c r="E183" s="27"/>
      <c r="F183" s="7"/>
      <c r="G183" s="1"/>
      <c r="H183" s="10"/>
      <c r="I183" s="5"/>
      <c r="J183" s="95"/>
      <c r="K183" s="10"/>
      <c r="L183" s="7" t="b">
        <v>0</v>
      </c>
      <c r="M183" s="40"/>
      <c r="N183" s="7"/>
      <c r="O183" s="10"/>
      <c r="P183" s="7"/>
      <c r="Q183" s="7"/>
      <c r="R183" s="10"/>
      <c r="S183" s="10"/>
      <c r="T183" s="10"/>
      <c r="U183" s="10"/>
      <c r="V183" s="10"/>
      <c r="W183" s="10"/>
      <c r="X183" s="7"/>
      <c r="Y183" s="7"/>
      <c r="Z183" s="7"/>
      <c r="AA183" s="7"/>
      <c r="AB183" s="1"/>
      <c r="AC183" s="58"/>
      <c r="AD183" s="58"/>
      <c r="AE183" s="55"/>
    </row>
    <row r="184" spans="1:31" ht="100.2" customHeight="1">
      <c r="A184" s="7" t="s">
        <v>243</v>
      </c>
      <c r="B184" s="46"/>
      <c r="C184" s="7" t="s">
        <v>233</v>
      </c>
      <c r="D184" s="7" t="s">
        <v>240</v>
      </c>
      <c r="E184" s="89" t="s">
        <v>600</v>
      </c>
      <c r="F184" s="7" t="s">
        <v>427</v>
      </c>
      <c r="H184" s="7"/>
      <c r="I184" s="107" t="s">
        <v>589</v>
      </c>
      <c r="J184" s="95"/>
      <c r="K184" s="7"/>
      <c r="L184" s="7" t="b">
        <v>0</v>
      </c>
      <c r="M184" s="40">
        <v>44452</v>
      </c>
      <c r="N184" s="7">
        <v>198</v>
      </c>
      <c r="O184" s="7"/>
      <c r="P184" s="10" t="s">
        <v>4</v>
      </c>
      <c r="Q184" s="7" t="s">
        <v>47</v>
      </c>
      <c r="R184" s="7"/>
      <c r="S184" s="7"/>
      <c r="T184" s="7"/>
      <c r="U184" s="7"/>
      <c r="V184" s="7"/>
      <c r="W184" s="7"/>
      <c r="X184" s="7" t="s">
        <v>239</v>
      </c>
      <c r="Y184" s="7" t="s">
        <v>331</v>
      </c>
      <c r="Z184" s="7">
        <v>12</v>
      </c>
      <c r="AA184" s="7"/>
      <c r="AC184" s="58">
        <v>44274</v>
      </c>
      <c r="AD184" s="58">
        <f t="shared" ref="AD184:AD185" si="46">AC184+(Z184*30.42)</f>
        <v>44639.040000000001</v>
      </c>
      <c r="AE184" s="55">
        <f t="shared" ref="AE184:AE185" ca="1" si="47">TODAY()-AD184</f>
        <v>-53.040000000000873</v>
      </c>
    </row>
    <row r="185" spans="1:31" ht="100.2" customHeight="1">
      <c r="A185" s="8" t="s">
        <v>244</v>
      </c>
      <c r="B185" s="81"/>
      <c r="C185" s="10" t="s">
        <v>233</v>
      </c>
      <c r="D185" s="10" t="s">
        <v>240</v>
      </c>
      <c r="E185" s="57" t="s">
        <v>501</v>
      </c>
      <c r="F185" s="7" t="s">
        <v>398</v>
      </c>
      <c r="G185" s="33" t="s">
        <v>397</v>
      </c>
      <c r="H185" s="10"/>
      <c r="I185" s="107" t="s">
        <v>589</v>
      </c>
      <c r="J185" s="95"/>
      <c r="K185" s="10"/>
      <c r="L185" s="7" t="b">
        <v>0</v>
      </c>
      <c r="M185" s="40">
        <v>44452</v>
      </c>
      <c r="N185" s="10">
        <v>198</v>
      </c>
      <c r="O185" s="10"/>
      <c r="P185" s="7"/>
      <c r="Q185" s="113" t="s">
        <v>649</v>
      </c>
      <c r="R185" s="10"/>
      <c r="S185" s="10"/>
      <c r="T185" s="10"/>
      <c r="U185" s="10"/>
      <c r="V185" s="10"/>
      <c r="W185" s="10"/>
      <c r="X185" s="10" t="s">
        <v>354</v>
      </c>
      <c r="Y185" s="7" t="s">
        <v>331</v>
      </c>
      <c r="Z185" s="10">
        <v>12</v>
      </c>
      <c r="AA185" s="10"/>
      <c r="AB185"/>
      <c r="AC185" s="65">
        <v>44461</v>
      </c>
      <c r="AD185" s="58">
        <f t="shared" si="46"/>
        <v>44826.04</v>
      </c>
      <c r="AE185" s="55">
        <f t="shared" ca="1" si="47"/>
        <v>-240.04000000000087</v>
      </c>
    </row>
    <row r="186" spans="1:31" ht="100.2" customHeight="1">
      <c r="A186" s="7" t="s">
        <v>245</v>
      </c>
      <c r="B186" s="46"/>
      <c r="C186" s="7" t="s">
        <v>233</v>
      </c>
      <c r="D186" s="7" t="s">
        <v>246</v>
      </c>
      <c r="E186" s="87" t="s">
        <v>514</v>
      </c>
      <c r="F186" s="29" t="s">
        <v>247</v>
      </c>
      <c r="H186" s="7"/>
      <c r="I186" s="94" t="s">
        <v>579</v>
      </c>
      <c r="J186" s="95"/>
      <c r="K186" s="7"/>
      <c r="L186" s="7" t="b">
        <v>0</v>
      </c>
      <c r="M186" s="40">
        <v>44452</v>
      </c>
      <c r="N186" s="7">
        <v>94</v>
      </c>
      <c r="O186" s="7"/>
      <c r="P186" s="7" t="s">
        <v>4</v>
      </c>
      <c r="Q186" s="7" t="s">
        <v>644</v>
      </c>
      <c r="R186" s="7"/>
      <c r="S186" s="7"/>
      <c r="T186" s="7"/>
      <c r="U186" s="7"/>
      <c r="V186" s="7"/>
      <c r="W186" s="7"/>
      <c r="X186" s="7" t="s">
        <v>355</v>
      </c>
      <c r="Y186" s="7" t="s">
        <v>331</v>
      </c>
      <c r="Z186" s="7">
        <v>12</v>
      </c>
      <c r="AA186" s="7"/>
      <c r="AC186" s="58">
        <v>43243</v>
      </c>
      <c r="AD186" s="58">
        <f t="shared" si="26"/>
        <v>43608.04</v>
      </c>
      <c r="AE186" s="55">
        <f t="shared" ca="1" si="27"/>
        <v>977.95999999999913</v>
      </c>
    </row>
    <row r="187" spans="1:31" customFormat="1" ht="26.4">
      <c r="A187" s="8" t="s">
        <v>311</v>
      </c>
      <c r="B187" s="13"/>
      <c r="C187" s="10" t="s">
        <v>233</v>
      </c>
      <c r="D187" s="10" t="s">
        <v>246</v>
      </c>
      <c r="E187" s="7"/>
      <c r="F187" s="7"/>
      <c r="G187" s="7"/>
      <c r="H187" s="10"/>
      <c r="I187" s="5"/>
      <c r="J187" s="96"/>
      <c r="K187" s="10"/>
      <c r="L187" s="10"/>
      <c r="M187" s="10"/>
      <c r="N187" s="10"/>
      <c r="O187" s="10"/>
      <c r="P187" s="10"/>
      <c r="Q187" s="10"/>
      <c r="R187" s="10"/>
      <c r="S187" s="10"/>
      <c r="T187" s="10"/>
      <c r="U187" s="10"/>
      <c r="V187" s="10"/>
      <c r="W187" s="10"/>
      <c r="X187" s="10"/>
      <c r="Y187" s="10"/>
      <c r="Z187" s="10"/>
      <c r="AA187" s="10"/>
      <c r="AC187" s="58"/>
      <c r="AD187" s="58"/>
      <c r="AE187" s="55"/>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c r="AD188" s="58"/>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row r="1158" spans="1:27" ht="13.2">
      <c r="A1158" s="7"/>
      <c r="B1158" s="7"/>
      <c r="C1158" s="7"/>
      <c r="D1158" s="7"/>
      <c r="E1158" s="7"/>
      <c r="F1158" s="7"/>
      <c r="G1158" s="7"/>
      <c r="H1158" s="7"/>
      <c r="K1158" s="7"/>
      <c r="L1158" s="7"/>
      <c r="M1158" s="7"/>
      <c r="N1158" s="7"/>
      <c r="O1158" s="7"/>
      <c r="P1158" s="7"/>
      <c r="Q1158" s="7"/>
      <c r="R1158" s="7"/>
      <c r="S1158" s="7"/>
      <c r="T1158" s="7"/>
      <c r="U1158" s="7"/>
      <c r="V1158" s="7"/>
      <c r="W1158" s="7"/>
      <c r="X1158" s="7"/>
      <c r="Y1158" s="7"/>
      <c r="Z1158" s="7"/>
      <c r="AA1158" s="7"/>
    </row>
  </sheetData>
  <autoFilter ref="A1:AB187" xr:uid="{00000000-0009-0000-0000-000000000000}"/>
  <sortState xmlns:xlrd2="http://schemas.microsoft.com/office/spreadsheetml/2017/richdata2" ref="A2:AB184">
    <sortCondition ref="C34:C184" customList="(blank),Infrastructure,Business,People,Government,Regulation,Foundations"/>
    <sortCondition ref="D34:D184"/>
  </sortState>
  <conditionalFormatting sqref="AE2 AE5:AE7 AE128 AE162 AE178:AE181 AE186:AE187 AE9:AE12 AE15 AE156 AE183:AE184 AE30:AE36 AE130:AE144 AE165 AE120:AE125 AE146:AE152 AE105:AE116 AE40:AE58 AE17:AE26 AE65:AE100">
    <cfRule type="cellIs" dxfId="46" priority="56" operator="greaterThan">
      <formula>0</formula>
    </cfRule>
  </conditionalFormatting>
  <conditionalFormatting sqref="AE188:AE1048576">
    <cfRule type="cellIs" dxfId="45" priority="55" operator="greaterThan">
      <formula>0</formula>
    </cfRule>
  </conditionalFormatting>
  <conditionalFormatting sqref="AE3:AE4">
    <cfRule type="cellIs" dxfId="44" priority="53" operator="greaterThan">
      <formula>0</formula>
    </cfRule>
  </conditionalFormatting>
  <conditionalFormatting sqref="AE101">
    <cfRule type="cellIs" dxfId="43" priority="52" operator="greaterThan">
      <formula>0</formula>
    </cfRule>
  </conditionalFormatting>
  <conditionalFormatting sqref="AE102">
    <cfRule type="cellIs" dxfId="42" priority="51" operator="greaterThan">
      <formula>0</formula>
    </cfRule>
  </conditionalFormatting>
  <conditionalFormatting sqref="AE103">
    <cfRule type="cellIs" dxfId="41" priority="50" operator="greaterThan">
      <formula>0</formula>
    </cfRule>
  </conditionalFormatting>
  <conditionalFormatting sqref="AE126">
    <cfRule type="cellIs" dxfId="40" priority="49" operator="greaterThan">
      <formula>0</formula>
    </cfRule>
  </conditionalFormatting>
  <conditionalFormatting sqref="AE127">
    <cfRule type="cellIs" dxfId="39" priority="48" operator="greaterThan">
      <formula>0</formula>
    </cfRule>
  </conditionalFormatting>
  <conditionalFormatting sqref="AE129">
    <cfRule type="cellIs" dxfId="38" priority="47" operator="greaterThan">
      <formula>0</formula>
    </cfRule>
  </conditionalFormatting>
  <conditionalFormatting sqref="AE145">
    <cfRule type="cellIs" dxfId="37" priority="46" operator="greaterThan">
      <formula>0</formula>
    </cfRule>
  </conditionalFormatting>
  <conditionalFormatting sqref="AE157">
    <cfRule type="cellIs" dxfId="36" priority="45" operator="greaterThan">
      <formula>0</formula>
    </cfRule>
  </conditionalFormatting>
  <conditionalFormatting sqref="AE158">
    <cfRule type="cellIs" dxfId="35" priority="44" operator="greaterThan">
      <formula>0</formula>
    </cfRule>
  </conditionalFormatting>
  <conditionalFormatting sqref="AE160">
    <cfRule type="cellIs" dxfId="34" priority="43" operator="greaterThan">
      <formula>0</formula>
    </cfRule>
  </conditionalFormatting>
  <conditionalFormatting sqref="AE166">
    <cfRule type="cellIs" dxfId="33" priority="40" operator="greaterThan">
      <formula>0</formula>
    </cfRule>
  </conditionalFormatting>
  <conditionalFormatting sqref="AE167 AE170:AE171">
    <cfRule type="cellIs" dxfId="32" priority="39" operator="greaterThan">
      <formula>0</formula>
    </cfRule>
  </conditionalFormatting>
  <conditionalFormatting sqref="AE177">
    <cfRule type="cellIs" dxfId="31" priority="38" operator="greaterThan">
      <formula>0</formula>
    </cfRule>
  </conditionalFormatting>
  <conditionalFormatting sqref="AE185">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7">
    <cfRule type="cellIs" dxfId="25" priority="28" operator="greaterThan">
      <formula>0</formula>
    </cfRule>
  </conditionalFormatting>
  <conditionalFormatting sqref="AE118">
    <cfRule type="cellIs" dxfId="24" priority="27" operator="greaterThan">
      <formula>0</formula>
    </cfRule>
  </conditionalFormatting>
  <conditionalFormatting sqref="AE119:AE121">
    <cfRule type="cellIs" dxfId="23" priority="26" operator="greaterThan">
      <formula>0</formula>
    </cfRule>
  </conditionalFormatting>
  <conditionalFormatting sqref="AE153">
    <cfRule type="cellIs" dxfId="22" priority="25" operator="greaterThan">
      <formula>0</formula>
    </cfRule>
  </conditionalFormatting>
  <conditionalFormatting sqref="AE154:AE155">
    <cfRule type="cellIs" dxfId="21" priority="24" operator="greaterThan">
      <formula>0</formula>
    </cfRule>
  </conditionalFormatting>
  <conditionalFormatting sqref="AE161">
    <cfRule type="cellIs" dxfId="20" priority="23" operator="greaterThan">
      <formula>0</formula>
    </cfRule>
  </conditionalFormatting>
  <conditionalFormatting sqref="AE163">
    <cfRule type="cellIs" dxfId="19" priority="22" operator="greaterThan">
      <formula>0</formula>
    </cfRule>
  </conditionalFormatting>
  <conditionalFormatting sqref="AE159">
    <cfRule type="cellIs" dxfId="18" priority="21" operator="greaterThan">
      <formula>0</formula>
    </cfRule>
  </conditionalFormatting>
  <conditionalFormatting sqref="AE151">
    <cfRule type="cellIs" dxfId="17" priority="20" operator="greaterThan">
      <formula>0</formula>
    </cfRule>
  </conditionalFormatting>
  <conditionalFormatting sqref="AE152">
    <cfRule type="cellIs" dxfId="16" priority="18" operator="greaterThan">
      <formula>0</formula>
    </cfRule>
  </conditionalFormatting>
  <conditionalFormatting sqref="AE164">
    <cfRule type="cellIs" dxfId="15" priority="17" operator="greaterThan">
      <formula>0</formula>
    </cfRule>
  </conditionalFormatting>
  <conditionalFormatting sqref="AE27:AE33">
    <cfRule type="cellIs" dxfId="14" priority="16" operator="greaterThan">
      <formula>0</formula>
    </cfRule>
  </conditionalFormatting>
  <conditionalFormatting sqref="AE182:AE183">
    <cfRule type="cellIs" dxfId="13" priority="15" operator="greaterThan">
      <formula>0</formula>
    </cfRule>
  </conditionalFormatting>
  <conditionalFormatting sqref="AE14">
    <cfRule type="cellIs" dxfId="12" priority="14" operator="greaterThan">
      <formula>0</formula>
    </cfRule>
  </conditionalFormatting>
  <conditionalFormatting sqref="AE172">
    <cfRule type="cellIs" dxfId="11" priority="13" operator="greaterThan">
      <formula>0</formula>
    </cfRule>
  </conditionalFormatting>
  <conditionalFormatting sqref="AE173">
    <cfRule type="cellIs" dxfId="10" priority="12" operator="greaterThan">
      <formula>0</formula>
    </cfRule>
  </conditionalFormatting>
  <conditionalFormatting sqref="AE168">
    <cfRule type="cellIs" dxfId="9" priority="11" operator="greaterThan">
      <formula>0</formula>
    </cfRule>
  </conditionalFormatting>
  <conditionalFormatting sqref="AE169">
    <cfRule type="cellIs" dxfId="8" priority="10" operator="greaterThan">
      <formula>0</formula>
    </cfRule>
  </conditionalFormatting>
  <conditionalFormatting sqref="AE174">
    <cfRule type="cellIs" dxfId="7" priority="9" operator="greaterThan">
      <formula>0</formula>
    </cfRule>
  </conditionalFormatting>
  <conditionalFormatting sqref="AE175">
    <cfRule type="cellIs" dxfId="6" priority="8" operator="greaterThan">
      <formula>0</formula>
    </cfRule>
  </conditionalFormatting>
  <conditionalFormatting sqref="AE176">
    <cfRule type="cellIs" dxfId="5" priority="7" operator="greaterThan">
      <formula>0</formula>
    </cfRule>
  </conditionalFormatting>
  <conditionalFormatting sqref="A37:B39">
    <cfRule type="cellIs" priority="6" operator="equal">
      <formula>"Equal"</formula>
    </cfRule>
  </conditionalFormatting>
  <conditionalFormatting sqref="AE150">
    <cfRule type="cellIs" dxfId="4" priority="5" operator="greaterThan">
      <formula>0</formula>
    </cfRule>
  </conditionalFormatting>
  <conditionalFormatting sqref="AE104">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7" r:id="rId3" tooltip="mailto:info@freedomhouse.org" xr:uid="{00000000-0004-0000-0000-00003F000000}"/>
    <hyperlink ref="AB81" r:id="rId4" xr:uid="{00000000-0004-0000-0000-000040000000}"/>
    <hyperlink ref="O47" r:id="rId5" xr:uid="{00000000-0004-0000-0000-000042000000}"/>
    <hyperlink ref="O48" r:id="rId6" xr:uid="{00000000-0004-0000-0000-000044000000}"/>
    <hyperlink ref="Y101" r:id="rId7" display="https://creativecommons.org/licenses/by-nc-nd/4.0/" xr:uid="{52F95A85-5E97-4D6E-8868-40D4F6792518}"/>
    <hyperlink ref="Y102" r:id="rId8" display="https://creativecommons.org/licenses/by-nc-nd/4.0/" xr:uid="{AEE820D0-77DA-4E21-A48F-55BD8222B4D5}"/>
    <hyperlink ref="Y103" r:id="rId9" display="https://creativecommons.org/licenses/by-nc-nd/4.0/" xr:uid="{A2A9E89C-54E5-4F27-B504-CD3830919D94}"/>
    <hyperlink ref="Y112" r:id="rId10" display="https://creativecommons.org/licenses/by/4.0/" xr:uid="{95FC8872-FF59-4280-9C78-771977AEB3AD}"/>
    <hyperlink ref="Y109" r:id="rId11" display="https://creativecommons.org/licenses/by/4.0/" xr:uid="{7517FFE0-9AE3-4A07-8F03-1C81A613F5BD}"/>
    <hyperlink ref="Y105" r:id="rId12" display="https://creativecommons.org/licenses/by-nc-nd/4.0/" xr:uid="{7075EFA6-70C2-44BB-AEAF-D36F6E5DD3FD}"/>
    <hyperlink ref="Y107" r:id="rId13" display="https://creativecommons.org/licenses/by-nc-nd/4.0/" xr:uid="{207781E7-E78E-457F-B2A8-54FE99DAB252}"/>
    <hyperlink ref="Y100" r:id="rId14" display="https://creativecommons.org/licenses/by/4.0/" xr:uid="{AB255323-5D34-494E-8E70-F15C53742E5E}"/>
    <hyperlink ref="Y99" r:id="rId15" display="https://creativecommons.org/licenses/by-nc-nd/4.0/" xr:uid="{E56634EF-6E1C-4487-9707-BA8AF90E40B2}"/>
    <hyperlink ref="Y125" r:id="rId16" display="https://creativecommons.org/licenses/by-nc-nd/4.0/" xr:uid="{BA582E7E-4C0F-4C6E-9116-577F58D7B675}"/>
    <hyperlink ref="Y133" r:id="rId17" display="https://creativecommons.org/licenses/by-nc-nd/4.0/" xr:uid="{361BDAE5-4202-46B3-A08F-CC22AFDE6D74}"/>
    <hyperlink ref="Y132" r:id="rId18" display="https://creativecommons.org/licenses/by-nc-nd/4.0/" xr:uid="{343D4194-5988-4881-A012-BDE6535171D1}"/>
    <hyperlink ref="Y96" r:id="rId19" display="https://creativecommons.org/licenses/by-nc-nd/4.0/" xr:uid="{BEC23794-ED36-45E5-840C-3E80D14A845E}"/>
    <hyperlink ref="Y72" r:id="rId20" display="https://creativecommons.org/licenses/by-nc-nd/4.0/" xr:uid="{4FA31D55-E78F-4AA7-9CE8-5102FD079A2D}"/>
    <hyperlink ref="Y90" r:id="rId21" display="https://creativecommons.org/licenses/by-nc-nd/4.0/" xr:uid="{0FDBBA80-60B1-404E-987A-2CD90A1A18BA}"/>
    <hyperlink ref="Y108" r:id="rId22" display="https://creativecommons.org/licenses/by-nc-nd/4.0/" xr:uid="{612061C8-3F0B-464C-BC3F-31F463A1DCE3}"/>
    <hyperlink ref="J59" r:id="rId23" xr:uid="{74EB1734-9573-4EA3-B736-3A61F8D60771}"/>
    <hyperlink ref="J95"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1" r:id="rId30" xr:uid="{D32325E2-DED2-4F11-B025-29CF69226E84}"/>
    <hyperlink ref="J124" r:id="rId31" xr:uid="{077A8196-6048-45FB-9EED-4165B93F57CD}"/>
    <hyperlink ref="J128" r:id="rId32" xr:uid="{50D973C0-7613-40EF-962C-C7997E4B5823}"/>
    <hyperlink ref="J139" r:id="rId33" xr:uid="{E39E4374-213A-448D-9B38-3AAAC28C7C86}"/>
    <hyperlink ref="J25" r:id="rId34" xr:uid="{E8331B0E-C5FC-4DC1-8969-601792312929}"/>
    <hyperlink ref="J27" r:id="rId35" xr:uid="{44A3F2CB-DA7C-4C61-9A5B-9E2FA0544266}"/>
    <hyperlink ref="J54" r:id="rId36" xr:uid="{9497408F-74FA-4237-9DD6-14799AFFA699}"/>
    <hyperlink ref="J57" r:id="rId37" xr:uid="{09DE8D82-D216-4039-A935-45C25D14A44C}"/>
  </hyperlinks>
  <pageMargins left="0.69930555555555596" right="0.69930555555555596" top="0.75" bottom="0.75" header="0.3" footer="0.3"/>
  <pageSetup paperSize="9" scale="120" orientation="portrait"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2022-01-25T19:11:01Z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