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nneretacil-my.sharepoint.com/personal/dorsvlog_students_kinneret_ac_il/Documents/Final project/matlab/GUI/"/>
    </mc:Choice>
  </mc:AlternateContent>
  <xr:revisionPtr revIDLastSave="10" documentId="13_ncr:1_{C7B49D96-24BA-4F53-878C-4D0A89007B8C}" xr6:coauthVersionLast="47" xr6:coauthVersionMax="47" xr10:uidLastSave="{C547E064-BF9F-4E09-918C-885AFBDDCFB2}"/>
  <bookViews>
    <workbookView xWindow="0" yWindow="0" windowWidth="15360" windowHeight="16680" xr2:uid="{07533515-33E1-4A10-AA3B-9E38CB97D7D0}"/>
  </bookViews>
  <sheets>
    <sheet name="גיליון1" sheetId="1" r:id="rId1"/>
    <sheet name="גיליון2" sheetId="2" r:id="rId2"/>
    <sheet name="גיליון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3" i="1"/>
  <c r="G3" i="1" s="1"/>
  <c r="L16" i="1" l="1"/>
  <c r="L14" i="1"/>
  <c r="L15" i="1"/>
  <c r="K15" i="1" l="1"/>
  <c r="N45" i="1"/>
  <c r="K14" i="1"/>
  <c r="N44" i="1"/>
  <c r="K16" i="1"/>
  <c r="N46" i="1"/>
  <c r="L48" i="1" l="1"/>
  <c r="K48" i="1"/>
</calcChain>
</file>

<file path=xl/sharedStrings.xml><?xml version="1.0" encoding="utf-8"?>
<sst xmlns="http://schemas.openxmlformats.org/spreadsheetml/2006/main" count="945" uniqueCount="467">
  <si>
    <t>'AFEQ.csv'</t>
  </si>
  <si>
    <t>'AFEQ_1m.csv'</t>
  </si>
  <si>
    <t>'AFULA NIR HAEMEQ.csv'</t>
  </si>
  <si>
    <t>'AFULA NIR HAEMEQ_1m.csv'</t>
  </si>
  <si>
    <t>'AMMIAD.csv'</t>
  </si>
  <si>
    <t>'AMMIAD_1m.csv'</t>
  </si>
  <si>
    <t>'ARAD.csv'</t>
  </si>
  <si>
    <t>'ARAD_1m.csv'</t>
  </si>
  <si>
    <t>'ARIEL.csv'</t>
  </si>
  <si>
    <t>'ARIEL_1m.csv'</t>
  </si>
  <si>
    <t>'ASHALIM.csv'</t>
  </si>
  <si>
    <t>'ASHDOD PORT.csv'</t>
  </si>
  <si>
    <t>'ASHDOD PORT_1m.csv'</t>
  </si>
  <si>
    <t>'ASHQELON PORT.csv'</t>
  </si>
  <si>
    <t>'ASHQELON PORT_1m.csv'</t>
  </si>
  <si>
    <t>'AVDAT.csv'</t>
  </si>
  <si>
    <t>'AVDAT_1m.csv'</t>
  </si>
  <si>
    <t>'AVNE ETAN.csv'</t>
  </si>
  <si>
    <t>'AVNE ETAN_1m.csv'</t>
  </si>
  <si>
    <t>'AYYELET HASHAHAR.csv'</t>
  </si>
  <si>
    <t>'AYYELEY HASHAHAR_1m.csv'</t>
  </si>
  <si>
    <t>'BEER SHEVA.csv'</t>
  </si>
  <si>
    <t>'BEER SHEVA_1m.csv'</t>
  </si>
  <si>
    <t>'BEIT JIMAL.csv'</t>
  </si>
  <si>
    <t>'BEIT JIMAL_1m.csv'</t>
  </si>
  <si>
    <t>'BESOR FARM.csv'</t>
  </si>
  <si>
    <t>'BESOR FARM_1m.csv'</t>
  </si>
  <si>
    <t>'BET DAGAN.csv'</t>
  </si>
  <si>
    <t>'BET DAGAN_1m.csv'</t>
  </si>
  <si>
    <t>'BET HAARAVA.csv'</t>
  </si>
  <si>
    <t>'BET HAARAVA_1m.csv'</t>
  </si>
  <si>
    <t>'BET ZAYDA.csv'</t>
  </si>
  <si>
    <t>'BET ZAYDA_1m.csv'</t>
  </si>
  <si>
    <t>'DAFNA 20191106.csv'</t>
  </si>
  <si>
    <t>'DAFNA.csv'</t>
  </si>
  <si>
    <t>'DAFNA_1m.csv'</t>
  </si>
  <si>
    <t>'DEIR HANNA.csv'</t>
  </si>
  <si>
    <t>'DEIR HANNA_1m.csv'</t>
  </si>
  <si>
    <t>'DOROT.csv'</t>
  </si>
  <si>
    <t>'DOROT_1m.csv'</t>
  </si>
  <si>
    <t>'EDEN FARM 20080706.csv'</t>
  </si>
  <si>
    <t>'EDEN FARM.csv'</t>
  </si>
  <si>
    <t>'EDEN FARM_1m.csv'</t>
  </si>
  <si>
    <t>'ELAT.csv'</t>
  </si>
  <si>
    <t>'ELAT_1m.csv'</t>
  </si>
  <si>
    <t>'ELON.csv'</t>
  </si>
  <si>
    <t>'ELON_1m.csv'</t>
  </si>
  <si>
    <t>'EN GEDI.csv'</t>
  </si>
  <si>
    <t>'EN GEDI_1m.csv'</t>
  </si>
  <si>
    <t>'EN HAHORESH.csv'</t>
  </si>
  <si>
    <t>'EN HAHORESH_1m.csv'</t>
  </si>
  <si>
    <t>'EN HASHOFET.csv'</t>
  </si>
  <si>
    <t>'EN HASHOFET_1m.csv'</t>
  </si>
  <si>
    <t>'EN KARMEL.csv'</t>
  </si>
  <si>
    <t>'EN KARMEL_1m.csv'</t>
  </si>
  <si>
    <t>'ESHHAR.csv'</t>
  </si>
  <si>
    <t>'ESHHAR_1m.csv'</t>
  </si>
  <si>
    <t>'EZUZ.csv'</t>
  </si>
  <si>
    <t>'EZUZ_1m.csv'</t>
  </si>
  <si>
    <t>NaN</t>
  </si>
  <si>
    <t>'GALED.csv'</t>
  </si>
  <si>
    <t>'GALED_1m.csv'</t>
  </si>
  <si>
    <t>'GAMLA.csv'</t>
  </si>
  <si>
    <t>'GAMLA_1m.csv'</t>
  </si>
  <si>
    <t>'GAT.csv'</t>
  </si>
  <si>
    <t>'GAT_1m.csv'</t>
  </si>
  <si>
    <t>'GILGAL.csv'</t>
  </si>
  <si>
    <t>'GILGAL_1m.csv'</t>
  </si>
  <si>
    <t>'HADERA PORT.csv'</t>
  </si>
  <si>
    <t>'HADERA PORT_1m.csv'</t>
  </si>
  <si>
    <t>'HAFEZ HAYYIM.csv'</t>
  </si>
  <si>
    <t>'HAFEZ HAYYIM_1m.csv'</t>
  </si>
  <si>
    <t>'HAIFA PORT.csv'</t>
  </si>
  <si>
    <t>'HAIFA REFINERIES.csv'</t>
  </si>
  <si>
    <t>'HAIFA REFINERIES_1m.csv'</t>
  </si>
  <si>
    <t>'HAIFA TECHNION.csv'</t>
  </si>
  <si>
    <t>'HAIFA TECHNION_1m.csv'</t>
  </si>
  <si>
    <t>'HAIFA UNIVERSITY.csv'</t>
  </si>
  <si>
    <t>'HAIFA UNIVERSITY_1m.csv'</t>
  </si>
  <si>
    <t>'HAKFAR HAYAROK.csv'</t>
  </si>
  <si>
    <t>'HAR HARASHA.csv'</t>
  </si>
  <si>
    <t>'HAR HARASHA_1m.csv'</t>
  </si>
  <si>
    <t>'HARASHIM.csv'</t>
  </si>
  <si>
    <t>'HARASHIM_1m.csv'</t>
  </si>
  <si>
    <t>'HAZEVA.csv'</t>
  </si>
  <si>
    <t>'HAZEVA_1m.csv'</t>
  </si>
  <si>
    <t>'ITAMAR.csv'</t>
  </si>
  <si>
    <t>'ITAMAR_1m.csv'</t>
  </si>
  <si>
    <t>'JERUSALEM CENTRE.csv'</t>
  </si>
  <si>
    <t>'JERUSALEM CENTRE_1m.csv'</t>
  </si>
  <si>
    <t>'JERUSALEM GIVAT RAM.csv'</t>
  </si>
  <si>
    <t>'JERUSALEM GIVAT RAM_1m.csv'</t>
  </si>
  <si>
    <t>'KEFAR BLUM.csv'</t>
  </si>
  <si>
    <t>'KEFAR BLUM_1m.csv'</t>
  </si>
  <si>
    <t>'KEFAR GILADI.csv'</t>
  </si>
  <si>
    <t>'KEFAR GILADI_1m.csv'</t>
  </si>
  <si>
    <t>'KEFAR NAHUM.csv'</t>
  </si>
  <si>
    <t>'KEFAR NAHUM_1m.csv'</t>
  </si>
  <si>
    <t>הנתונים על כל הקבצים</t>
  </si>
  <si>
    <t>שם היולדת</t>
  </si>
  <si>
    <t>גיל</t>
  </si>
  <si>
    <t>מס' לידה</t>
  </si>
  <si>
    <t>אבחנה</t>
  </si>
  <si>
    <t>טיפול במהלך האשפוז</t>
  </si>
  <si>
    <t>פעילויות שנצפו או בוצעו</t>
  </si>
  <si>
    <t>מס'</t>
  </si>
  <si>
    <t>USM</t>
  </si>
  <si>
    <t>ישראל החדשה</t>
  </si>
  <si>
    <t>X</t>
  </si>
  <si>
    <t>Y</t>
  </si>
  <si>
    <t>מרחק [km]</t>
  </si>
  <si>
    <t>'LAHAV.csv'</t>
  </si>
  <si>
    <t>'LAHAV_1m.csv'</t>
  </si>
  <si>
    <t>'LEV KINERET.csv'</t>
  </si>
  <si>
    <t>'MAALE ADUMMIM.csv'</t>
  </si>
  <si>
    <t>'MAALE ADUMMIM_1m.csv'</t>
  </si>
  <si>
    <t>'MAALE GILBOA.csv'</t>
  </si>
  <si>
    <t>'MAALE GILBOA_1m.csv'</t>
  </si>
  <si>
    <t>'MASSADA.csv'</t>
  </si>
  <si>
    <t>'MERHAVYA 20170702.csv'</t>
  </si>
  <si>
    <t>'MERHAVYA_1m 20170702.csv'</t>
  </si>
  <si>
    <t>'MEROM GOLAN PICMAN.csv'</t>
  </si>
  <si>
    <t>'MEROM GOLAN PICMAN_1m.csv'</t>
  </si>
  <si>
    <t>'METZOKE DRAGOT.csv'</t>
  </si>
  <si>
    <t>'MIZPE RAMON 20080514.csv'</t>
  </si>
  <si>
    <t>'MIZPE RAMON 20120927.csv'</t>
  </si>
  <si>
    <t>'MIZPE RAMON.csv'</t>
  </si>
  <si>
    <t>'MIZPE RAMON_1m.csv'</t>
  </si>
  <si>
    <t>'NAHSHON.csv'</t>
  </si>
  <si>
    <t>'NAHSHON_1m.csv'</t>
  </si>
  <si>
    <t>'NEGBA.csv'</t>
  </si>
  <si>
    <t>'NEGBA_1m.csv'</t>
  </si>
  <si>
    <t>'NEOT SMADAR.csv'</t>
  </si>
  <si>
    <t>'NEOT SMADAR_1m.csv'</t>
  </si>
  <si>
    <t>'NETIV HALAMED HE.csv'</t>
  </si>
  <si>
    <t>'NETIV HALAMED HE_1m.csv'</t>
  </si>
  <si>
    <t>'NEVATIM.csv'</t>
  </si>
  <si>
    <t>'NEVATIM_1m.csv'</t>
  </si>
  <si>
    <t>'NEWE YAAR.csv'</t>
  </si>
  <si>
    <t>'NEWE YAAR_1m.csv'</t>
  </si>
  <si>
    <t>'NIZZAN.csv'</t>
  </si>
  <si>
    <t>'NIZZAN_1m.csv'</t>
  </si>
  <si>
    <t>'PARAN 20060124.csv'</t>
  </si>
  <si>
    <t>'PARAN.csv'</t>
  </si>
  <si>
    <t>'PARAN_1m.csv'</t>
  </si>
  <si>
    <t>'QARNE SHOMERON.csv'</t>
  </si>
  <si>
    <t>'QARNE SHOMERON_1m.csv'</t>
  </si>
  <si>
    <t>'QEVUZAT YAVNE_1m.csv'</t>
  </si>
  <si>
    <t>'ROSH HANIQRA.csv'</t>
  </si>
  <si>
    <t>'ROSH HANIQRA_1m.csv'</t>
  </si>
  <si>
    <t>'ROSH ZURIM.csv'</t>
  </si>
  <si>
    <t>'ROSH ZURIM_1m.csv'</t>
  </si>
  <si>
    <t>'SEDE BOQER.csv'</t>
  </si>
  <si>
    <t>'SEDE BOQER_1m.csv'</t>
  </si>
  <si>
    <t>'SEDE ELIYYAHU.csv'</t>
  </si>
  <si>
    <t>'SEDE ELIYYAHU_1m.csv'</t>
  </si>
  <si>
    <t>'SEDOM.csv'</t>
  </si>
  <si>
    <t>'SHAARE TIQWA 20161205.csv'</t>
  </si>
  <si>
    <t>'SHANI.csv'</t>
  </si>
  <si>
    <t>'SHANI_1m.csv'</t>
  </si>
  <si>
    <t>'SHAVE ZIYYON.csv'</t>
  </si>
  <si>
    <t>'SHAVE ZIYYON_1m.csv'</t>
  </si>
  <si>
    <t>'TAVOR KADOORIE.csv'</t>
  </si>
  <si>
    <t>'TAVOR KADOORIE_1m.csv'</t>
  </si>
  <si>
    <t>'TEL AVIV COAST.csv'</t>
  </si>
  <si>
    <t>'TEL AVIV COAST_1m.csv'</t>
  </si>
  <si>
    <t>'TEL YOSEF 20060907.csv'</t>
  </si>
  <si>
    <t>'TEL YOSEF 20141223.csv'</t>
  </si>
  <si>
    <t>'TEL YOSEF.csv'</t>
  </si>
  <si>
    <t>'YAVNEEL.csv'</t>
  </si>
  <si>
    <t>'YAVNEEL_1m.csv'</t>
  </si>
  <si>
    <t>'YOTVATA.csv'</t>
  </si>
  <si>
    <t>'YOTVATA_1m.csv'</t>
  </si>
  <si>
    <t>'ZEFAT HAR KENAAN.csv'</t>
  </si>
  <si>
    <t>'ZEFAT HAR KENAAN_1m.csv'</t>
  </si>
  <si>
    <t>'ZEMAH.csv'</t>
  </si>
  <si>
    <t>'ZEMAH_1m.csv'</t>
  </si>
  <si>
    <t>'ZIKHRON YAAQOV.csv'</t>
  </si>
  <si>
    <t>'ZIKHRON YAAQOV_1m.csv'</t>
  </si>
  <si>
    <t>'ZOMET HANEGEV.csv'</t>
  </si>
  <si>
    <t>'ZOMET HANEGEV_1m.csv'</t>
  </si>
  <si>
    <t>'ZOVA.csv'</t>
  </si>
  <si>
    <t>'ZOVA_1m.csv'</t>
  </si>
  <si>
    <t>'AFEQ'</t>
  </si>
  <si>
    <t>'AFEQ_1m'</t>
  </si>
  <si>
    <t>'AFULA NIR HAEMEQ'</t>
  </si>
  <si>
    <t>'AFULA NIR HAEMEQ_1m'</t>
  </si>
  <si>
    <t>'AMMIAD'</t>
  </si>
  <si>
    <t>'AMMIAD_1m'</t>
  </si>
  <si>
    <t>'ARAD'</t>
  </si>
  <si>
    <t>'ARAD_1m'</t>
  </si>
  <si>
    <t>'ARIEL'</t>
  </si>
  <si>
    <t>'ARIEL_1m'</t>
  </si>
  <si>
    <t>'ASHALIM'</t>
  </si>
  <si>
    <t>'ASHDOD PORT'</t>
  </si>
  <si>
    <t>'ASHDOD PORT_1m'</t>
  </si>
  <si>
    <t>'ASHQELON PORT'</t>
  </si>
  <si>
    <t>'ASHQELON PORT_1m'</t>
  </si>
  <si>
    <t>'AVDAT'</t>
  </si>
  <si>
    <t>'AVDAT_1m'</t>
  </si>
  <si>
    <t>'AVNE ETAN'</t>
  </si>
  <si>
    <t>'AVNE ETAN_1m'</t>
  </si>
  <si>
    <t>'AYYELET HASHAHAR'</t>
  </si>
  <si>
    <t>'AYYELEY HASHAHAR_1m'</t>
  </si>
  <si>
    <t>'BEER SHEVA'</t>
  </si>
  <si>
    <t>'BEER SHEVA_1m'</t>
  </si>
  <si>
    <t>'BEIT JIMAL'</t>
  </si>
  <si>
    <t>'BEIT JIMAL_1m'</t>
  </si>
  <si>
    <t>'BESOR FARM'</t>
  </si>
  <si>
    <t>'BESOR FARM_1m'</t>
  </si>
  <si>
    <t>'BET DAGAN'</t>
  </si>
  <si>
    <t>'BET DAGAN_1m'</t>
  </si>
  <si>
    <t>'BET HAARAVA'</t>
  </si>
  <si>
    <t>'BET HAARAVA_1m'</t>
  </si>
  <si>
    <t>'BET ZAYDA'</t>
  </si>
  <si>
    <t>'BET ZAYDA_1m'</t>
  </si>
  <si>
    <t>'DAFNA 20191106'</t>
  </si>
  <si>
    <t>'DAFNA'</t>
  </si>
  <si>
    <t>'DAFNA_1m'</t>
  </si>
  <si>
    <t>'DEIR HANNA'</t>
  </si>
  <si>
    <t>'DEIR HANNA_1m'</t>
  </si>
  <si>
    <t>'DOROT'</t>
  </si>
  <si>
    <t>'DOROT_1m'</t>
  </si>
  <si>
    <t>'EDEN FARM 20080706'</t>
  </si>
  <si>
    <t>'EDEN FARM'</t>
  </si>
  <si>
    <t>'EDEN FARM_1m'</t>
  </si>
  <si>
    <t>'ELAT'</t>
  </si>
  <si>
    <t>'ELAT_1m'</t>
  </si>
  <si>
    <t>'ELON'</t>
  </si>
  <si>
    <t>'ELON_1m'</t>
  </si>
  <si>
    <t>'EN GEDI'</t>
  </si>
  <si>
    <t>'EN GEDI_1m'</t>
  </si>
  <si>
    <t>'EN HAHORESH'</t>
  </si>
  <si>
    <t>'EN HAHORESH_1m'</t>
  </si>
  <si>
    <t>'EN HASHOFET'</t>
  </si>
  <si>
    <t>'EN HASHOFET_1m'</t>
  </si>
  <si>
    <t>'EN KARMEL'</t>
  </si>
  <si>
    <t>'EN KARMEL_1m'</t>
  </si>
  <si>
    <t>'ESHHAR'</t>
  </si>
  <si>
    <t>'ESHHAR_1m'</t>
  </si>
  <si>
    <t>'EZUZ'</t>
  </si>
  <si>
    <t>'EZUZ_1m'</t>
  </si>
  <si>
    <t>'GALED'</t>
  </si>
  <si>
    <t>'GALED_1m'</t>
  </si>
  <si>
    <t>'GAMLA'</t>
  </si>
  <si>
    <t>'GAMLA_1m'</t>
  </si>
  <si>
    <t>'GAT'</t>
  </si>
  <si>
    <t>'GAT_1m'</t>
  </si>
  <si>
    <t>'GILGAL'</t>
  </si>
  <si>
    <t>'GILGAL_1m'</t>
  </si>
  <si>
    <t>'HADERA PORT'</t>
  </si>
  <si>
    <t>'HADERA PORT_1m'</t>
  </si>
  <si>
    <t>'HAFEZ HAYYIM'</t>
  </si>
  <si>
    <t>'HAFEZ HAYYIM_1m'</t>
  </si>
  <si>
    <t>'HAIFA PORT'</t>
  </si>
  <si>
    <t>'HAIFA REFINERIES'</t>
  </si>
  <si>
    <t>'HAIFA REFINERIES_1m'</t>
  </si>
  <si>
    <t>'HAIFA TECHNION'</t>
  </si>
  <si>
    <t>'HAIFA TECHNION_1m'</t>
  </si>
  <si>
    <t>'HAIFA UNIVERSITY'</t>
  </si>
  <si>
    <t>'HAIFA UNIVERSITY_1m'</t>
  </si>
  <si>
    <t>'HAKFAR HAYAROK'</t>
  </si>
  <si>
    <t>'HAR HARASHA'</t>
  </si>
  <si>
    <t>'HAR HARASHA_1m'</t>
  </si>
  <si>
    <t>'HARASHIM'</t>
  </si>
  <si>
    <t>'HARASHIM_1m'</t>
  </si>
  <si>
    <t>'HAZEVA'</t>
  </si>
  <si>
    <t>'HAZEVA_1m'</t>
  </si>
  <si>
    <t>'ITAMAR'</t>
  </si>
  <si>
    <t>'ITAMAR_1m'</t>
  </si>
  <si>
    <t>'JERUSALEM CENTRE'</t>
  </si>
  <si>
    <t>'JERUSALEM CENTRE_1m'</t>
  </si>
  <si>
    <t>'JERUSALEM GIVAT RAM'</t>
  </si>
  <si>
    <t>'JERUSALEM GIVAT RAM_1m'</t>
  </si>
  <si>
    <t>'KEFAR BLUM'</t>
  </si>
  <si>
    <t>'KEFAR BLUM_1m'</t>
  </si>
  <si>
    <t>'KEFAR GILADI'</t>
  </si>
  <si>
    <t>'KEFAR GILADI_1m'</t>
  </si>
  <si>
    <t>'KEFAR NAHUM'</t>
  </si>
  <si>
    <t>'KEFAR NAHUM_1m'</t>
  </si>
  <si>
    <t>'LAHAV'</t>
  </si>
  <si>
    <t>'LAHAV_1m'</t>
  </si>
  <si>
    <t>'LEV KINERET'</t>
  </si>
  <si>
    <t>'MAALE ADUMMIM'</t>
  </si>
  <si>
    <t>'MAALE ADUMMIM_1m'</t>
  </si>
  <si>
    <t>'MAALE GILBOA'</t>
  </si>
  <si>
    <t>'MAALE GILBOA_1m'</t>
  </si>
  <si>
    <t>'MASSADA'</t>
  </si>
  <si>
    <t>'MERHAVYA 20170702'</t>
  </si>
  <si>
    <t>'MERHAVYA_1m 20170702'</t>
  </si>
  <si>
    <t>'MEROM GOLAN PICMAN'</t>
  </si>
  <si>
    <t>'MEROM GOLAN PICMAN_1m'</t>
  </si>
  <si>
    <t>'METZOKE DRAGOT'</t>
  </si>
  <si>
    <t>'MIZPE RAMON 20080514'</t>
  </si>
  <si>
    <t>'MIZPE RAMON 20120927'</t>
  </si>
  <si>
    <t>'MIZPE RAMON'</t>
  </si>
  <si>
    <t>'MIZPE RAMON_1m'</t>
  </si>
  <si>
    <t>'NAHSHON'</t>
  </si>
  <si>
    <t>'NAHSHON_1m'</t>
  </si>
  <si>
    <t>'NEGBA'</t>
  </si>
  <si>
    <t>'NEGBA_1m'</t>
  </si>
  <si>
    <t>'NEOT SMADAR'</t>
  </si>
  <si>
    <t>'NEOT SMADAR_1m'</t>
  </si>
  <si>
    <t>'NETIV HALAMED HE'</t>
  </si>
  <si>
    <t>'NETIV HALAMED HE_1m'</t>
  </si>
  <si>
    <t>'NEVATIM'</t>
  </si>
  <si>
    <t>'NEVATIM_1m'</t>
  </si>
  <si>
    <t>'NEWE YAAR'</t>
  </si>
  <si>
    <t>'NEWE YAAR_1m'</t>
  </si>
  <si>
    <t>'NIZZAN'</t>
  </si>
  <si>
    <t>'NIZZAN_1m'</t>
  </si>
  <si>
    <t>'PARAN 20060124'</t>
  </si>
  <si>
    <t>'PARAN'</t>
  </si>
  <si>
    <t>'PARAN_1m'</t>
  </si>
  <si>
    <t>'QARNE SHOMERON'</t>
  </si>
  <si>
    <t>'QARNE SHOMERON_1m'</t>
  </si>
  <si>
    <t>'QEVUZAT YAVNE'</t>
  </si>
  <si>
    <t>'QEVUZAT YAVNE_1m'</t>
  </si>
  <si>
    <t>'ROSH HANIQRA'</t>
  </si>
  <si>
    <t>'ROSH HANIQRA_1m'</t>
  </si>
  <si>
    <t>'ROSH ZURIM'</t>
  </si>
  <si>
    <t>'ROSH ZURIM_1m'</t>
  </si>
  <si>
    <t>'SEDE BOQER'</t>
  </si>
  <si>
    <t>'SEDE BOQER_1m'</t>
  </si>
  <si>
    <t>'SEDE ELIYYAHU'</t>
  </si>
  <si>
    <t>'SEDE ELIYYAHU_1m'</t>
  </si>
  <si>
    <t>'SEDOM'</t>
  </si>
  <si>
    <t>'SHAARE TIQWA 20161205'</t>
  </si>
  <si>
    <t>'SHANI'</t>
  </si>
  <si>
    <t>'SHANI_1m'</t>
  </si>
  <si>
    <t>'SHAVE ZIYYON'</t>
  </si>
  <si>
    <t>'SHAVE ZIYYON_1m'</t>
  </si>
  <si>
    <t>'TAVOR KADOORIE'</t>
  </si>
  <si>
    <t>'TAVOR KADOORIE_1m'</t>
  </si>
  <si>
    <t>'TEL AVIV COAST'</t>
  </si>
  <si>
    <t>'TEL AVIV COAST_1m'</t>
  </si>
  <si>
    <t>'TEL YOSEF 20060907'</t>
  </si>
  <si>
    <t>'TEL YOSEF 20141223'</t>
  </si>
  <si>
    <t>'TEL YOSEF'</t>
  </si>
  <si>
    <t>'YAVNEEL'</t>
  </si>
  <si>
    <t>'YAVNEEL_1m'</t>
  </si>
  <si>
    <t>'YOTVATA'</t>
  </si>
  <si>
    <t>'YOTVATA_1m'</t>
  </si>
  <si>
    <t>'ZEFAT HAR KENAAN'</t>
  </si>
  <si>
    <t>'ZEFAT HAR KENAAN_1m'</t>
  </si>
  <si>
    <t>'ZEMAH'</t>
  </si>
  <si>
    <t>'ZEMAH_1m'</t>
  </si>
  <si>
    <t>'ZIKHRON YAAQOV'</t>
  </si>
  <si>
    <t>'ZIKHRON YAAQOV_1m'</t>
  </si>
  <si>
    <t>'ZOMET HANEGEV'</t>
  </si>
  <si>
    <t>'ZOMET HANEGEV_1m'</t>
  </si>
  <si>
    <t>'ZOVA'</t>
  </si>
  <si>
    <t>'ZOVA_1m'</t>
  </si>
  <si>
    <t>שם קובץ</t>
  </si>
  <si>
    <t>שם תחנה</t>
  </si>
  <si>
    <t>פחות מדוייק</t>
  </si>
  <si>
    <t xml:space="preserve"> שלוש תחנות הכי קרובות</t>
  </si>
  <si>
    <t>לבדוק על כפילויות</t>
  </si>
  <si>
    <t>מצפה רמון</t>
  </si>
  <si>
    <t>עדן פארם</t>
  </si>
  <si>
    <t>פארן</t>
  </si>
  <si>
    <t>QEV+U136:U171UZAT YAVNE.csv'</t>
  </si>
  <si>
    <t>תל יוסף</t>
  </si>
  <si>
    <t>לבדוק גם אפשרות לשלוף את התמונה של הגרפים לכל תחנה</t>
  </si>
  <si>
    <t>הכנה לשליפת עוצמות</t>
  </si>
  <si>
    <t>לקרוא את תיקיית גמבל</t>
  </si>
  <si>
    <t>להכין לי דוגמת חישוב ידנית על ממוצע משוקלל בין 3 תחנות</t>
  </si>
  <si>
    <t>לבחור את הקובץ לפי השם של התחנה</t>
  </si>
  <si>
    <t>לעשות EF של זמן ריכוז נבחר</t>
  </si>
  <si>
    <t>לעשות EF של תקופת חזרה</t>
  </si>
  <si>
    <t>לשלוף לפי הזמן ריכוז והתקופת חזרה את העוצמה המבוקשת</t>
  </si>
  <si>
    <t>להראות גרף מתאים לפי התחנות</t>
  </si>
  <si>
    <t>דפנה</t>
  </si>
  <si>
    <t>איזה גרף לקחת</t>
  </si>
  <si>
    <t>TEL YOSEF</t>
  </si>
  <si>
    <t>שניהם בסדר</t>
  </si>
  <si>
    <t>EDEN FARM</t>
  </si>
  <si>
    <t>AFEQ</t>
  </si>
  <si>
    <t>AFULA NIR HAEMEQ</t>
  </si>
  <si>
    <t>AMMIAD</t>
  </si>
  <si>
    <t>ARAD</t>
  </si>
  <si>
    <t>ARIEL</t>
  </si>
  <si>
    <t>ASHALIM</t>
  </si>
  <si>
    <t>ASHDOD PORT</t>
  </si>
  <si>
    <t>ASHQELON PORT</t>
  </si>
  <si>
    <t>AVDAT</t>
  </si>
  <si>
    <t>AVNE ETAN</t>
  </si>
  <si>
    <t>AYYELET HASHAHAR</t>
  </si>
  <si>
    <t>BEER SHEVA</t>
  </si>
  <si>
    <t>BEIT JIMAL</t>
  </si>
  <si>
    <t>BESOR FARM</t>
  </si>
  <si>
    <t>BET DAGAN</t>
  </si>
  <si>
    <t>BET HAARAVA</t>
  </si>
  <si>
    <t>BET ZAYDA</t>
  </si>
  <si>
    <t>DAFNA</t>
  </si>
  <si>
    <t>DEIR HANNA</t>
  </si>
  <si>
    <t>DOROT</t>
  </si>
  <si>
    <t>ELAT</t>
  </si>
  <si>
    <t>ELON</t>
  </si>
  <si>
    <t>EN GEDI</t>
  </si>
  <si>
    <t>EN HAHORESH</t>
  </si>
  <si>
    <t>EN HASHOFET</t>
  </si>
  <si>
    <t>EN KARMEL</t>
  </si>
  <si>
    <t>ESHHAR</t>
  </si>
  <si>
    <t>EZUZ</t>
  </si>
  <si>
    <t>GALED</t>
  </si>
  <si>
    <t>GAMLA</t>
  </si>
  <si>
    <t>GAT</t>
  </si>
  <si>
    <t>GILGAL</t>
  </si>
  <si>
    <t>HADERA PORT</t>
  </si>
  <si>
    <t>HAFEZ HAYYIM</t>
  </si>
  <si>
    <t>HAIFA PORT</t>
  </si>
  <si>
    <t>HAIFA REFINERIES</t>
  </si>
  <si>
    <t>HAIFA TECHNION</t>
  </si>
  <si>
    <t>HAIFA UNIVERSITY</t>
  </si>
  <si>
    <t>HAKFAR HAYAROK</t>
  </si>
  <si>
    <t>HAR HARASHA</t>
  </si>
  <si>
    <t>HARASHIM</t>
  </si>
  <si>
    <t>HAZEVA</t>
  </si>
  <si>
    <t>ITAMAR</t>
  </si>
  <si>
    <t>JERUSALEM CENTRE</t>
  </si>
  <si>
    <t>JERUSALEM GIVAT RAM</t>
  </si>
  <si>
    <t>KEFAR BLUM</t>
  </si>
  <si>
    <t>KEFAR GILADI</t>
  </si>
  <si>
    <t>KEFAR NAHUM</t>
  </si>
  <si>
    <t>LAHAV</t>
  </si>
  <si>
    <t>LEV KINERET</t>
  </si>
  <si>
    <t>MAALE ADUMMIM</t>
  </si>
  <si>
    <t>MAALE GILBOA</t>
  </si>
  <si>
    <t>MASSADA</t>
  </si>
  <si>
    <t>MERHAVYA</t>
  </si>
  <si>
    <t>MEROM GOLAN PICMAN</t>
  </si>
  <si>
    <t>METZOKE DRAGOT</t>
  </si>
  <si>
    <t>MIZPE RAMON</t>
  </si>
  <si>
    <t>NAHSHON</t>
  </si>
  <si>
    <t>NEGBA</t>
  </si>
  <si>
    <t>NEOT SMADAR</t>
  </si>
  <si>
    <t>NETIV HALAMED HE</t>
  </si>
  <si>
    <t>NEVATIM</t>
  </si>
  <si>
    <t>NEWE YAAR</t>
  </si>
  <si>
    <t>NIZZAN</t>
  </si>
  <si>
    <t>PARAN</t>
  </si>
  <si>
    <t>QARNE SHOMERON</t>
  </si>
  <si>
    <t>QEVUZAT YAVNE</t>
  </si>
  <si>
    <t>ROSH HANIQRA</t>
  </si>
  <si>
    <t>ROSH ZURIM</t>
  </si>
  <si>
    <t>SEDE BOQER</t>
  </si>
  <si>
    <t>SEDE ELIYYAHU</t>
  </si>
  <si>
    <t>SEDOM</t>
  </si>
  <si>
    <t>SHAARE TIQWA</t>
  </si>
  <si>
    <t>SHANI</t>
  </si>
  <si>
    <t>SHAVE ZIYYON</t>
  </si>
  <si>
    <t>TAVOR KADOORIE</t>
  </si>
  <si>
    <t>TEL AVIV COAST</t>
  </si>
  <si>
    <t>YAVNEEL</t>
  </si>
  <si>
    <t>YOTVATA</t>
  </si>
  <si>
    <t>ZEFAT HAR KENAAN</t>
  </si>
  <si>
    <t>ZEMAH</t>
  </si>
  <si>
    <t>ZIKHRON YAAQOV</t>
  </si>
  <si>
    <t>ZOMET HANEGEV</t>
  </si>
  <si>
    <t>ZOVA</t>
  </si>
  <si>
    <t>W1</t>
  </si>
  <si>
    <t>W2</t>
  </si>
  <si>
    <t>W3</t>
  </si>
  <si>
    <t>גמבל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</si>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</sst>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0"/>
      <color rgb="FFFF0000"/>
      <name val="Arial"/>
      <family val="2"/>
    </font>
    <font>
      <sz val="8"/>
      <color rgb="FF3B3B3B"/>
      <name val="Rubik-Regula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2" fontId="0" fillId="0" borderId="0" xfId="0" applyNumberFormat="1" applyAlignment="1">
      <alignment horizontal="center"/>
    </xf>
    <xf numFmtId="1" fontId="2" fillId="4" borderId="1" xfId="0" applyNumberFormat="1" applyFont="1" applyFill="1" applyBorder="1"/>
    <xf numFmtId="1" fontId="2" fillId="4" borderId="2" xfId="0" applyNumberFormat="1" applyFont="1" applyFill="1" applyBorder="1"/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quotePrefix="1" applyFill="1"/>
    <xf numFmtId="0" fontId="1" fillId="0" borderId="3" xfId="0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0" borderId="0" xfId="0" applyFont="1"/>
    <xf numFmtId="0" fontId="0" fillId="0" borderId="2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638969</xdr:colOff>
      <xdr:row>59</xdr:row>
      <xdr:rowOff>37625</xdr:rowOff>
    </xdr:from>
    <xdr:to>
      <xdr:col>14</xdr:col>
      <xdr:colOff>295376</xdr:colOff>
      <xdr:row>75</xdr:row>
      <xdr:rowOff>103163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6471DBDC-C600-FAB6-FA1B-4B90A58A6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86667905" y="10590531"/>
          <a:ext cx="2474220" cy="29230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C99-F33A-4FC1-81CF-859182575FD1}">
  <dimension ref="A1:V172"/>
  <sheetViews>
    <sheetView rightToLeft="1" tabSelected="1" zoomScale="130" zoomScaleNormal="130" workbookViewId="0">
      <selection activeCell="C73" sqref="C73"/>
    </sheetView>
  </sheetViews>
  <sheetFormatPr defaultRowHeight="14.4"/>
  <cols>
    <col min="1" max="1" width="11.109375" customWidth="1"/>
    <col min="2" max="2" width="10.44140625" customWidth="1"/>
    <col min="5" max="5" width="15.21875" customWidth="1"/>
    <col min="6" max="6" width="21.6640625" customWidth="1"/>
    <col min="7" max="7" width="15.21875" customWidth="1"/>
    <col min="8" max="10" width="12.77734375" customWidth="1"/>
    <col min="11" max="11" width="15.44140625" customWidth="1"/>
    <col min="12" max="12" width="12.6640625" customWidth="1"/>
    <col min="13" max="13" width="11.109375" customWidth="1"/>
    <col min="14" max="14" width="13.109375" customWidth="1"/>
    <col min="15" max="15" width="11.109375" customWidth="1"/>
    <col min="21" max="21" width="16.44140625" customWidth="1"/>
    <col min="22" max="22" width="27.109375" customWidth="1"/>
  </cols>
  <sheetData>
    <row r="1" spans="1:22" ht="15" thickBot="1">
      <c r="A1" s="50" t="s">
        <v>107</v>
      </c>
      <c r="B1" s="50"/>
      <c r="C1" s="50" t="s">
        <v>106</v>
      </c>
      <c r="D1" s="50"/>
      <c r="E1" s="50" t="s">
        <v>353</v>
      </c>
      <c r="F1" s="50" t="s">
        <v>354</v>
      </c>
      <c r="K1" s="49"/>
      <c r="L1" s="49"/>
      <c r="M1" s="1"/>
      <c r="N1" s="1"/>
      <c r="O1" s="1"/>
      <c r="S1" s="49" t="s">
        <v>98</v>
      </c>
      <c r="T1" s="49"/>
      <c r="U1" s="49"/>
      <c r="V1" s="49"/>
    </row>
    <row r="2" spans="1:22">
      <c r="A2" s="21" t="s">
        <v>109</v>
      </c>
      <c r="B2" s="21" t="s">
        <v>108</v>
      </c>
      <c r="C2" s="21" t="s">
        <v>109</v>
      </c>
      <c r="D2" s="21" t="s">
        <v>108</v>
      </c>
      <c r="E2" s="50"/>
      <c r="F2" s="50"/>
      <c r="H2" t="s">
        <v>110</v>
      </c>
      <c r="K2" s="14" t="s">
        <v>109</v>
      </c>
      <c r="L2" s="15" t="s">
        <v>108</v>
      </c>
      <c r="M2" s="22"/>
      <c r="N2" s="22"/>
      <c r="O2" s="22"/>
      <c r="S2" s="1"/>
      <c r="T2" s="1"/>
      <c r="U2" s="1" t="s">
        <v>353</v>
      </c>
      <c r="V2" s="1" t="s">
        <v>354</v>
      </c>
    </row>
    <row r="3" spans="1:22">
      <c r="A3">
        <v>750199</v>
      </c>
      <c r="B3">
        <v>210824</v>
      </c>
      <c r="C3">
        <v>35.112299999999998</v>
      </c>
      <c r="D3">
        <v>32.846600000000002</v>
      </c>
      <c r="E3" t="s">
        <v>1</v>
      </c>
      <c r="F3" t="s">
        <v>377</v>
      </c>
      <c r="G3" t="str">
        <f>IF(H3&lt;=$K$6,"Close","Not Close")</f>
        <v>Close</v>
      </c>
      <c r="H3">
        <f t="shared" ref="H3:H34" si="0">SQRT((B3-$L$3)^2+(A3-$K$3)^2)/1000</f>
        <v>10.758858768475401</v>
      </c>
      <c r="I3" t="s">
        <v>183</v>
      </c>
      <c r="K3">
        <v>739470</v>
      </c>
      <c r="L3">
        <v>210023</v>
      </c>
      <c r="S3">
        <v>35.112000000000002</v>
      </c>
      <c r="T3">
        <v>32.847999999999999</v>
      </c>
      <c r="U3" t="s">
        <v>0</v>
      </c>
      <c r="V3" t="s">
        <v>183</v>
      </c>
    </row>
    <row r="4" spans="1:22">
      <c r="A4">
        <v>722406</v>
      </c>
      <c r="B4">
        <v>226252</v>
      </c>
      <c r="C4">
        <v>35.276899999999998</v>
      </c>
      <c r="D4">
        <v>32.595999999999997</v>
      </c>
      <c r="E4" t="s">
        <v>3</v>
      </c>
      <c r="F4" t="s">
        <v>378</v>
      </c>
      <c r="G4" t="str">
        <f t="shared" ref="G4:G67" si="1">IF(H4&lt;=$K$6,"Close","Not Close")</f>
        <v>Close</v>
      </c>
      <c r="H4">
        <f t="shared" si="0"/>
        <v>23.549109048964041</v>
      </c>
      <c r="I4" t="s">
        <v>185</v>
      </c>
      <c r="S4">
        <v>35.112299999999998</v>
      </c>
      <c r="T4">
        <v>32.846600000000002</v>
      </c>
      <c r="U4" t="s">
        <v>1</v>
      </c>
      <c r="V4" t="s">
        <v>184</v>
      </c>
    </row>
    <row r="5" spans="1:22">
      <c r="A5">
        <v>757823</v>
      </c>
      <c r="B5">
        <v>248360</v>
      </c>
      <c r="C5">
        <v>35.513500000000001</v>
      </c>
      <c r="D5">
        <v>32.914999999999999</v>
      </c>
      <c r="E5" t="s">
        <v>5</v>
      </c>
      <c r="F5" t="s">
        <v>379</v>
      </c>
      <c r="G5" t="str">
        <f t="shared" si="1"/>
        <v>Not Close</v>
      </c>
      <c r="H5">
        <f t="shared" si="0"/>
        <v>42.50362546889383</v>
      </c>
      <c r="I5" t="s">
        <v>187</v>
      </c>
      <c r="K5" s="43" t="s">
        <v>110</v>
      </c>
      <c r="L5" s="44"/>
      <c r="M5" s="23"/>
      <c r="N5" s="23"/>
      <c r="O5" s="23"/>
      <c r="S5">
        <v>35.277999999999999</v>
      </c>
      <c r="T5">
        <v>32.597000000000001</v>
      </c>
      <c r="U5" t="s">
        <v>2</v>
      </c>
      <c r="V5" t="s">
        <v>185</v>
      </c>
    </row>
    <row r="6" spans="1:22">
      <c r="A6">
        <v>573150</v>
      </c>
      <c r="B6">
        <v>217646</v>
      </c>
      <c r="C6">
        <v>35.185499999999998</v>
      </c>
      <c r="D6">
        <v>31.25</v>
      </c>
      <c r="E6" t="s">
        <v>7</v>
      </c>
      <c r="F6" t="s">
        <v>380</v>
      </c>
      <c r="G6" t="str">
        <f t="shared" si="1"/>
        <v>Not Close</v>
      </c>
      <c r="H6">
        <f t="shared" si="0"/>
        <v>166.49460210168976</v>
      </c>
      <c r="I6" t="s">
        <v>189</v>
      </c>
      <c r="K6" s="45">
        <v>40</v>
      </c>
      <c r="L6" s="46"/>
      <c r="M6" s="18"/>
      <c r="N6" s="18"/>
      <c r="O6" s="18"/>
      <c r="S6">
        <v>35.276899999999998</v>
      </c>
      <c r="T6">
        <v>32.595999999999997</v>
      </c>
      <c r="U6" t="s">
        <v>3</v>
      </c>
      <c r="V6" t="s">
        <v>186</v>
      </c>
    </row>
    <row r="7" spans="1:22">
      <c r="A7">
        <v>668021</v>
      </c>
      <c r="B7">
        <v>220107</v>
      </c>
      <c r="C7">
        <v>35.211399999999998</v>
      </c>
      <c r="D7">
        <v>32.105600000000003</v>
      </c>
      <c r="E7" t="s">
        <v>9</v>
      </c>
      <c r="F7" t="s">
        <v>381</v>
      </c>
      <c r="G7" t="str">
        <f t="shared" si="1"/>
        <v>Not Close</v>
      </c>
      <c r="H7">
        <f t="shared" si="0"/>
        <v>72.157097066054433</v>
      </c>
      <c r="I7" t="s">
        <v>191</v>
      </c>
      <c r="S7">
        <v>35.533000000000001</v>
      </c>
      <c r="T7">
        <v>32.915999999999997</v>
      </c>
      <c r="U7" t="s">
        <v>4</v>
      </c>
      <c r="V7" t="s">
        <v>187</v>
      </c>
    </row>
    <row r="8" spans="1:22">
      <c r="A8">
        <v>543324</v>
      </c>
      <c r="B8">
        <v>171263</v>
      </c>
      <c r="C8">
        <v>34.700000000000003</v>
      </c>
      <c r="D8">
        <v>30.98</v>
      </c>
      <c r="E8" t="s">
        <v>10</v>
      </c>
      <c r="F8" t="s">
        <v>382</v>
      </c>
      <c r="G8" t="str">
        <f t="shared" si="1"/>
        <v>Not Close</v>
      </c>
      <c r="H8">
        <f t="shared" si="0"/>
        <v>199.93896797773064</v>
      </c>
      <c r="I8" t="s">
        <v>193</v>
      </c>
      <c r="S8">
        <v>35.513500000000001</v>
      </c>
      <c r="T8">
        <v>32.914999999999999</v>
      </c>
      <c r="U8" t="s">
        <v>5</v>
      </c>
      <c r="V8" t="s">
        <v>188</v>
      </c>
    </row>
    <row r="9" spans="1:22">
      <c r="A9">
        <v>638066</v>
      </c>
      <c r="B9">
        <v>165800</v>
      </c>
      <c r="C9">
        <v>34.637700000000002</v>
      </c>
      <c r="D9">
        <v>31.834199999999999</v>
      </c>
      <c r="E9" t="s">
        <v>12</v>
      </c>
      <c r="F9" t="s">
        <v>383</v>
      </c>
      <c r="G9" t="str">
        <f t="shared" si="1"/>
        <v>Not Close</v>
      </c>
      <c r="H9">
        <f t="shared" si="0"/>
        <v>110.62750537275981</v>
      </c>
      <c r="I9" t="s">
        <v>194</v>
      </c>
      <c r="Q9">
        <v>573150</v>
      </c>
      <c r="R9">
        <v>217693</v>
      </c>
      <c r="S9">
        <v>35.186</v>
      </c>
      <c r="T9">
        <v>31.251000000000001</v>
      </c>
      <c r="U9" t="s">
        <v>6</v>
      </c>
      <c r="V9" t="s">
        <v>189</v>
      </c>
    </row>
    <row r="10" spans="1:22">
      <c r="A10">
        <v>616520</v>
      </c>
      <c r="B10">
        <v>154664</v>
      </c>
      <c r="C10">
        <v>34.521500000000003</v>
      </c>
      <c r="D10">
        <v>31.639399999999998</v>
      </c>
      <c r="E10" t="s">
        <v>14</v>
      </c>
      <c r="F10" t="s">
        <v>384</v>
      </c>
      <c r="G10" t="str">
        <f t="shared" si="1"/>
        <v>Not Close</v>
      </c>
      <c r="H10">
        <f t="shared" si="0"/>
        <v>134.83813029332617</v>
      </c>
      <c r="I10" t="s">
        <v>196</v>
      </c>
      <c r="P10" t="s">
        <v>355</v>
      </c>
      <c r="Q10">
        <v>573150</v>
      </c>
      <c r="R10">
        <v>217646</v>
      </c>
      <c r="S10">
        <v>35.185499999999998</v>
      </c>
      <c r="T10">
        <v>31.25</v>
      </c>
      <c r="U10" t="s">
        <v>7</v>
      </c>
      <c r="V10" t="s">
        <v>190</v>
      </c>
    </row>
    <row r="11" spans="1:22">
      <c r="A11">
        <v>521975</v>
      </c>
      <c r="B11">
        <v>177981</v>
      </c>
      <c r="C11">
        <v>34.7712</v>
      </c>
      <c r="D11">
        <v>30.787700000000001</v>
      </c>
      <c r="E11" t="s">
        <v>16</v>
      </c>
      <c r="F11" t="s">
        <v>385</v>
      </c>
      <c r="G11" t="str">
        <f t="shared" si="1"/>
        <v>Not Close</v>
      </c>
      <c r="H11">
        <f t="shared" si="0"/>
        <v>219.84259093496874</v>
      </c>
      <c r="I11" t="s">
        <v>198</v>
      </c>
      <c r="S11">
        <v>35.212000000000003</v>
      </c>
      <c r="T11">
        <v>32.106000000000002</v>
      </c>
      <c r="U11" t="s">
        <v>8</v>
      </c>
      <c r="V11" t="s">
        <v>191</v>
      </c>
    </row>
    <row r="12" spans="1:22">
      <c r="A12">
        <v>747094</v>
      </c>
      <c r="B12">
        <v>271682</v>
      </c>
      <c r="C12">
        <v>35.7622</v>
      </c>
      <c r="D12">
        <v>32.817399999999999</v>
      </c>
      <c r="E12" t="s">
        <v>18</v>
      </c>
      <c r="F12" t="s">
        <v>386</v>
      </c>
      <c r="G12" t="str">
        <f t="shared" si="1"/>
        <v>Not Close</v>
      </c>
      <c r="H12">
        <f t="shared" si="0"/>
        <v>62.128557499752077</v>
      </c>
      <c r="I12" t="s">
        <v>200</v>
      </c>
      <c r="K12" s="48" t="s">
        <v>356</v>
      </c>
      <c r="L12" s="48"/>
      <c r="M12" s="48"/>
      <c r="S12">
        <v>35.211399999999998</v>
      </c>
      <c r="T12">
        <v>32.105600000000003</v>
      </c>
      <c r="U12" t="s">
        <v>9</v>
      </c>
      <c r="V12" t="s">
        <v>192</v>
      </c>
    </row>
    <row r="13" spans="1:22">
      <c r="A13">
        <v>769974</v>
      </c>
      <c r="B13">
        <v>253931</v>
      </c>
      <c r="C13">
        <v>35.573500000000003</v>
      </c>
      <c r="D13">
        <v>33.0244</v>
      </c>
      <c r="E13" t="s">
        <v>20</v>
      </c>
      <c r="F13" t="s">
        <v>387</v>
      </c>
      <c r="G13" t="str">
        <f t="shared" si="1"/>
        <v>Not Close</v>
      </c>
      <c r="H13">
        <f t="shared" si="0"/>
        <v>53.464067185353571</v>
      </c>
      <c r="I13" t="s">
        <v>202</v>
      </c>
      <c r="K13" s="2" t="s">
        <v>354</v>
      </c>
      <c r="L13" s="47" t="s">
        <v>110</v>
      </c>
      <c r="M13" s="47"/>
      <c r="S13">
        <v>34.700000000000003</v>
      </c>
      <c r="T13">
        <v>30.98</v>
      </c>
      <c r="U13" t="s">
        <v>10</v>
      </c>
      <c r="V13" t="s">
        <v>193</v>
      </c>
    </row>
    <row r="14" spans="1:22">
      <c r="A14">
        <v>573387</v>
      </c>
      <c r="B14">
        <v>180877</v>
      </c>
      <c r="C14">
        <v>34.799500000000002</v>
      </c>
      <c r="D14">
        <v>31.2515</v>
      </c>
      <c r="E14" t="s">
        <v>22</v>
      </c>
      <c r="F14" t="s">
        <v>388</v>
      </c>
      <c r="G14" t="str">
        <f t="shared" si="1"/>
        <v>Not Close</v>
      </c>
      <c r="H14">
        <f t="shared" si="0"/>
        <v>168.6210313246838</v>
      </c>
      <c r="I14" t="s">
        <v>204</v>
      </c>
      <c r="K14" s="2" t="str">
        <f>VLOOKUP(L14,H3:I89,2,0)</f>
        <v>'HAIFA REFINERIES'</v>
      </c>
      <c r="L14" s="47">
        <f>SMALL(H3:H89, 1)</f>
        <v>7.5093313284206609</v>
      </c>
      <c r="M14" s="47"/>
      <c r="S14">
        <v>34.637999999999998</v>
      </c>
      <c r="T14">
        <v>31.835000000000001</v>
      </c>
      <c r="U14" t="s">
        <v>11</v>
      </c>
      <c r="V14" t="s">
        <v>194</v>
      </c>
    </row>
    <row r="15" spans="1:22">
      <c r="A15">
        <v>625818</v>
      </c>
      <c r="B15">
        <v>197818</v>
      </c>
      <c r="C15">
        <v>34.976199999999999</v>
      </c>
      <c r="D15">
        <v>31.724799999999998</v>
      </c>
      <c r="E15" t="s">
        <v>24</v>
      </c>
      <c r="F15" t="s">
        <v>389</v>
      </c>
      <c r="G15" t="str">
        <f t="shared" si="1"/>
        <v>Not Close</v>
      </c>
      <c r="H15">
        <f t="shared" si="0"/>
        <v>114.30546412573635</v>
      </c>
      <c r="I15" t="s">
        <v>206</v>
      </c>
      <c r="K15" s="2" t="str">
        <f>VLOOKUP(L15,H3:I89,2,0)</f>
        <v>'HAIFA UNIVERSITY'</v>
      </c>
      <c r="L15" s="47">
        <f>SMALL(H3:H89, 2)</f>
        <v>7.8820381247492071</v>
      </c>
      <c r="M15" s="47"/>
      <c r="S15">
        <v>34.637700000000002</v>
      </c>
      <c r="T15">
        <v>31.834199999999999</v>
      </c>
      <c r="U15" t="s">
        <v>12</v>
      </c>
      <c r="V15" t="s">
        <v>195</v>
      </c>
    </row>
    <row r="16" spans="1:22">
      <c r="A16">
        <v>575832</v>
      </c>
      <c r="B16">
        <v>141829</v>
      </c>
      <c r="C16">
        <v>34.389400000000002</v>
      </c>
      <c r="D16">
        <v>31.271599999999999</v>
      </c>
      <c r="E16" t="s">
        <v>26</v>
      </c>
      <c r="F16" t="s">
        <v>390</v>
      </c>
      <c r="G16" t="str">
        <f t="shared" si="1"/>
        <v>Not Close</v>
      </c>
      <c r="H16">
        <f t="shared" si="0"/>
        <v>177.27892339474539</v>
      </c>
      <c r="I16" t="s">
        <v>208</v>
      </c>
      <c r="K16" s="2" t="str">
        <f>VLOOKUP(L16,H3:I89,2,0)</f>
        <v>'HAIFA TECHNION'</v>
      </c>
      <c r="L16" s="47">
        <f>SMALL(H3:H89, 3)</f>
        <v>8.0826839601706553</v>
      </c>
      <c r="M16" s="47"/>
      <c r="S16">
        <v>34.515999999999998</v>
      </c>
      <c r="T16">
        <v>31.632999999999999</v>
      </c>
      <c r="U16" t="s">
        <v>13</v>
      </c>
      <c r="V16" t="s">
        <v>196</v>
      </c>
    </row>
    <row r="17" spans="1:22">
      <c r="A17">
        <v>657187</v>
      </c>
      <c r="B17">
        <v>182539</v>
      </c>
      <c r="C17">
        <v>34.813800000000001</v>
      </c>
      <c r="D17">
        <v>32.007300000000001</v>
      </c>
      <c r="E17" t="s">
        <v>28</v>
      </c>
      <c r="F17" t="s">
        <v>391</v>
      </c>
      <c r="G17" t="str">
        <f t="shared" si="1"/>
        <v>Not Close</v>
      </c>
      <c r="H17">
        <f t="shared" si="0"/>
        <v>86.751728196042293</v>
      </c>
      <c r="I17" t="s">
        <v>210</v>
      </c>
      <c r="S17">
        <v>34.521500000000003</v>
      </c>
      <c r="T17">
        <v>31.639399999999998</v>
      </c>
      <c r="U17" t="s">
        <v>14</v>
      </c>
      <c r="V17" t="s">
        <v>197</v>
      </c>
    </row>
    <row r="18" spans="1:22">
      <c r="A18">
        <v>634749</v>
      </c>
      <c r="B18">
        <v>247532</v>
      </c>
      <c r="C18">
        <v>35.500999999999998</v>
      </c>
      <c r="D18">
        <v>31.805199999999999</v>
      </c>
      <c r="E18" t="s">
        <v>30</v>
      </c>
      <c r="F18" t="s">
        <v>392</v>
      </c>
      <c r="G18" t="str">
        <f t="shared" si="1"/>
        <v>Not Close</v>
      </c>
      <c r="H18">
        <f t="shared" si="0"/>
        <v>111.23584369257959</v>
      </c>
      <c r="I18" t="s">
        <v>212</v>
      </c>
      <c r="S18">
        <v>34.770000000000003</v>
      </c>
      <c r="T18">
        <v>30.8</v>
      </c>
      <c r="U18" t="s">
        <v>15</v>
      </c>
      <c r="V18" t="s">
        <v>198</v>
      </c>
    </row>
    <row r="19" spans="1:22">
      <c r="A19">
        <v>753987</v>
      </c>
      <c r="B19">
        <v>261183</v>
      </c>
      <c r="C19">
        <v>35.650399999999998</v>
      </c>
      <c r="D19">
        <v>32.880000000000003</v>
      </c>
      <c r="E19" t="s">
        <v>32</v>
      </c>
      <c r="F19" t="s">
        <v>393</v>
      </c>
      <c r="G19" t="str">
        <f t="shared" si="1"/>
        <v>Not Close</v>
      </c>
      <c r="H19">
        <f t="shared" si="0"/>
        <v>53.179778948393533</v>
      </c>
      <c r="I19" t="s">
        <v>214</v>
      </c>
      <c r="S19">
        <v>34.7712</v>
      </c>
      <c r="T19">
        <v>30.787700000000001</v>
      </c>
      <c r="U19" t="s">
        <v>16</v>
      </c>
      <c r="V19" t="s">
        <v>199</v>
      </c>
    </row>
    <row r="20" spans="1:22">
      <c r="A20">
        <v>792544</v>
      </c>
      <c r="B20">
        <v>259584</v>
      </c>
      <c r="C20">
        <v>35.634999999999998</v>
      </c>
      <c r="D20">
        <v>33.227699999999999</v>
      </c>
      <c r="E20" t="s">
        <v>34</v>
      </c>
      <c r="F20" s="27" t="s">
        <v>394</v>
      </c>
      <c r="G20" t="str">
        <f t="shared" si="1"/>
        <v>Not Close</v>
      </c>
      <c r="H20">
        <f t="shared" si="0"/>
        <v>72.616404462077313</v>
      </c>
      <c r="I20" t="s">
        <v>217</v>
      </c>
      <c r="K20" s="2"/>
      <c r="L20" s="2" t="s">
        <v>357</v>
      </c>
      <c r="M20" s="2" t="s">
        <v>373</v>
      </c>
      <c r="S20">
        <v>35.762999999999998</v>
      </c>
      <c r="T20">
        <v>32.817</v>
      </c>
      <c r="U20" t="s">
        <v>17</v>
      </c>
      <c r="V20" t="s">
        <v>200</v>
      </c>
    </row>
    <row r="21" spans="1:22">
      <c r="A21">
        <v>751927</v>
      </c>
      <c r="B21">
        <v>235330</v>
      </c>
      <c r="C21">
        <v>35.374099999999999</v>
      </c>
      <c r="D21">
        <v>32.862099999999998</v>
      </c>
      <c r="E21" t="s">
        <v>37</v>
      </c>
      <c r="F21" t="s">
        <v>395</v>
      </c>
      <c r="G21" t="str">
        <f t="shared" si="1"/>
        <v>Close</v>
      </c>
      <c r="H21">
        <f t="shared" si="0"/>
        <v>28.206756247395766</v>
      </c>
      <c r="I21" t="s">
        <v>219</v>
      </c>
      <c r="K21" s="2">
        <v>1</v>
      </c>
      <c r="L21" s="29" t="s">
        <v>358</v>
      </c>
      <c r="M21" s="2">
        <v>20080514</v>
      </c>
      <c r="S21">
        <v>35.7622</v>
      </c>
      <c r="T21">
        <v>32.817399999999999</v>
      </c>
      <c r="U21" t="s">
        <v>18</v>
      </c>
      <c r="V21" t="s">
        <v>201</v>
      </c>
    </row>
    <row r="22" spans="1:22">
      <c r="A22">
        <v>601403</v>
      </c>
      <c r="B22">
        <v>166588</v>
      </c>
      <c r="C22">
        <v>34.648000000000003</v>
      </c>
      <c r="D22">
        <v>31.503599999999999</v>
      </c>
      <c r="E22" t="s">
        <v>39</v>
      </c>
      <c r="F22" t="s">
        <v>396</v>
      </c>
      <c r="G22" t="str">
        <f t="shared" si="1"/>
        <v>Not Close</v>
      </c>
      <c r="H22">
        <f t="shared" si="0"/>
        <v>144.7380244234389</v>
      </c>
      <c r="I22" t="s">
        <v>221</v>
      </c>
      <c r="K22" s="2">
        <v>1</v>
      </c>
      <c r="L22" s="2" t="s">
        <v>372</v>
      </c>
      <c r="M22" s="2">
        <v>20191106</v>
      </c>
      <c r="S22">
        <v>35.573500000000003</v>
      </c>
      <c r="T22">
        <v>33.0244</v>
      </c>
      <c r="U22" t="s">
        <v>19</v>
      </c>
      <c r="V22" t="s">
        <v>202</v>
      </c>
    </row>
    <row r="23" spans="1:22" ht="15" thickBot="1">
      <c r="A23" s="16">
        <v>708233</v>
      </c>
      <c r="B23" s="16">
        <v>246183</v>
      </c>
      <c r="C23">
        <v>35.488799999999998</v>
      </c>
      <c r="D23">
        <v>32.4679</v>
      </c>
      <c r="E23" t="s">
        <v>42</v>
      </c>
      <c r="F23" s="27" t="s">
        <v>376</v>
      </c>
      <c r="G23" t="str">
        <f t="shared" si="1"/>
        <v>Not Close</v>
      </c>
      <c r="H23">
        <f t="shared" si="0"/>
        <v>47.783844225846877</v>
      </c>
      <c r="I23" t="s">
        <v>224</v>
      </c>
      <c r="K23" s="2">
        <v>1</v>
      </c>
      <c r="L23" s="2" t="s">
        <v>359</v>
      </c>
      <c r="M23" s="2" t="s">
        <v>376</v>
      </c>
      <c r="S23">
        <v>35.573500000000003</v>
      </c>
      <c r="T23">
        <v>33.0244</v>
      </c>
      <c r="U23" t="s">
        <v>20</v>
      </c>
      <c r="V23" t="s">
        <v>203</v>
      </c>
    </row>
    <row r="24" spans="1:22" ht="15" thickBot="1">
      <c r="A24">
        <v>385002</v>
      </c>
      <c r="B24">
        <v>194984</v>
      </c>
      <c r="C24">
        <v>34.951999999999998</v>
      </c>
      <c r="D24">
        <v>29.552600000000002</v>
      </c>
      <c r="E24" t="s">
        <v>44</v>
      </c>
      <c r="F24" t="s">
        <v>397</v>
      </c>
      <c r="G24" t="str">
        <f t="shared" si="1"/>
        <v>Not Close</v>
      </c>
      <c r="H24">
        <f t="shared" si="0"/>
        <v>354.78688609501899</v>
      </c>
      <c r="I24" t="s">
        <v>226</v>
      </c>
      <c r="K24" s="2">
        <v>1</v>
      </c>
      <c r="L24" s="29" t="s">
        <v>360</v>
      </c>
      <c r="M24" s="2" t="s">
        <v>375</v>
      </c>
      <c r="P24" t="s">
        <v>355</v>
      </c>
      <c r="Q24" s="19">
        <v>179340.31118377636</v>
      </c>
      <c r="R24" s="20">
        <v>582429.43979305727</v>
      </c>
      <c r="S24">
        <v>34.783000000000001</v>
      </c>
      <c r="T24">
        <v>31.332999999999998</v>
      </c>
      <c r="U24" t="s">
        <v>21</v>
      </c>
      <c r="V24" t="s">
        <v>204</v>
      </c>
    </row>
    <row r="25" spans="1:22" ht="15" thickBot="1">
      <c r="A25">
        <v>774450</v>
      </c>
      <c r="B25">
        <v>220651</v>
      </c>
      <c r="C25">
        <v>35.217300000000002</v>
      </c>
      <c r="D25">
        <v>33.065300000000001</v>
      </c>
      <c r="E25" t="s">
        <v>46</v>
      </c>
      <c r="F25" t="s">
        <v>398</v>
      </c>
      <c r="G25" t="str">
        <f t="shared" si="1"/>
        <v>Close</v>
      </c>
      <c r="H25">
        <f t="shared" si="0"/>
        <v>36.558922084766117</v>
      </c>
      <c r="I25" t="s">
        <v>228</v>
      </c>
      <c r="K25" s="2">
        <v>2</v>
      </c>
      <c r="L25" s="29" t="s">
        <v>362</v>
      </c>
      <c r="M25" s="2" t="s">
        <v>374</v>
      </c>
      <c r="Q25" s="19">
        <v>180877.48501860342</v>
      </c>
      <c r="R25" s="20">
        <v>573387.08357657585</v>
      </c>
      <c r="S25">
        <v>34.799500000000002</v>
      </c>
      <c r="T25">
        <v>31.2515</v>
      </c>
      <c r="U25" t="s">
        <v>22</v>
      </c>
      <c r="V25" t="s">
        <v>205</v>
      </c>
    </row>
    <row r="26" spans="1:22">
      <c r="A26">
        <v>591902</v>
      </c>
      <c r="B26">
        <v>236713</v>
      </c>
      <c r="C26">
        <v>35.386000000000003</v>
      </c>
      <c r="D26">
        <v>31.419</v>
      </c>
      <c r="E26" t="s">
        <v>47</v>
      </c>
      <c r="F26" t="s">
        <v>399</v>
      </c>
      <c r="G26" t="str">
        <f t="shared" si="1"/>
        <v>Not Close</v>
      </c>
      <c r="H26">
        <f t="shared" si="0"/>
        <v>149.96223099167335</v>
      </c>
      <c r="I26" t="s">
        <v>230</v>
      </c>
      <c r="S26">
        <v>34.966000000000001</v>
      </c>
      <c r="T26">
        <v>31.716000000000001</v>
      </c>
      <c r="U26" t="s">
        <v>23</v>
      </c>
      <c r="V26" t="s">
        <v>206</v>
      </c>
    </row>
    <row r="27" spans="1:22">
      <c r="A27">
        <v>699335</v>
      </c>
      <c r="B27">
        <v>194342</v>
      </c>
      <c r="C27">
        <v>34.937600000000003</v>
      </c>
      <c r="D27">
        <v>32.387700000000002</v>
      </c>
      <c r="E27" t="s">
        <v>50</v>
      </c>
      <c r="F27" t="s">
        <v>400</v>
      </c>
      <c r="G27" t="str">
        <f t="shared" si="1"/>
        <v>Not Close</v>
      </c>
      <c r="H27">
        <f t="shared" si="0"/>
        <v>43.08958094481774</v>
      </c>
      <c r="I27" t="s">
        <v>232</v>
      </c>
      <c r="S27">
        <v>34.976199999999999</v>
      </c>
      <c r="T27">
        <v>31.724799999999998</v>
      </c>
      <c r="U27" t="s">
        <v>24</v>
      </c>
      <c r="V27" t="s">
        <v>207</v>
      </c>
    </row>
    <row r="28" spans="1:22">
      <c r="A28">
        <v>723163</v>
      </c>
      <c r="B28">
        <v>209308</v>
      </c>
      <c r="C28">
        <v>35.096400000000003</v>
      </c>
      <c r="D28">
        <v>32.602800000000002</v>
      </c>
      <c r="E28" t="s">
        <v>52</v>
      </c>
      <c r="F28" t="s">
        <v>401</v>
      </c>
      <c r="G28" t="str">
        <f t="shared" si="1"/>
        <v>Close</v>
      </c>
      <c r="H28">
        <f t="shared" si="0"/>
        <v>16.322667490333803</v>
      </c>
      <c r="I28" t="s">
        <v>234</v>
      </c>
      <c r="S28">
        <v>34.389000000000003</v>
      </c>
      <c r="T28">
        <v>31.273</v>
      </c>
      <c r="U28" t="s">
        <v>25</v>
      </c>
      <c r="V28" t="s">
        <v>208</v>
      </c>
    </row>
    <row r="29" spans="1:22">
      <c r="A29">
        <v>731834</v>
      </c>
      <c r="B29">
        <v>196468</v>
      </c>
      <c r="C29">
        <v>34.959400000000002</v>
      </c>
      <c r="D29">
        <v>32.680799999999998</v>
      </c>
      <c r="E29" t="s">
        <v>54</v>
      </c>
      <c r="F29" t="s">
        <v>402</v>
      </c>
      <c r="G29" t="str">
        <f t="shared" si="1"/>
        <v>Close</v>
      </c>
      <c r="H29">
        <f t="shared" si="0"/>
        <v>15.557844355822564</v>
      </c>
      <c r="I29" t="s">
        <v>236</v>
      </c>
      <c r="S29">
        <v>34.389400000000002</v>
      </c>
      <c r="T29">
        <v>31.271599999999999</v>
      </c>
      <c r="U29" t="s">
        <v>26</v>
      </c>
      <c r="V29" t="s">
        <v>209</v>
      </c>
    </row>
    <row r="30" spans="1:22">
      <c r="A30">
        <v>754391</v>
      </c>
      <c r="B30">
        <v>228532</v>
      </c>
      <c r="C30">
        <v>35.301499999999997</v>
      </c>
      <c r="D30">
        <v>32.884399999999999</v>
      </c>
      <c r="E30" t="s">
        <v>56</v>
      </c>
      <c r="F30" t="s">
        <v>403</v>
      </c>
      <c r="G30" t="str">
        <f t="shared" si="1"/>
        <v>Close</v>
      </c>
      <c r="H30">
        <f t="shared" si="0"/>
        <v>23.774341673325047</v>
      </c>
      <c r="I30" t="s">
        <v>238</v>
      </c>
      <c r="L30" t="s">
        <v>363</v>
      </c>
      <c r="S30">
        <v>34.814</v>
      </c>
      <c r="T30">
        <v>32.009</v>
      </c>
      <c r="U30" t="s">
        <v>27</v>
      </c>
      <c r="V30" t="s">
        <v>210</v>
      </c>
    </row>
    <row r="31" spans="1:22">
      <c r="A31">
        <v>522501</v>
      </c>
      <c r="B31">
        <v>149297</v>
      </c>
      <c r="C31">
        <v>34.471499999999999</v>
      </c>
      <c r="D31">
        <v>30.7911</v>
      </c>
      <c r="E31" t="s">
        <v>58</v>
      </c>
      <c r="F31" t="s">
        <v>404</v>
      </c>
      <c r="G31" t="str">
        <f t="shared" si="1"/>
        <v>Not Close</v>
      </c>
      <c r="H31">
        <f t="shared" si="0"/>
        <v>225.30688856979052</v>
      </c>
      <c r="I31" t="s">
        <v>240</v>
      </c>
      <c r="S31">
        <v>34.813800000000001</v>
      </c>
      <c r="T31">
        <v>32.007300000000001</v>
      </c>
      <c r="U31" t="s">
        <v>28</v>
      </c>
      <c r="V31" t="s">
        <v>211</v>
      </c>
    </row>
    <row r="32" spans="1:22">
      <c r="A32">
        <v>718020</v>
      </c>
      <c r="B32">
        <v>207258</v>
      </c>
      <c r="C32">
        <v>35.072499999999998</v>
      </c>
      <c r="D32">
        <v>32.556399999999996</v>
      </c>
      <c r="E32" t="s">
        <v>61</v>
      </c>
      <c r="F32" t="s">
        <v>405</v>
      </c>
      <c r="G32" t="str">
        <f t="shared" si="1"/>
        <v>Close</v>
      </c>
      <c r="H32">
        <f t="shared" si="0"/>
        <v>21.627476158812428</v>
      </c>
      <c r="I32" t="s">
        <v>242</v>
      </c>
      <c r="S32">
        <v>35.500999999999998</v>
      </c>
      <c r="T32">
        <v>31.805</v>
      </c>
      <c r="U32" t="s">
        <v>29</v>
      </c>
      <c r="V32" t="s">
        <v>212</v>
      </c>
    </row>
    <row r="33" spans="1:22">
      <c r="A33">
        <v>756825</v>
      </c>
      <c r="B33">
        <v>270365</v>
      </c>
      <c r="C33">
        <v>35.748699999999999</v>
      </c>
      <c r="D33">
        <v>32.905200000000001</v>
      </c>
      <c r="E33" t="s">
        <v>63</v>
      </c>
      <c r="F33" t="s">
        <v>406</v>
      </c>
      <c r="G33" t="str">
        <f t="shared" si="1"/>
        <v>Not Close</v>
      </c>
      <c r="H33">
        <f t="shared" si="0"/>
        <v>62.788159624247626</v>
      </c>
      <c r="I33" t="s">
        <v>244</v>
      </c>
      <c r="S33">
        <v>35.500999999999998</v>
      </c>
      <c r="T33">
        <v>31.805199999999999</v>
      </c>
      <c r="U33" t="s">
        <v>30</v>
      </c>
      <c r="V33" t="s">
        <v>213</v>
      </c>
    </row>
    <row r="34" spans="1:22">
      <c r="A34">
        <v>615391</v>
      </c>
      <c r="B34">
        <v>180254</v>
      </c>
      <c r="C34">
        <v>34.7913</v>
      </c>
      <c r="D34">
        <v>31.630299999999998</v>
      </c>
      <c r="E34" t="s">
        <v>65</v>
      </c>
      <c r="F34" t="s">
        <v>407</v>
      </c>
      <c r="G34" t="str">
        <f t="shared" si="1"/>
        <v>Not Close</v>
      </c>
      <c r="H34">
        <f t="shared" si="0"/>
        <v>127.60012383222832</v>
      </c>
      <c r="I34" t="s">
        <v>246</v>
      </c>
      <c r="L34" s="26" t="s">
        <v>364</v>
      </c>
      <c r="M34" s="26"/>
      <c r="N34" s="26"/>
      <c r="O34" s="26"/>
      <c r="S34">
        <v>35.652999999999999</v>
      </c>
      <c r="T34">
        <v>32.881</v>
      </c>
      <c r="U34" t="s">
        <v>31</v>
      </c>
      <c r="V34" t="s">
        <v>214</v>
      </c>
    </row>
    <row r="35" spans="1:22">
      <c r="A35">
        <v>656038</v>
      </c>
      <c r="B35">
        <v>242739</v>
      </c>
      <c r="C35">
        <v>35.450899999999997</v>
      </c>
      <c r="D35">
        <v>31.997299999999999</v>
      </c>
      <c r="E35" t="s">
        <v>67</v>
      </c>
      <c r="F35" t="s">
        <v>408</v>
      </c>
      <c r="G35" t="str">
        <f t="shared" si="1"/>
        <v>Not Close</v>
      </c>
      <c r="H35">
        <f t="shared" ref="H35:H67" si="2">SQRT((B35-$L$3)^2+(A35-$K$3)^2)/1000</f>
        <v>89.61715951758346</v>
      </c>
      <c r="I35" t="s">
        <v>248</v>
      </c>
      <c r="L35" s="25" t="s">
        <v>366</v>
      </c>
      <c r="M35" s="25"/>
      <c r="N35" s="25"/>
      <c r="O35" s="25"/>
      <c r="S35">
        <v>35.650399999999998</v>
      </c>
      <c r="T35">
        <v>32.880000000000003</v>
      </c>
      <c r="U35" t="s">
        <v>32</v>
      </c>
      <c r="V35" t="s">
        <v>215</v>
      </c>
    </row>
    <row r="36" spans="1:22">
      <c r="A36">
        <v>708831</v>
      </c>
      <c r="B36">
        <v>189092</v>
      </c>
      <c r="C36">
        <v>34.881500000000003</v>
      </c>
      <c r="D36">
        <v>32.473199999999999</v>
      </c>
      <c r="E36" t="s">
        <v>69</v>
      </c>
      <c r="F36" t="s">
        <v>409</v>
      </c>
      <c r="G36" t="str">
        <f t="shared" si="1"/>
        <v>Close</v>
      </c>
      <c r="H36">
        <f t="shared" si="2"/>
        <v>37.10599792486385</v>
      </c>
      <c r="I36" t="s">
        <v>250</v>
      </c>
      <c r="L36" s="25" t="s">
        <v>365</v>
      </c>
      <c r="M36" s="25"/>
      <c r="N36" s="25"/>
      <c r="O36" s="25"/>
      <c r="S36">
        <v>35.6</v>
      </c>
      <c r="T36">
        <v>33.229999999999997</v>
      </c>
      <c r="U36" t="s">
        <v>33</v>
      </c>
      <c r="V36" t="s">
        <v>216</v>
      </c>
    </row>
    <row r="37" spans="1:22">
      <c r="A37">
        <v>633205</v>
      </c>
      <c r="B37">
        <v>181619</v>
      </c>
      <c r="C37">
        <v>34.805</v>
      </c>
      <c r="D37">
        <v>31.791</v>
      </c>
      <c r="E37" t="s">
        <v>71</v>
      </c>
      <c r="F37" t="s">
        <v>410</v>
      </c>
      <c r="G37" t="str">
        <f t="shared" si="1"/>
        <v>Not Close</v>
      </c>
      <c r="H37">
        <f t="shared" si="2"/>
        <v>109.99562464480121</v>
      </c>
      <c r="I37" t="s">
        <v>252</v>
      </c>
      <c r="L37" s="25" t="s">
        <v>367</v>
      </c>
      <c r="M37" s="25"/>
      <c r="N37" s="25"/>
      <c r="O37" s="25"/>
      <c r="S37">
        <v>35.634999999999998</v>
      </c>
      <c r="T37">
        <v>33.227699999999999</v>
      </c>
      <c r="U37" t="s">
        <v>34</v>
      </c>
      <c r="V37" t="s">
        <v>217</v>
      </c>
    </row>
    <row r="38" spans="1:22">
      <c r="A38">
        <v>747486</v>
      </c>
      <c r="B38">
        <v>200212</v>
      </c>
      <c r="C38">
        <v>34.999000000000002</v>
      </c>
      <c r="D38">
        <v>32.822000000000003</v>
      </c>
      <c r="E38" t="s">
        <v>72</v>
      </c>
      <c r="F38" t="s">
        <v>411</v>
      </c>
      <c r="G38" t="str">
        <f t="shared" si="1"/>
        <v>Close</v>
      </c>
      <c r="H38">
        <f t="shared" si="2"/>
        <v>12.669332144986965</v>
      </c>
      <c r="I38" t="s">
        <v>254</v>
      </c>
      <c r="L38" s="25" t="s">
        <v>368</v>
      </c>
      <c r="M38" s="25"/>
      <c r="N38" s="25"/>
      <c r="O38" s="25"/>
      <c r="S38">
        <v>35.6</v>
      </c>
      <c r="T38">
        <v>33.229999999999997</v>
      </c>
      <c r="U38" t="s">
        <v>35</v>
      </c>
      <c r="V38" t="s">
        <v>218</v>
      </c>
    </row>
    <row r="39" spans="1:22">
      <c r="A39">
        <v>745414</v>
      </c>
      <c r="B39">
        <v>205434</v>
      </c>
      <c r="C39">
        <v>35.0548</v>
      </c>
      <c r="D39">
        <v>32.803400000000003</v>
      </c>
      <c r="E39" t="s">
        <v>74</v>
      </c>
      <c r="F39" t="s">
        <v>412</v>
      </c>
      <c r="G39" t="str">
        <f t="shared" si="1"/>
        <v>Close</v>
      </c>
      <c r="H39">
        <f t="shared" si="2"/>
        <v>7.5093313284206609</v>
      </c>
      <c r="I39" t="s">
        <v>255</v>
      </c>
      <c r="L39" s="25" t="s">
        <v>369</v>
      </c>
      <c r="M39" s="25"/>
      <c r="N39" s="25"/>
      <c r="O39" s="25"/>
      <c r="S39">
        <v>35.374000000000002</v>
      </c>
      <c r="T39">
        <v>32.863</v>
      </c>
      <c r="U39" t="s">
        <v>36</v>
      </c>
      <c r="V39" t="s">
        <v>219</v>
      </c>
    </row>
    <row r="40" spans="1:22">
      <c r="A40">
        <v>742114</v>
      </c>
      <c r="B40">
        <v>202385</v>
      </c>
      <c r="C40">
        <v>35.022300000000001</v>
      </c>
      <c r="D40">
        <v>32.773600000000002</v>
      </c>
      <c r="E40" t="s">
        <v>76</v>
      </c>
      <c r="F40" t="s">
        <v>413</v>
      </c>
      <c r="G40" t="str">
        <f t="shared" si="1"/>
        <v>Close</v>
      </c>
      <c r="H40">
        <f t="shared" si="2"/>
        <v>8.0826839601706553</v>
      </c>
      <c r="I40" t="s">
        <v>257</v>
      </c>
      <c r="L40" s="25" t="s">
        <v>370</v>
      </c>
      <c r="M40" s="25"/>
      <c r="N40" s="25"/>
      <c r="O40" s="25"/>
      <c r="S40">
        <v>35.374099999999999</v>
      </c>
      <c r="T40">
        <v>32.862099999999998</v>
      </c>
      <c r="U40" t="s">
        <v>37</v>
      </c>
      <c r="V40" t="s">
        <v>220</v>
      </c>
    </row>
    <row r="41" spans="1:22">
      <c r="A41">
        <v>740728</v>
      </c>
      <c r="B41">
        <v>202242</v>
      </c>
      <c r="C41">
        <v>35.020800000000001</v>
      </c>
      <c r="D41">
        <v>32.761099999999999</v>
      </c>
      <c r="E41" t="s">
        <v>78</v>
      </c>
      <c r="F41" t="s">
        <v>414</v>
      </c>
      <c r="G41" t="str">
        <f t="shared" si="1"/>
        <v>Close</v>
      </c>
      <c r="H41">
        <f t="shared" si="2"/>
        <v>7.8820381247492071</v>
      </c>
      <c r="I41" t="s">
        <v>259</v>
      </c>
      <c r="L41" s="25" t="s">
        <v>371</v>
      </c>
      <c r="M41" s="25"/>
      <c r="N41" s="25"/>
      <c r="O41" s="25"/>
      <c r="S41">
        <v>34.633000000000003</v>
      </c>
      <c r="T41">
        <v>31.5</v>
      </c>
      <c r="U41" t="s">
        <v>38</v>
      </c>
      <c r="V41" t="s">
        <v>221</v>
      </c>
    </row>
    <row r="42" spans="1:22">
      <c r="A42" s="41">
        <v>670790</v>
      </c>
      <c r="B42" s="41">
        <v>184350</v>
      </c>
      <c r="C42" t="s">
        <v>59</v>
      </c>
      <c r="D42" t="s">
        <v>59</v>
      </c>
      <c r="E42" t="s">
        <v>79</v>
      </c>
      <c r="F42" t="s">
        <v>415</v>
      </c>
      <c r="G42" t="str">
        <f t="shared" si="1"/>
        <v>Not Close</v>
      </c>
      <c r="H42">
        <f t="shared" si="2"/>
        <v>73.321520231102681</v>
      </c>
      <c r="I42" t="s">
        <v>261</v>
      </c>
      <c r="S42">
        <v>34.648000000000003</v>
      </c>
      <c r="T42">
        <v>31.503599999999999</v>
      </c>
      <c r="U42" t="s">
        <v>39</v>
      </c>
      <c r="V42" t="s">
        <v>222</v>
      </c>
    </row>
    <row r="43" spans="1:22">
      <c r="A43">
        <v>650202</v>
      </c>
      <c r="B43">
        <v>214293</v>
      </c>
      <c r="C43">
        <v>35.149900000000002</v>
      </c>
      <c r="D43">
        <v>31.944900000000001</v>
      </c>
      <c r="E43" t="s">
        <v>81</v>
      </c>
      <c r="F43" t="s">
        <v>416</v>
      </c>
      <c r="G43" t="str">
        <f t="shared" si="1"/>
        <v>Not Close</v>
      </c>
      <c r="H43">
        <f t="shared" si="2"/>
        <v>89.370066151928071</v>
      </c>
      <c r="I43" t="s">
        <v>262</v>
      </c>
      <c r="L43" s="25" t="s">
        <v>464</v>
      </c>
      <c r="S43">
        <v>35.488999999999997</v>
      </c>
      <c r="T43">
        <v>32.47</v>
      </c>
      <c r="U43" t="s">
        <v>40</v>
      </c>
      <c r="V43" t="s">
        <v>223</v>
      </c>
    </row>
    <row r="44" spans="1:22">
      <c r="A44">
        <v>762335</v>
      </c>
      <c r="B44">
        <v>231068</v>
      </c>
      <c r="C44">
        <v>35.328699999999998</v>
      </c>
      <c r="D44">
        <v>32.956000000000003</v>
      </c>
      <c r="E44" t="s">
        <v>83</v>
      </c>
      <c r="F44" t="s">
        <v>417</v>
      </c>
      <c r="G44" t="str">
        <f t="shared" si="1"/>
        <v>Close</v>
      </c>
      <c r="H44">
        <f t="shared" si="2"/>
        <v>31.075718012622009</v>
      </c>
      <c r="I44" t="s">
        <v>264</v>
      </c>
      <c r="K44">
        <v>48</v>
      </c>
      <c r="L44">
        <v>47</v>
      </c>
      <c r="N44">
        <f>(1/L14)^2/((1/L$14)^2+(1/L$15)^2+(1/L$16)^2)</f>
        <v>0.36090336500467129</v>
      </c>
      <c r="O44" t="s">
        <v>461</v>
      </c>
      <c r="S44">
        <v>35.488999999999997</v>
      </c>
      <c r="T44">
        <v>32.47</v>
      </c>
      <c r="U44" t="s">
        <v>41</v>
      </c>
      <c r="V44" t="s">
        <v>224</v>
      </c>
    </row>
    <row r="45" spans="1:22">
      <c r="A45">
        <v>520897</v>
      </c>
      <c r="B45">
        <v>222748</v>
      </c>
      <c r="C45">
        <v>35.238900000000001</v>
      </c>
      <c r="D45">
        <v>30.778700000000001</v>
      </c>
      <c r="E45" t="s">
        <v>85</v>
      </c>
      <c r="F45" t="s">
        <v>418</v>
      </c>
      <c r="G45" t="str">
        <f t="shared" si="1"/>
        <v>Not Close</v>
      </c>
      <c r="H45">
        <f t="shared" si="2"/>
        <v>218.94310209275835</v>
      </c>
      <c r="I45" t="s">
        <v>266</v>
      </c>
      <c r="K45">
        <v>61</v>
      </c>
      <c r="L45">
        <v>57</v>
      </c>
      <c r="N45">
        <f t="shared" ref="N45" si="3">(1/L15)^2/((1/L$14)^2+(1/L$15)^2+(1/L$16)^2)</f>
        <v>0.32757926383465397</v>
      </c>
      <c r="O45" t="s">
        <v>462</v>
      </c>
      <c r="S45">
        <v>35.488799999999998</v>
      </c>
      <c r="T45">
        <v>32.4679</v>
      </c>
      <c r="U45" t="s">
        <v>42</v>
      </c>
      <c r="V45" t="s">
        <v>225</v>
      </c>
    </row>
    <row r="46" spans="1:22">
      <c r="A46">
        <v>674041</v>
      </c>
      <c r="B46">
        <v>233303</v>
      </c>
      <c r="C46">
        <v>35.351300000000002</v>
      </c>
      <c r="D46">
        <v>32.159799999999997</v>
      </c>
      <c r="E46" t="s">
        <v>87</v>
      </c>
      <c r="F46" t="s">
        <v>419</v>
      </c>
      <c r="G46" t="str">
        <f t="shared" si="1"/>
        <v>Not Close</v>
      </c>
      <c r="H46">
        <f t="shared" si="2"/>
        <v>69.447191743079145</v>
      </c>
      <c r="I46" t="s">
        <v>268</v>
      </c>
      <c r="K46">
        <v>57</v>
      </c>
      <c r="L46">
        <v>62</v>
      </c>
      <c r="N46">
        <f>(1/L16)^2/((1/L$14)^2+(1/L$15)^2+(1/L$16)^2)</f>
        <v>0.31151737116067474</v>
      </c>
      <c r="O46" t="s">
        <v>463</v>
      </c>
      <c r="S46">
        <v>34.954000000000001</v>
      </c>
      <c r="T46">
        <v>29.553000000000001</v>
      </c>
      <c r="U46" t="s">
        <v>43</v>
      </c>
      <c r="V46" t="s">
        <v>226</v>
      </c>
    </row>
    <row r="47" spans="1:22">
      <c r="A47">
        <v>631983</v>
      </c>
      <c r="B47">
        <v>221085</v>
      </c>
      <c r="C47">
        <v>35.221699999999998</v>
      </c>
      <c r="D47">
        <v>31.7806</v>
      </c>
      <c r="E47" t="s">
        <v>89</v>
      </c>
      <c r="F47" t="s">
        <v>420</v>
      </c>
      <c r="G47" t="str">
        <f t="shared" si="1"/>
        <v>Not Close</v>
      </c>
      <c r="H47">
        <f t="shared" si="2"/>
        <v>108.05472230772702</v>
      </c>
      <c r="I47" t="s">
        <v>270</v>
      </c>
      <c r="S47">
        <v>34.951999999999998</v>
      </c>
      <c r="T47">
        <v>29.552600000000002</v>
      </c>
      <c r="U47" t="s">
        <v>44</v>
      </c>
      <c r="V47" t="s">
        <v>227</v>
      </c>
    </row>
    <row r="48" spans="1:22">
      <c r="A48">
        <v>630852</v>
      </c>
      <c r="B48">
        <v>218773</v>
      </c>
      <c r="C48">
        <v>35.197299999999998</v>
      </c>
      <c r="D48">
        <v>31.770399999999999</v>
      </c>
      <c r="E48" t="s">
        <v>91</v>
      </c>
      <c r="F48" t="s">
        <v>421</v>
      </c>
      <c r="G48" t="str">
        <f t="shared" si="1"/>
        <v>Not Close</v>
      </c>
      <c r="H48">
        <f t="shared" si="2"/>
        <v>108.96986934010704</v>
      </c>
      <c r="I48" t="s">
        <v>272</v>
      </c>
      <c r="K48">
        <f>N44*K44+N45*K45+N46*K46</f>
        <v>55.062186770296577</v>
      </c>
      <c r="L48">
        <f>N44*L44+N45*L45+N46*L46</f>
        <v>54.94855320575666</v>
      </c>
      <c r="S48">
        <v>35.216999999999999</v>
      </c>
      <c r="T48">
        <v>33.066000000000003</v>
      </c>
      <c r="U48" t="s">
        <v>45</v>
      </c>
      <c r="V48" t="s">
        <v>228</v>
      </c>
    </row>
    <row r="49" spans="1:22">
      <c r="A49">
        <v>786314</v>
      </c>
      <c r="B49">
        <v>257585</v>
      </c>
      <c r="C49">
        <v>35.613300000000002</v>
      </c>
      <c r="D49">
        <v>33.171599999999998</v>
      </c>
      <c r="E49" t="s">
        <v>93</v>
      </c>
      <c r="F49" t="s">
        <v>422</v>
      </c>
      <c r="G49" t="str">
        <f t="shared" si="1"/>
        <v>Not Close</v>
      </c>
      <c r="H49">
        <f t="shared" si="2"/>
        <v>66.757053410107915</v>
      </c>
      <c r="I49" t="s">
        <v>274</v>
      </c>
      <c r="S49">
        <v>35.217300000000002</v>
      </c>
      <c r="T49">
        <v>33.065300000000001</v>
      </c>
      <c r="U49" t="s">
        <v>46</v>
      </c>
      <c r="V49" t="s">
        <v>229</v>
      </c>
    </row>
    <row r="50" spans="1:22">
      <c r="A50">
        <v>793929</v>
      </c>
      <c r="B50">
        <v>253483</v>
      </c>
      <c r="C50">
        <v>35.569600000000001</v>
      </c>
      <c r="D50">
        <v>33.240400000000001</v>
      </c>
      <c r="E50" t="s">
        <v>95</v>
      </c>
      <c r="F50" t="s">
        <v>423</v>
      </c>
      <c r="G50" t="str">
        <f t="shared" si="1"/>
        <v>Not Close</v>
      </c>
      <c r="H50">
        <f t="shared" si="2"/>
        <v>69.674631545491508</v>
      </c>
      <c r="I50" t="s">
        <v>276</v>
      </c>
      <c r="S50">
        <v>35.386000000000003</v>
      </c>
      <c r="T50">
        <v>31.419</v>
      </c>
      <c r="U50" t="s">
        <v>47</v>
      </c>
      <c r="V50" t="s">
        <v>230</v>
      </c>
    </row>
    <row r="51" spans="1:22">
      <c r="A51">
        <v>754350</v>
      </c>
      <c r="B51">
        <v>254519</v>
      </c>
      <c r="C51">
        <v>35.5792</v>
      </c>
      <c r="D51">
        <v>32.883499999999998</v>
      </c>
      <c r="E51" t="s">
        <v>97</v>
      </c>
      <c r="F51" t="s">
        <v>424</v>
      </c>
      <c r="G51" t="str">
        <f t="shared" si="1"/>
        <v>Not Close</v>
      </c>
      <c r="H51">
        <f t="shared" si="2"/>
        <v>46.918103286471414</v>
      </c>
      <c r="I51" t="s">
        <v>278</v>
      </c>
      <c r="S51">
        <v>35.387099999999997</v>
      </c>
      <c r="T51">
        <v>31.42</v>
      </c>
      <c r="U51" t="s">
        <v>48</v>
      </c>
      <c r="V51" t="s">
        <v>231</v>
      </c>
    </row>
    <row r="52" spans="1:22">
      <c r="A52">
        <v>587744</v>
      </c>
      <c r="B52">
        <v>187912</v>
      </c>
      <c r="C52">
        <v>34.872900000000001</v>
      </c>
      <c r="D52">
        <v>31.3812</v>
      </c>
      <c r="E52" t="s">
        <v>112</v>
      </c>
      <c r="F52" s="24" t="s">
        <v>425</v>
      </c>
      <c r="G52" t="str">
        <f t="shared" si="1"/>
        <v>Not Close</v>
      </c>
      <c r="H52">
        <f t="shared" si="2"/>
        <v>153.32865158540983</v>
      </c>
      <c r="I52" t="s">
        <v>281</v>
      </c>
      <c r="S52">
        <v>34.938000000000002</v>
      </c>
      <c r="T52">
        <v>32.387999999999998</v>
      </c>
      <c r="U52" t="s">
        <v>49</v>
      </c>
      <c r="V52" t="s">
        <v>232</v>
      </c>
    </row>
    <row r="53" spans="1:22">
      <c r="A53">
        <v>746870</v>
      </c>
      <c r="B53">
        <v>256400</v>
      </c>
      <c r="C53">
        <v>35.598999999999997</v>
      </c>
      <c r="D53">
        <v>32.816000000000003</v>
      </c>
      <c r="E53" t="s">
        <v>113</v>
      </c>
      <c r="F53" t="s">
        <v>426</v>
      </c>
      <c r="G53" t="str">
        <f t="shared" si="1"/>
        <v>Not Close</v>
      </c>
      <c r="H53">
        <f t="shared" si="2"/>
        <v>46.963668180839534</v>
      </c>
      <c r="I53" t="s">
        <v>282</v>
      </c>
      <c r="S53">
        <v>34.937600000000003</v>
      </c>
      <c r="T53">
        <v>32.387700000000002</v>
      </c>
      <c r="U53" t="s">
        <v>50</v>
      </c>
      <c r="V53" t="s">
        <v>233</v>
      </c>
    </row>
    <row r="54" spans="1:22" ht="15" thickBot="1">
      <c r="A54">
        <v>631254</v>
      </c>
      <c r="B54">
        <v>228132</v>
      </c>
      <c r="C54">
        <v>35.296100000000003</v>
      </c>
      <c r="D54">
        <v>31.774000000000001</v>
      </c>
      <c r="E54" t="s">
        <v>115</v>
      </c>
      <c r="F54" s="24" t="s">
        <v>427</v>
      </c>
      <c r="G54" t="str">
        <f t="shared" si="1"/>
        <v>Not Close</v>
      </c>
      <c r="H54">
        <f t="shared" si="2"/>
        <v>109.72072975058087</v>
      </c>
      <c r="I54" t="s">
        <v>284</v>
      </c>
      <c r="K54" s="1" t="s">
        <v>466</v>
      </c>
      <c r="L54" s="42" t="s">
        <v>465</v>
      </c>
      <c r="M54" s="42"/>
      <c r="N54" s="42"/>
      <c r="S54">
        <v>35.098999999999997</v>
      </c>
      <c r="T54">
        <v>32.633000000000003</v>
      </c>
      <c r="U54" t="s">
        <v>51</v>
      </c>
      <c r="V54" t="s">
        <v>234</v>
      </c>
    </row>
    <row r="55" spans="1:22">
      <c r="A55">
        <v>709670</v>
      </c>
      <c r="B55">
        <v>239242</v>
      </c>
      <c r="C55">
        <v>35.414999999999999</v>
      </c>
      <c r="D55">
        <v>32.481000000000002</v>
      </c>
      <c r="E55" t="s">
        <v>116</v>
      </c>
      <c r="F55" t="s">
        <v>428</v>
      </c>
      <c r="G55" t="str">
        <f t="shared" si="1"/>
        <v>Not Close</v>
      </c>
      <c r="H55">
        <f t="shared" si="2"/>
        <v>41.734757229436475</v>
      </c>
      <c r="I55" t="s">
        <v>285</v>
      </c>
      <c r="K55" s="38">
        <v>47.43</v>
      </c>
      <c r="L55" s="30">
        <v>1</v>
      </c>
      <c r="M55" s="31">
        <v>718020</v>
      </c>
      <c r="N55" s="32">
        <v>207258</v>
      </c>
      <c r="O55" t="s">
        <v>242</v>
      </c>
      <c r="S55">
        <v>35.096400000000003</v>
      </c>
      <c r="T55">
        <v>32.602800000000002</v>
      </c>
      <c r="U55" t="s">
        <v>52</v>
      </c>
      <c r="V55" t="s">
        <v>235</v>
      </c>
    </row>
    <row r="56" spans="1:22">
      <c r="A56">
        <v>730679</v>
      </c>
      <c r="B56">
        <v>256554</v>
      </c>
      <c r="C56">
        <v>35.6</v>
      </c>
      <c r="D56">
        <v>32.67</v>
      </c>
      <c r="E56" t="s">
        <v>118</v>
      </c>
      <c r="F56" t="s">
        <v>429</v>
      </c>
      <c r="G56" t="str">
        <f t="shared" si="1"/>
        <v>Not Close</v>
      </c>
      <c r="H56">
        <f t="shared" si="2"/>
        <v>47.35415126469907</v>
      </c>
      <c r="I56" t="s">
        <v>287</v>
      </c>
      <c r="K56" s="39">
        <v>57.25</v>
      </c>
      <c r="L56" s="33">
        <v>1</v>
      </c>
      <c r="M56">
        <v>699335</v>
      </c>
      <c r="N56" s="34">
        <v>194342</v>
      </c>
      <c r="O56" t="s">
        <v>232</v>
      </c>
      <c r="S56">
        <v>34.96</v>
      </c>
      <c r="T56">
        <v>32.682000000000002</v>
      </c>
      <c r="U56" t="s">
        <v>53</v>
      </c>
      <c r="V56" t="s">
        <v>236</v>
      </c>
    </row>
    <row r="57" spans="1:22" ht="15" thickBot="1">
      <c r="A57">
        <v>723162</v>
      </c>
      <c r="B57">
        <v>229124</v>
      </c>
      <c r="C57">
        <v>35.307499999999997</v>
      </c>
      <c r="D57">
        <v>32.602800000000002</v>
      </c>
      <c r="E57" t="s">
        <v>120</v>
      </c>
      <c r="F57" s="24" t="s">
        <v>430</v>
      </c>
      <c r="G57" t="str">
        <f t="shared" si="1"/>
        <v>Close</v>
      </c>
      <c r="H57">
        <f t="shared" si="2"/>
        <v>25.115713507682795</v>
      </c>
      <c r="I57" t="s">
        <v>289</v>
      </c>
      <c r="K57" s="40">
        <v>62.44</v>
      </c>
      <c r="L57" s="35">
        <v>1</v>
      </c>
      <c r="M57" s="36">
        <v>719814</v>
      </c>
      <c r="N57" s="37">
        <v>195989</v>
      </c>
      <c r="O57" t="s">
        <v>348</v>
      </c>
      <c r="S57">
        <v>34.959400000000002</v>
      </c>
      <c r="T57">
        <v>32.680799999999998</v>
      </c>
      <c r="U57" t="s">
        <v>54</v>
      </c>
      <c r="V57" t="s">
        <v>237</v>
      </c>
    </row>
    <row r="58" spans="1:22">
      <c r="A58">
        <v>781653</v>
      </c>
      <c r="B58">
        <v>275447</v>
      </c>
      <c r="C58">
        <v>35.804499999999997</v>
      </c>
      <c r="D58">
        <v>33.128799999999998</v>
      </c>
      <c r="E58" t="s">
        <v>122</v>
      </c>
      <c r="F58" s="24" t="s">
        <v>431</v>
      </c>
      <c r="G58" t="str">
        <f t="shared" si="1"/>
        <v>Not Close</v>
      </c>
      <c r="H58">
        <f t="shared" si="2"/>
        <v>77.844108736628229</v>
      </c>
      <c r="I58" t="s">
        <v>291</v>
      </c>
      <c r="S58">
        <v>35.298999999999999</v>
      </c>
      <c r="T58">
        <v>32.883000000000003</v>
      </c>
      <c r="U58" t="s">
        <v>55</v>
      </c>
      <c r="V58" t="s">
        <v>238</v>
      </c>
    </row>
    <row r="59" spans="1:22">
      <c r="A59">
        <v>610660</v>
      </c>
      <c r="B59">
        <v>237230</v>
      </c>
      <c r="C59">
        <v>35.383000000000003</v>
      </c>
      <c r="D59">
        <v>31.582999999999998</v>
      </c>
      <c r="E59" t="s">
        <v>123</v>
      </c>
      <c r="F59" t="s">
        <v>432</v>
      </c>
      <c r="G59" t="str">
        <f t="shared" si="1"/>
        <v>Not Close</v>
      </c>
      <c r="H59">
        <f t="shared" si="2"/>
        <v>131.6519538366218</v>
      </c>
      <c r="I59" t="s">
        <v>292</v>
      </c>
      <c r="S59">
        <v>35.301499999999997</v>
      </c>
      <c r="T59">
        <v>32.884399999999999</v>
      </c>
      <c r="U59" t="s">
        <v>56</v>
      </c>
      <c r="V59" t="s">
        <v>239</v>
      </c>
    </row>
    <row r="60" spans="1:22">
      <c r="A60">
        <v>502708</v>
      </c>
      <c r="B60">
        <v>180381</v>
      </c>
      <c r="C60">
        <v>34.796999999999997</v>
      </c>
      <c r="D60">
        <v>30.614000000000001</v>
      </c>
      <c r="E60" t="s">
        <v>125</v>
      </c>
      <c r="F60" s="24" t="s">
        <v>433</v>
      </c>
      <c r="G60" t="str">
        <f t="shared" si="1"/>
        <v>Not Close</v>
      </c>
      <c r="H60">
        <f t="shared" si="2"/>
        <v>238.61033675848998</v>
      </c>
      <c r="I60" t="s">
        <v>294</v>
      </c>
      <c r="S60">
        <v>34.472000000000001</v>
      </c>
      <c r="T60">
        <v>30.791</v>
      </c>
      <c r="U60" t="s">
        <v>57</v>
      </c>
      <c r="V60" t="s">
        <v>240</v>
      </c>
    </row>
    <row r="61" spans="1:22">
      <c r="A61">
        <v>502542</v>
      </c>
      <c r="B61">
        <v>180352</v>
      </c>
      <c r="C61">
        <v>34.796700000000001</v>
      </c>
      <c r="D61">
        <v>30.612500000000001</v>
      </c>
      <c r="E61" t="s">
        <v>126</v>
      </c>
      <c r="F61" s="27" t="s">
        <v>433</v>
      </c>
      <c r="G61" t="str">
        <f t="shared" si="1"/>
        <v>Not Close</v>
      </c>
      <c r="H61">
        <f t="shared" si="2"/>
        <v>238.7786536208796</v>
      </c>
      <c r="I61" t="s">
        <v>295</v>
      </c>
      <c r="S61">
        <v>34.471499999999999</v>
      </c>
      <c r="T61">
        <v>30.7911</v>
      </c>
      <c r="U61" t="s">
        <v>58</v>
      </c>
      <c r="V61" t="s">
        <v>241</v>
      </c>
    </row>
    <row r="62" spans="1:22">
      <c r="A62">
        <v>637941</v>
      </c>
      <c r="B62">
        <v>196461</v>
      </c>
      <c r="C62">
        <v>34.961599999999997</v>
      </c>
      <c r="D62">
        <v>31.834099999999999</v>
      </c>
      <c r="E62" t="s">
        <v>129</v>
      </c>
      <c r="F62" s="24" t="s">
        <v>434</v>
      </c>
      <c r="G62" t="str">
        <f t="shared" si="1"/>
        <v>Not Close</v>
      </c>
      <c r="H62">
        <f t="shared" si="2"/>
        <v>102.43078485006352</v>
      </c>
      <c r="I62" t="s">
        <v>298</v>
      </c>
      <c r="S62" t="s">
        <v>59</v>
      </c>
      <c r="T62" t="s">
        <v>59</v>
      </c>
      <c r="U62" t="s">
        <v>60</v>
      </c>
      <c r="V62" t="s">
        <v>242</v>
      </c>
    </row>
    <row r="63" spans="1:22">
      <c r="A63">
        <v>618563</v>
      </c>
      <c r="B63">
        <v>169691</v>
      </c>
      <c r="C63">
        <v>34.6798</v>
      </c>
      <c r="D63">
        <v>31.6585</v>
      </c>
      <c r="E63" t="s">
        <v>131</v>
      </c>
      <c r="F63" s="24" t="s">
        <v>435</v>
      </c>
      <c r="G63" t="str">
        <f t="shared" si="1"/>
        <v>Not Close</v>
      </c>
      <c r="H63">
        <f t="shared" si="2"/>
        <v>127.45655288371799</v>
      </c>
      <c r="I63" t="s">
        <v>300</v>
      </c>
      <c r="S63">
        <v>35.072499999999998</v>
      </c>
      <c r="T63">
        <v>32.556399999999996</v>
      </c>
      <c r="U63" t="s">
        <v>61</v>
      </c>
      <c r="V63" t="s">
        <v>243</v>
      </c>
    </row>
    <row r="64" spans="1:22">
      <c r="A64">
        <v>439905</v>
      </c>
      <c r="B64">
        <v>201980</v>
      </c>
      <c r="C64">
        <v>35.023299999999999</v>
      </c>
      <c r="D64">
        <v>30.047999999999998</v>
      </c>
      <c r="E64" t="s">
        <v>133</v>
      </c>
      <c r="F64" s="24" t="s">
        <v>436</v>
      </c>
      <c r="G64" t="str">
        <f t="shared" si="1"/>
        <v>Not Close</v>
      </c>
      <c r="H64">
        <f t="shared" si="2"/>
        <v>299.67295352433791</v>
      </c>
      <c r="I64" t="s">
        <v>302</v>
      </c>
      <c r="S64">
        <v>35.747999999999998</v>
      </c>
      <c r="T64">
        <v>32.906999999999996</v>
      </c>
      <c r="U64" t="s">
        <v>62</v>
      </c>
      <c r="V64" t="s">
        <v>244</v>
      </c>
    </row>
    <row r="65" spans="1:22">
      <c r="A65">
        <v>621937</v>
      </c>
      <c r="B65">
        <v>197639</v>
      </c>
      <c r="C65">
        <v>34.974400000000003</v>
      </c>
      <c r="D65">
        <v>31.689800000000002</v>
      </c>
      <c r="E65" t="s">
        <v>135</v>
      </c>
      <c r="F65" s="24" t="s">
        <v>437</v>
      </c>
      <c r="G65" t="str">
        <f t="shared" si="1"/>
        <v>Not Close</v>
      </c>
      <c r="H65">
        <f t="shared" si="2"/>
        <v>118.18362638284545</v>
      </c>
      <c r="I65" t="s">
        <v>304</v>
      </c>
      <c r="S65">
        <v>35.748699999999999</v>
      </c>
      <c r="T65">
        <v>32.905200000000001</v>
      </c>
      <c r="U65" t="s">
        <v>63</v>
      </c>
      <c r="V65" t="s">
        <v>245</v>
      </c>
    </row>
    <row r="66" spans="1:22">
      <c r="A66">
        <v>568195</v>
      </c>
      <c r="B66">
        <v>192600</v>
      </c>
      <c r="C66">
        <v>34.922699999999999</v>
      </c>
      <c r="D66">
        <v>31.204999999999998</v>
      </c>
      <c r="E66" t="s">
        <v>137</v>
      </c>
      <c r="F66" s="24" t="s">
        <v>438</v>
      </c>
      <c r="G66" t="str">
        <f t="shared" si="1"/>
        <v>Not Close</v>
      </c>
      <c r="H66">
        <f t="shared" si="2"/>
        <v>172.15889914262348</v>
      </c>
      <c r="I66" t="s">
        <v>306</v>
      </c>
      <c r="S66">
        <v>34.783000000000001</v>
      </c>
      <c r="T66">
        <v>31.616</v>
      </c>
      <c r="U66" t="s">
        <v>64</v>
      </c>
      <c r="V66" t="s">
        <v>246</v>
      </c>
    </row>
    <row r="67" spans="1:22">
      <c r="A67">
        <v>734802</v>
      </c>
      <c r="B67">
        <v>217008</v>
      </c>
      <c r="C67">
        <v>35.178400000000003</v>
      </c>
      <c r="D67">
        <v>32.707799999999999</v>
      </c>
      <c r="E67" t="s">
        <v>139</v>
      </c>
      <c r="F67" s="24" t="s">
        <v>439</v>
      </c>
      <c r="G67" t="str">
        <f t="shared" si="1"/>
        <v>Close</v>
      </c>
      <c r="H67">
        <f t="shared" si="2"/>
        <v>8.4012171142043464</v>
      </c>
      <c r="I67" t="s">
        <v>308</v>
      </c>
      <c r="S67">
        <v>34.7913</v>
      </c>
      <c r="T67">
        <v>31.630299999999998</v>
      </c>
      <c r="U67" t="s">
        <v>65</v>
      </c>
      <c r="V67" t="s">
        <v>247</v>
      </c>
    </row>
    <row r="68" spans="1:22">
      <c r="A68">
        <v>626724</v>
      </c>
      <c r="B68">
        <v>165466</v>
      </c>
      <c r="C68">
        <v>34.634799999999998</v>
      </c>
      <c r="D68">
        <v>31.7319</v>
      </c>
      <c r="E68" t="s">
        <v>141</v>
      </c>
      <c r="F68" s="24" t="s">
        <v>440</v>
      </c>
      <c r="G68" t="str">
        <f t="shared" ref="G68:G89" si="4">IF(H68&lt;=$K$6,"Close","Not Close")</f>
        <v>Not Close</v>
      </c>
      <c r="H68">
        <f t="shared" ref="H68:H89" si="5">SQRT((B68-$L$3)^2+(A68-$K$3)^2)/1000</f>
        <v>121.23112952125787</v>
      </c>
      <c r="I68" t="s">
        <v>310</v>
      </c>
      <c r="S68">
        <v>35.450000000000003</v>
      </c>
      <c r="T68">
        <v>31.983000000000001</v>
      </c>
      <c r="U68" t="s">
        <v>66</v>
      </c>
      <c r="V68" t="s">
        <v>248</v>
      </c>
    </row>
    <row r="69" spans="1:22">
      <c r="A69">
        <v>475089</v>
      </c>
      <c r="B69">
        <v>214014</v>
      </c>
      <c r="C69">
        <v>35.1479</v>
      </c>
      <c r="D69">
        <v>30.365500000000001</v>
      </c>
      <c r="E69" t="s">
        <v>144</v>
      </c>
      <c r="F69" s="28" t="s">
        <v>441</v>
      </c>
      <c r="G69" t="str">
        <f t="shared" si="4"/>
        <v>Not Close</v>
      </c>
      <c r="H69">
        <f t="shared" si="5"/>
        <v>264.4111216306909</v>
      </c>
      <c r="I69" t="s">
        <v>313</v>
      </c>
      <c r="S69">
        <v>35.450899999999997</v>
      </c>
      <c r="T69">
        <v>31.997299999999999</v>
      </c>
      <c r="U69" t="s">
        <v>67</v>
      </c>
      <c r="V69" t="s">
        <v>249</v>
      </c>
    </row>
    <row r="70" spans="1:22">
      <c r="A70">
        <v>675744</v>
      </c>
      <c r="B70">
        <v>209213</v>
      </c>
      <c r="C70">
        <v>35.0959</v>
      </c>
      <c r="D70">
        <v>32.175199999999997</v>
      </c>
      <c r="E70" t="s">
        <v>146</v>
      </c>
      <c r="F70" s="24" t="s">
        <v>442</v>
      </c>
      <c r="G70" t="str">
        <f t="shared" si="4"/>
        <v>Not Close</v>
      </c>
      <c r="H70">
        <f t="shared" si="5"/>
        <v>63.731147612450854</v>
      </c>
      <c r="I70" t="s">
        <v>315</v>
      </c>
      <c r="S70">
        <v>34.883000000000003</v>
      </c>
      <c r="T70">
        <v>32.473999999999997</v>
      </c>
      <c r="U70" t="s">
        <v>68</v>
      </c>
      <c r="V70" t="s">
        <v>250</v>
      </c>
    </row>
    <row r="71" spans="1:22">
      <c r="A71">
        <v>636075</v>
      </c>
      <c r="B71">
        <v>173998</v>
      </c>
      <c r="C71">
        <v>34.724400000000003</v>
      </c>
      <c r="D71">
        <v>31.816600000000001</v>
      </c>
      <c r="E71" t="s">
        <v>147</v>
      </c>
      <c r="F71" s="24" t="s">
        <v>443</v>
      </c>
      <c r="G71" t="str">
        <f t="shared" si="4"/>
        <v>Not Close</v>
      </c>
      <c r="H71">
        <f t="shared" si="5"/>
        <v>109.49121722768453</v>
      </c>
      <c r="I71" t="s">
        <v>317</v>
      </c>
      <c r="S71">
        <v>34.881500000000003</v>
      </c>
      <c r="T71">
        <v>32.473199999999999</v>
      </c>
      <c r="U71" t="s">
        <v>69</v>
      </c>
      <c r="V71" t="s">
        <v>251</v>
      </c>
    </row>
    <row r="72" spans="1:22">
      <c r="A72">
        <v>776151</v>
      </c>
      <c r="B72">
        <v>210436</v>
      </c>
      <c r="C72">
        <v>35.107900000000001</v>
      </c>
      <c r="D72">
        <v>33.080599999999997</v>
      </c>
      <c r="E72" t="s">
        <v>149</v>
      </c>
      <c r="F72" s="24" t="s">
        <v>444</v>
      </c>
      <c r="G72" t="str">
        <f t="shared" si="4"/>
        <v>Close</v>
      </c>
      <c r="H72">
        <f t="shared" si="5"/>
        <v>36.683324958351307</v>
      </c>
      <c r="I72" t="s">
        <v>319</v>
      </c>
      <c r="S72">
        <v>34.804000000000002</v>
      </c>
      <c r="T72">
        <v>31.792999999999999</v>
      </c>
      <c r="U72" t="s">
        <v>70</v>
      </c>
      <c r="V72" t="s">
        <v>252</v>
      </c>
    </row>
    <row r="73" spans="1:22">
      <c r="A73">
        <v>619101</v>
      </c>
      <c r="B73">
        <v>211755</v>
      </c>
      <c r="C73">
        <v>35.1233</v>
      </c>
      <c r="D73">
        <v>31.664400000000001</v>
      </c>
      <c r="E73" t="s">
        <v>151</v>
      </c>
      <c r="F73" s="24" t="s">
        <v>445</v>
      </c>
      <c r="G73" t="str">
        <f t="shared" si="4"/>
        <v>Not Close</v>
      </c>
      <c r="H73">
        <f t="shared" si="5"/>
        <v>120.38146030431761</v>
      </c>
      <c r="I73" t="s">
        <v>321</v>
      </c>
      <c r="S73">
        <v>34.805</v>
      </c>
      <c r="T73">
        <v>31.791</v>
      </c>
      <c r="U73" t="s">
        <v>71</v>
      </c>
      <c r="V73" t="s">
        <v>253</v>
      </c>
    </row>
    <row r="74" spans="1:22">
      <c r="A74">
        <v>531113</v>
      </c>
      <c r="B74">
        <v>180293</v>
      </c>
      <c r="C74">
        <v>34.795000000000002</v>
      </c>
      <c r="D74">
        <v>30.870200000000001</v>
      </c>
      <c r="E74" t="s">
        <v>153</v>
      </c>
      <c r="F74" s="24" t="s">
        <v>446</v>
      </c>
      <c r="G74" t="str">
        <f t="shared" si="4"/>
        <v>Not Close</v>
      </c>
      <c r="H74">
        <f t="shared" si="5"/>
        <v>210.46736647043409</v>
      </c>
      <c r="I74" t="s">
        <v>323</v>
      </c>
      <c r="S74">
        <v>34.999000000000002</v>
      </c>
      <c r="T74">
        <v>32.822000000000003</v>
      </c>
      <c r="U74" t="s">
        <v>72</v>
      </c>
      <c r="V74" t="s">
        <v>254</v>
      </c>
    </row>
    <row r="75" spans="1:22">
      <c r="A75">
        <v>705034</v>
      </c>
      <c r="B75">
        <v>248241</v>
      </c>
      <c r="C75">
        <v>35.510599999999997</v>
      </c>
      <c r="D75">
        <v>32.439</v>
      </c>
      <c r="E75" t="s">
        <v>155</v>
      </c>
      <c r="F75" s="24" t="s">
        <v>447</v>
      </c>
      <c r="G75" t="str">
        <f t="shared" si="4"/>
        <v>Not Close</v>
      </c>
      <c r="H75">
        <f t="shared" si="5"/>
        <v>51.443693685426595</v>
      </c>
      <c r="I75" t="s">
        <v>325</v>
      </c>
      <c r="S75">
        <v>35.048999999999999</v>
      </c>
      <c r="T75">
        <v>32.798999999999999</v>
      </c>
      <c r="U75" t="s">
        <v>73</v>
      </c>
      <c r="V75" t="s">
        <v>255</v>
      </c>
    </row>
    <row r="76" spans="1:22">
      <c r="A76">
        <v>548995</v>
      </c>
      <c r="B76">
        <v>237261</v>
      </c>
      <c r="C76">
        <v>35.390999999999998</v>
      </c>
      <c r="D76">
        <v>31.032</v>
      </c>
      <c r="E76" t="s">
        <v>156</v>
      </c>
      <c r="F76" t="s">
        <v>448</v>
      </c>
      <c r="G76" t="str">
        <f t="shared" si="4"/>
        <v>Not Close</v>
      </c>
      <c r="H76">
        <f t="shared" si="5"/>
        <v>192.41266660227959</v>
      </c>
      <c r="I76" t="s">
        <v>326</v>
      </c>
      <c r="S76">
        <v>35.0548</v>
      </c>
      <c r="T76">
        <v>32.803400000000003</v>
      </c>
      <c r="U76" t="s">
        <v>74</v>
      </c>
      <c r="V76" t="s">
        <v>256</v>
      </c>
    </row>
    <row r="77" spans="1:22">
      <c r="A77">
        <v>670408</v>
      </c>
      <c r="B77">
        <v>202611</v>
      </c>
      <c r="C77">
        <v>35.026000000000003</v>
      </c>
      <c r="D77">
        <v>32.127000000000002</v>
      </c>
      <c r="E77" t="s">
        <v>157</v>
      </c>
      <c r="F77" s="24" t="s">
        <v>449</v>
      </c>
      <c r="G77" t="str">
        <f t="shared" si="4"/>
        <v>Not Close</v>
      </c>
      <c r="H77">
        <f t="shared" si="5"/>
        <v>69.458603412392335</v>
      </c>
      <c r="I77" t="s">
        <v>327</v>
      </c>
      <c r="S77">
        <v>35.015999999999998</v>
      </c>
      <c r="T77">
        <v>32.765999999999998</v>
      </c>
      <c r="U77" t="s">
        <v>75</v>
      </c>
      <c r="V77" t="s">
        <v>257</v>
      </c>
    </row>
    <row r="78" spans="1:22">
      <c r="A78">
        <v>585000</v>
      </c>
      <c r="B78">
        <v>206396</v>
      </c>
      <c r="C78">
        <v>35.066200000000002</v>
      </c>
      <c r="D78">
        <v>31.3568</v>
      </c>
      <c r="E78" t="s">
        <v>159</v>
      </c>
      <c r="F78" s="24" t="s">
        <v>450</v>
      </c>
      <c r="G78" t="str">
        <f t="shared" si="4"/>
        <v>Not Close</v>
      </c>
      <c r="H78">
        <f t="shared" si="5"/>
        <v>154.5125756338299</v>
      </c>
      <c r="I78" t="s">
        <v>329</v>
      </c>
      <c r="S78">
        <v>35.022300000000001</v>
      </c>
      <c r="T78">
        <v>32.773600000000002</v>
      </c>
      <c r="U78" t="s">
        <v>76</v>
      </c>
      <c r="V78" t="s">
        <v>258</v>
      </c>
    </row>
    <row r="79" spans="1:22">
      <c r="A79">
        <v>765395</v>
      </c>
      <c r="B79">
        <v>208968</v>
      </c>
      <c r="C79">
        <v>35.092300000000002</v>
      </c>
      <c r="D79">
        <v>32.983600000000003</v>
      </c>
      <c r="E79" t="s">
        <v>161</v>
      </c>
      <c r="F79" s="24" t="s">
        <v>451</v>
      </c>
      <c r="G79" t="str">
        <f t="shared" si="4"/>
        <v>Close</v>
      </c>
      <c r="H79">
        <f t="shared" si="5"/>
        <v>25.946457368974286</v>
      </c>
      <c r="I79" t="s">
        <v>331</v>
      </c>
      <c r="S79">
        <v>35.021000000000001</v>
      </c>
      <c r="T79">
        <v>32.762</v>
      </c>
      <c r="U79" t="s">
        <v>77</v>
      </c>
      <c r="V79" t="s">
        <v>259</v>
      </c>
    </row>
    <row r="80" spans="1:22">
      <c r="A80">
        <v>734540</v>
      </c>
      <c r="B80">
        <v>238440</v>
      </c>
      <c r="C80">
        <v>35.4069</v>
      </c>
      <c r="D80">
        <v>32.705300000000001</v>
      </c>
      <c r="E80" t="s">
        <v>163</v>
      </c>
      <c r="F80" s="24" t="s">
        <v>452</v>
      </c>
      <c r="G80" t="str">
        <f t="shared" si="4"/>
        <v>Close</v>
      </c>
      <c r="H80">
        <f t="shared" si="5"/>
        <v>28.84147688659511</v>
      </c>
      <c r="I80" t="s">
        <v>333</v>
      </c>
      <c r="S80">
        <v>35.020800000000001</v>
      </c>
      <c r="T80">
        <v>32.761099999999999</v>
      </c>
      <c r="U80" t="s">
        <v>78</v>
      </c>
      <c r="V80" t="s">
        <v>260</v>
      </c>
    </row>
    <row r="81" spans="1:22">
      <c r="A81">
        <v>662829</v>
      </c>
      <c r="B81">
        <v>177366</v>
      </c>
      <c r="C81">
        <v>34.758800000000001</v>
      </c>
      <c r="D81">
        <v>32.058</v>
      </c>
      <c r="E81" t="s">
        <v>165</v>
      </c>
      <c r="F81" s="24" t="s">
        <v>453</v>
      </c>
      <c r="G81" t="str">
        <f t="shared" si="4"/>
        <v>Not Close</v>
      </c>
      <c r="H81">
        <f t="shared" si="5"/>
        <v>83.308598175698521</v>
      </c>
      <c r="I81" t="s">
        <v>335</v>
      </c>
      <c r="S81" t="s">
        <v>59</v>
      </c>
      <c r="T81" t="s">
        <v>59</v>
      </c>
      <c r="U81" t="s">
        <v>79</v>
      </c>
      <c r="V81" t="s">
        <v>261</v>
      </c>
    </row>
    <row r="82" spans="1:22">
      <c r="A82">
        <v>716897</v>
      </c>
      <c r="B82">
        <v>237302</v>
      </c>
      <c r="C82">
        <v>35.394500000000001</v>
      </c>
      <c r="D82">
        <v>32.546199999999999</v>
      </c>
      <c r="E82" t="s">
        <v>168</v>
      </c>
      <c r="F82" s="25" t="s">
        <v>374</v>
      </c>
      <c r="G82" t="str">
        <f t="shared" si="4"/>
        <v>Close</v>
      </c>
      <c r="H82">
        <f t="shared" si="5"/>
        <v>35.407402757050683</v>
      </c>
      <c r="I82" t="s">
        <v>338</v>
      </c>
      <c r="S82">
        <v>35.15</v>
      </c>
      <c r="T82">
        <v>31.933</v>
      </c>
      <c r="U82" t="s">
        <v>80</v>
      </c>
      <c r="V82" t="s">
        <v>262</v>
      </c>
    </row>
    <row r="83" spans="1:22">
      <c r="A83">
        <v>733734</v>
      </c>
      <c r="B83">
        <v>248112</v>
      </c>
      <c r="C83">
        <v>35.510100000000001</v>
      </c>
      <c r="D83">
        <v>32.697800000000001</v>
      </c>
      <c r="E83" t="s">
        <v>170</v>
      </c>
      <c r="F83" s="24" t="s">
        <v>454</v>
      </c>
      <c r="G83" t="str">
        <f t="shared" si="4"/>
        <v>Close</v>
      </c>
      <c r="H83">
        <f t="shared" si="5"/>
        <v>38.518484095301567</v>
      </c>
      <c r="I83" t="s">
        <v>340</v>
      </c>
      <c r="S83">
        <v>35.149900000000002</v>
      </c>
      <c r="T83">
        <v>31.944900000000001</v>
      </c>
      <c r="U83" t="s">
        <v>81</v>
      </c>
      <c r="V83" t="s">
        <v>263</v>
      </c>
    </row>
    <row r="84" spans="1:22">
      <c r="A84">
        <v>421840</v>
      </c>
      <c r="B84">
        <v>207149</v>
      </c>
      <c r="C84">
        <v>35.077100000000002</v>
      </c>
      <c r="D84">
        <v>29.885100000000001</v>
      </c>
      <c r="E84" t="s">
        <v>172</v>
      </c>
      <c r="F84" s="24" t="s">
        <v>455</v>
      </c>
      <c r="G84" t="str">
        <f t="shared" si="4"/>
        <v>Not Close</v>
      </c>
      <c r="H84">
        <f t="shared" si="5"/>
        <v>317.64300208882298</v>
      </c>
      <c r="I84" t="s">
        <v>342</v>
      </c>
      <c r="S84">
        <v>35.328000000000003</v>
      </c>
      <c r="T84">
        <v>32.956000000000003</v>
      </c>
      <c r="U84" t="s">
        <v>82</v>
      </c>
      <c r="V84" t="s">
        <v>264</v>
      </c>
    </row>
    <row r="85" spans="1:22">
      <c r="A85">
        <v>765252</v>
      </c>
      <c r="B85">
        <v>247731</v>
      </c>
      <c r="C85">
        <v>35.506999999999998</v>
      </c>
      <c r="D85">
        <v>32.981999999999999</v>
      </c>
      <c r="E85" t="s">
        <v>173</v>
      </c>
      <c r="F85" t="s">
        <v>456</v>
      </c>
      <c r="G85" t="str">
        <f t="shared" si="4"/>
        <v>Not Close</v>
      </c>
      <c r="H85">
        <f t="shared" si="5"/>
        <v>45.679369391444098</v>
      </c>
      <c r="I85" t="s">
        <v>343</v>
      </c>
      <c r="S85">
        <v>35.328699999999998</v>
      </c>
      <c r="T85">
        <v>32.956000000000003</v>
      </c>
      <c r="U85" t="s">
        <v>83</v>
      </c>
      <c r="V85" t="s">
        <v>265</v>
      </c>
    </row>
    <row r="86" spans="1:22">
      <c r="A86">
        <v>734267</v>
      </c>
      <c r="B86">
        <v>255031</v>
      </c>
      <c r="C86">
        <v>35.5839</v>
      </c>
      <c r="D86">
        <v>32.702399999999997</v>
      </c>
      <c r="E86" t="s">
        <v>176</v>
      </c>
      <c r="F86" s="24" t="s">
        <v>457</v>
      </c>
      <c r="G86" t="str">
        <f t="shared" si="4"/>
        <v>Not Close</v>
      </c>
      <c r="H86">
        <f t="shared" si="5"/>
        <v>45.307739658914791</v>
      </c>
      <c r="I86" t="s">
        <v>346</v>
      </c>
      <c r="S86">
        <v>35.14</v>
      </c>
      <c r="T86">
        <v>30.51</v>
      </c>
      <c r="U86" t="s">
        <v>84</v>
      </c>
      <c r="V86" t="s">
        <v>266</v>
      </c>
    </row>
    <row r="87" spans="1:22">
      <c r="A87">
        <v>719814</v>
      </c>
      <c r="B87">
        <v>195989</v>
      </c>
      <c r="C87">
        <v>34.954599999999999</v>
      </c>
      <c r="D87">
        <v>32.572400000000002</v>
      </c>
      <c r="E87" t="s">
        <v>178</v>
      </c>
      <c r="F87" s="24" t="s">
        <v>458</v>
      </c>
      <c r="G87" t="str">
        <f t="shared" si="4"/>
        <v>Close</v>
      </c>
      <c r="H87">
        <f t="shared" si="5"/>
        <v>24.151842414192753</v>
      </c>
      <c r="I87" t="s">
        <v>348</v>
      </c>
      <c r="S87">
        <v>35.238900000000001</v>
      </c>
      <c r="T87">
        <v>30.778700000000001</v>
      </c>
      <c r="U87" t="s">
        <v>85</v>
      </c>
      <c r="V87" t="s">
        <v>267</v>
      </c>
    </row>
    <row r="88" spans="1:22">
      <c r="A88">
        <v>553335</v>
      </c>
      <c r="B88">
        <v>185748</v>
      </c>
      <c r="C88">
        <v>34.851300000000002</v>
      </c>
      <c r="D88">
        <v>31.070799999999998</v>
      </c>
      <c r="E88" t="s">
        <v>180</v>
      </c>
      <c r="F88" s="24" t="s">
        <v>459</v>
      </c>
      <c r="G88" t="str">
        <f t="shared" si="4"/>
        <v>Not Close</v>
      </c>
      <c r="H88">
        <f t="shared" si="5"/>
        <v>187.71125126107918</v>
      </c>
      <c r="I88" t="s">
        <v>350</v>
      </c>
      <c r="S88">
        <v>35.348999999999997</v>
      </c>
      <c r="T88">
        <v>32.165999999999997</v>
      </c>
      <c r="U88" t="s">
        <v>86</v>
      </c>
      <c r="V88" t="s">
        <v>268</v>
      </c>
    </row>
    <row r="89" spans="1:22">
      <c r="A89">
        <v>632784</v>
      </c>
      <c r="B89">
        <v>212002</v>
      </c>
      <c r="C89">
        <v>35.125799999999998</v>
      </c>
      <c r="D89">
        <v>31.787800000000001</v>
      </c>
      <c r="E89" t="s">
        <v>182</v>
      </c>
      <c r="F89" s="24" t="s">
        <v>460</v>
      </c>
      <c r="G89" t="str">
        <f t="shared" si="4"/>
        <v>Not Close</v>
      </c>
      <c r="H89">
        <f t="shared" si="5"/>
        <v>106.70435341165795</v>
      </c>
      <c r="I89" t="s">
        <v>352</v>
      </c>
      <c r="S89">
        <v>35.351300000000002</v>
      </c>
      <c r="T89">
        <v>32.159799999999997</v>
      </c>
      <c r="U89" t="s">
        <v>87</v>
      </c>
      <c r="V89" t="s">
        <v>269</v>
      </c>
    </row>
    <row r="90" spans="1:22">
      <c r="S90">
        <v>35.222000000000001</v>
      </c>
      <c r="T90">
        <v>31.780999999999999</v>
      </c>
      <c r="U90" t="s">
        <v>88</v>
      </c>
      <c r="V90" t="s">
        <v>270</v>
      </c>
    </row>
    <row r="91" spans="1:22">
      <c r="S91">
        <v>35.221699999999998</v>
      </c>
      <c r="T91">
        <v>31.7806</v>
      </c>
      <c r="U91" t="s">
        <v>89</v>
      </c>
      <c r="V91" t="s">
        <v>271</v>
      </c>
    </row>
    <row r="92" spans="1:22">
      <c r="S92">
        <v>35.197000000000003</v>
      </c>
      <c r="T92">
        <v>31.771000000000001</v>
      </c>
      <c r="U92" t="s">
        <v>90</v>
      </c>
      <c r="V92" t="s">
        <v>272</v>
      </c>
    </row>
    <row r="93" spans="1:22">
      <c r="S93">
        <v>35.197299999999998</v>
      </c>
      <c r="T93">
        <v>31.770399999999999</v>
      </c>
      <c r="U93" t="s">
        <v>91</v>
      </c>
      <c r="V93" t="s">
        <v>273</v>
      </c>
    </row>
    <row r="94" spans="1:22">
      <c r="S94">
        <v>35.613</v>
      </c>
      <c r="T94">
        <v>33.173000000000002</v>
      </c>
      <c r="U94" t="s">
        <v>92</v>
      </c>
      <c r="V94" t="s">
        <v>274</v>
      </c>
    </row>
    <row r="95" spans="1:22">
      <c r="S95">
        <v>35.613300000000002</v>
      </c>
      <c r="T95">
        <v>33.171599999999998</v>
      </c>
      <c r="U95" t="s">
        <v>93</v>
      </c>
      <c r="V95" t="s">
        <v>275</v>
      </c>
    </row>
    <row r="96" spans="1:22">
      <c r="S96">
        <v>35.57</v>
      </c>
      <c r="T96">
        <v>33.241</v>
      </c>
      <c r="U96" t="s">
        <v>94</v>
      </c>
      <c r="V96" t="s">
        <v>276</v>
      </c>
    </row>
    <row r="97" spans="18:22">
      <c r="S97">
        <v>35.569600000000001</v>
      </c>
      <c r="T97">
        <v>33.240400000000001</v>
      </c>
      <c r="U97" t="s">
        <v>95</v>
      </c>
      <c r="V97" t="s">
        <v>277</v>
      </c>
    </row>
    <row r="98" spans="18:22">
      <c r="S98">
        <v>35.579000000000001</v>
      </c>
      <c r="T98">
        <v>32.883000000000003</v>
      </c>
      <c r="U98" t="s">
        <v>96</v>
      </c>
      <c r="V98" t="s">
        <v>278</v>
      </c>
    </row>
    <row r="99" spans="18:22">
      <c r="S99">
        <v>35.5792</v>
      </c>
      <c r="T99">
        <v>32.883499999999998</v>
      </c>
      <c r="U99" t="s">
        <v>97</v>
      </c>
      <c r="V99" t="s">
        <v>279</v>
      </c>
    </row>
    <row r="100" spans="18:22">
      <c r="R100" s="16"/>
      <c r="S100">
        <v>34.869999999999997</v>
      </c>
      <c r="T100">
        <v>31.3</v>
      </c>
      <c r="U100" t="s">
        <v>111</v>
      </c>
      <c r="V100" t="s">
        <v>280</v>
      </c>
    </row>
    <row r="101" spans="18:22">
      <c r="S101">
        <v>34.872900000000001</v>
      </c>
      <c r="T101">
        <v>31.3812</v>
      </c>
      <c r="U101" t="s">
        <v>112</v>
      </c>
      <c r="V101" t="s">
        <v>281</v>
      </c>
    </row>
    <row r="102" spans="18:22">
      <c r="S102">
        <v>35.598999999999997</v>
      </c>
      <c r="T102">
        <v>32.816000000000003</v>
      </c>
      <c r="U102" t="s">
        <v>113</v>
      </c>
      <c r="V102" t="s">
        <v>282</v>
      </c>
    </row>
    <row r="103" spans="18:22">
      <c r="S103">
        <v>35.295999999999999</v>
      </c>
      <c r="T103">
        <v>31.773</v>
      </c>
      <c r="U103" t="s">
        <v>114</v>
      </c>
      <c r="V103" t="s">
        <v>283</v>
      </c>
    </row>
    <row r="104" spans="18:22">
      <c r="S104">
        <v>35.296100000000003</v>
      </c>
      <c r="T104">
        <v>31.774000000000001</v>
      </c>
      <c r="U104" t="s">
        <v>115</v>
      </c>
      <c r="V104" t="s">
        <v>284</v>
      </c>
    </row>
    <row r="105" spans="18:22">
      <c r="S105">
        <v>35.414999999999999</v>
      </c>
      <c r="T105">
        <v>32.481000000000002</v>
      </c>
      <c r="U105" t="s">
        <v>116</v>
      </c>
      <c r="V105" t="s">
        <v>285</v>
      </c>
    </row>
    <row r="106" spans="18:22">
      <c r="S106">
        <v>35.414999999999999</v>
      </c>
      <c r="T106">
        <v>32.481000000000002</v>
      </c>
      <c r="U106" t="s">
        <v>117</v>
      </c>
      <c r="V106" t="s">
        <v>286</v>
      </c>
    </row>
    <row r="107" spans="18:22">
      <c r="S107">
        <v>35.6</v>
      </c>
      <c r="T107">
        <v>32.67</v>
      </c>
      <c r="U107" t="s">
        <v>118</v>
      </c>
      <c r="V107" t="s">
        <v>287</v>
      </c>
    </row>
    <row r="108" spans="18:22">
      <c r="S108" t="s">
        <v>59</v>
      </c>
      <c r="T108" t="s">
        <v>59</v>
      </c>
      <c r="U108" t="s">
        <v>119</v>
      </c>
      <c r="V108" t="s">
        <v>288</v>
      </c>
    </row>
    <row r="109" spans="18:22">
      <c r="S109">
        <v>35.307499999999997</v>
      </c>
      <c r="T109">
        <v>32.602800000000002</v>
      </c>
      <c r="U109" t="s">
        <v>120</v>
      </c>
      <c r="V109" t="s">
        <v>289</v>
      </c>
    </row>
    <row r="110" spans="18:22">
      <c r="S110">
        <v>35.783000000000001</v>
      </c>
      <c r="T110">
        <v>33.133000000000003</v>
      </c>
      <c r="U110" t="s">
        <v>121</v>
      </c>
      <c r="V110" t="s">
        <v>290</v>
      </c>
    </row>
    <row r="111" spans="18:22">
      <c r="S111">
        <v>35.804499999999997</v>
      </c>
      <c r="T111">
        <v>33.128799999999998</v>
      </c>
      <c r="U111" t="s">
        <v>122</v>
      </c>
      <c r="V111" t="s">
        <v>291</v>
      </c>
    </row>
    <row r="112" spans="18:22">
      <c r="S112">
        <v>35.383000000000003</v>
      </c>
      <c r="T112">
        <v>31.582999999999998</v>
      </c>
      <c r="U112" t="s">
        <v>123</v>
      </c>
      <c r="V112" t="s">
        <v>292</v>
      </c>
    </row>
    <row r="113" spans="19:22">
      <c r="S113">
        <v>34.796999999999997</v>
      </c>
      <c r="T113">
        <v>30.614000000000001</v>
      </c>
      <c r="U113" t="s">
        <v>124</v>
      </c>
      <c r="V113" t="s">
        <v>293</v>
      </c>
    </row>
    <row r="114" spans="19:22">
      <c r="S114">
        <v>34.796999999999997</v>
      </c>
      <c r="T114">
        <v>30.614000000000001</v>
      </c>
      <c r="U114" t="s">
        <v>125</v>
      </c>
      <c r="V114" t="s">
        <v>294</v>
      </c>
    </row>
    <row r="115" spans="19:22">
      <c r="S115">
        <v>34.796700000000001</v>
      </c>
      <c r="T115">
        <v>30.612500000000001</v>
      </c>
      <c r="U115" t="s">
        <v>126</v>
      </c>
      <c r="V115" t="s">
        <v>295</v>
      </c>
    </row>
    <row r="116" spans="19:22">
      <c r="S116">
        <v>34.804600000000001</v>
      </c>
      <c r="T116">
        <v>30.610099999999999</v>
      </c>
      <c r="U116" t="s">
        <v>127</v>
      </c>
      <c r="V116" t="s">
        <v>296</v>
      </c>
    </row>
    <row r="117" spans="19:22">
      <c r="S117">
        <v>34.960999999999999</v>
      </c>
      <c r="T117">
        <v>31.834</v>
      </c>
      <c r="U117" t="s">
        <v>128</v>
      </c>
      <c r="V117" t="s">
        <v>297</v>
      </c>
    </row>
    <row r="118" spans="19:22">
      <c r="S118">
        <v>34.961599999999997</v>
      </c>
      <c r="T118">
        <v>31.834099999999999</v>
      </c>
      <c r="U118" t="s">
        <v>129</v>
      </c>
      <c r="V118" t="s">
        <v>298</v>
      </c>
    </row>
    <row r="119" spans="19:22">
      <c r="S119">
        <v>34.680999999999997</v>
      </c>
      <c r="T119">
        <v>31.658000000000001</v>
      </c>
      <c r="U119" t="s">
        <v>130</v>
      </c>
      <c r="V119" t="s">
        <v>299</v>
      </c>
    </row>
    <row r="120" spans="19:22">
      <c r="S120">
        <v>34.6798</v>
      </c>
      <c r="T120">
        <v>31.6585</v>
      </c>
      <c r="U120" t="s">
        <v>131</v>
      </c>
      <c r="V120" t="s">
        <v>300</v>
      </c>
    </row>
    <row r="121" spans="19:22">
      <c r="S121">
        <v>35.023000000000003</v>
      </c>
      <c r="T121">
        <v>30.047999999999998</v>
      </c>
      <c r="U121" t="s">
        <v>132</v>
      </c>
      <c r="V121" t="s">
        <v>301</v>
      </c>
    </row>
    <row r="122" spans="19:22">
      <c r="S122">
        <v>35.023299999999999</v>
      </c>
      <c r="T122">
        <v>30.047999999999998</v>
      </c>
      <c r="U122" t="s">
        <v>133</v>
      </c>
      <c r="V122" t="s">
        <v>302</v>
      </c>
    </row>
    <row r="123" spans="19:22">
      <c r="S123">
        <v>34.982999999999997</v>
      </c>
      <c r="T123">
        <v>31.683</v>
      </c>
      <c r="U123" t="s">
        <v>134</v>
      </c>
      <c r="V123" t="s">
        <v>303</v>
      </c>
    </row>
    <row r="124" spans="19:22">
      <c r="S124">
        <v>34.974400000000003</v>
      </c>
      <c r="T124">
        <v>31.689800000000002</v>
      </c>
      <c r="U124" t="s">
        <v>135</v>
      </c>
      <c r="V124" t="s">
        <v>304</v>
      </c>
    </row>
    <row r="125" spans="19:22">
      <c r="S125">
        <v>34.921999999999997</v>
      </c>
      <c r="T125">
        <v>31.204999999999998</v>
      </c>
      <c r="U125" t="s">
        <v>136</v>
      </c>
      <c r="V125" t="s">
        <v>305</v>
      </c>
    </row>
    <row r="126" spans="19:22">
      <c r="S126">
        <v>34.922699999999999</v>
      </c>
      <c r="T126">
        <v>31.204999999999998</v>
      </c>
      <c r="U126" t="s">
        <v>137</v>
      </c>
      <c r="V126" t="s">
        <v>306</v>
      </c>
    </row>
    <row r="127" spans="19:22">
      <c r="S127">
        <v>35.179000000000002</v>
      </c>
      <c r="T127">
        <v>32.709000000000003</v>
      </c>
      <c r="U127" t="s">
        <v>138</v>
      </c>
      <c r="V127" t="s">
        <v>307</v>
      </c>
    </row>
    <row r="128" spans="19:22">
      <c r="S128">
        <v>35.178400000000003</v>
      </c>
      <c r="T128">
        <v>32.707799999999999</v>
      </c>
      <c r="U128" t="s">
        <v>139</v>
      </c>
      <c r="V128" t="s">
        <v>308</v>
      </c>
    </row>
    <row r="129" spans="19:22">
      <c r="S129">
        <v>34.634999999999998</v>
      </c>
      <c r="T129">
        <v>31.733000000000001</v>
      </c>
      <c r="U129" t="s">
        <v>140</v>
      </c>
      <c r="V129" t="s">
        <v>309</v>
      </c>
    </row>
    <row r="130" spans="19:22">
      <c r="S130">
        <v>34.634799999999998</v>
      </c>
      <c r="T130">
        <v>31.7319</v>
      </c>
      <c r="U130" t="s">
        <v>141</v>
      </c>
      <c r="V130" t="s">
        <v>310</v>
      </c>
    </row>
    <row r="131" spans="19:22">
      <c r="S131">
        <v>35.15</v>
      </c>
      <c r="T131">
        <v>30.369599999999998</v>
      </c>
      <c r="U131" t="s">
        <v>142</v>
      </c>
      <c r="V131" t="s">
        <v>311</v>
      </c>
    </row>
    <row r="132" spans="19:22">
      <c r="S132">
        <v>35.148000000000003</v>
      </c>
      <c r="T132">
        <v>30.367000000000001</v>
      </c>
      <c r="U132" t="s">
        <v>143</v>
      </c>
      <c r="V132" t="s">
        <v>312</v>
      </c>
    </row>
    <row r="133" spans="19:22">
      <c r="S133">
        <v>35.1479</v>
      </c>
      <c r="T133">
        <v>30.365500000000001</v>
      </c>
      <c r="U133" t="s">
        <v>144</v>
      </c>
      <c r="V133" t="s">
        <v>313</v>
      </c>
    </row>
    <row r="134" spans="19:22">
      <c r="S134">
        <v>35.098999999999997</v>
      </c>
      <c r="T134">
        <v>32.165999999999997</v>
      </c>
      <c r="U134" t="s">
        <v>145</v>
      </c>
      <c r="V134" t="s">
        <v>314</v>
      </c>
    </row>
    <row r="135" spans="19:22">
      <c r="S135">
        <v>35.0959</v>
      </c>
      <c r="T135">
        <v>32.175199999999997</v>
      </c>
      <c r="U135" t="s">
        <v>146</v>
      </c>
      <c r="V135" t="s">
        <v>315</v>
      </c>
    </row>
    <row r="136" spans="19:22">
      <c r="S136">
        <v>34.700000000000003</v>
      </c>
      <c r="T136">
        <v>31.815999999999999</v>
      </c>
      <c r="U136" s="24" t="s">
        <v>361</v>
      </c>
      <c r="V136" t="s">
        <v>316</v>
      </c>
    </row>
    <row r="137" spans="19:22">
      <c r="S137">
        <v>34.724400000000003</v>
      </c>
      <c r="T137">
        <v>31.816600000000001</v>
      </c>
      <c r="U137" t="s">
        <v>147</v>
      </c>
      <c r="V137" t="s">
        <v>317</v>
      </c>
    </row>
    <row r="138" spans="19:22">
      <c r="S138">
        <v>35.106999999999999</v>
      </c>
      <c r="T138">
        <v>33.081000000000003</v>
      </c>
      <c r="U138" t="s">
        <v>148</v>
      </c>
      <c r="V138" t="s">
        <v>318</v>
      </c>
    </row>
    <row r="139" spans="19:22">
      <c r="S139">
        <v>35.107900000000001</v>
      </c>
      <c r="T139">
        <v>33.080599999999997</v>
      </c>
      <c r="U139" t="s">
        <v>149</v>
      </c>
      <c r="V139" t="s">
        <v>319</v>
      </c>
    </row>
    <row r="140" spans="19:22">
      <c r="S140">
        <v>35.124000000000002</v>
      </c>
      <c r="T140">
        <v>31.664999999999999</v>
      </c>
      <c r="U140" t="s">
        <v>150</v>
      </c>
      <c r="V140" t="s">
        <v>320</v>
      </c>
    </row>
    <row r="141" spans="19:22">
      <c r="S141">
        <v>35.1233</v>
      </c>
      <c r="T141">
        <v>31.664400000000001</v>
      </c>
      <c r="U141" t="s">
        <v>151</v>
      </c>
      <c r="V141" t="s">
        <v>321</v>
      </c>
    </row>
    <row r="142" spans="19:22">
      <c r="S142">
        <v>34.795999999999999</v>
      </c>
      <c r="T142">
        <v>30.870999999999999</v>
      </c>
      <c r="U142" t="s">
        <v>152</v>
      </c>
      <c r="V142" t="s">
        <v>322</v>
      </c>
    </row>
    <row r="143" spans="19:22">
      <c r="S143">
        <v>34.795000000000002</v>
      </c>
      <c r="T143">
        <v>30.870200000000001</v>
      </c>
      <c r="U143" t="s">
        <v>153</v>
      </c>
      <c r="V143" t="s">
        <v>323</v>
      </c>
    </row>
    <row r="144" spans="19:22">
      <c r="S144">
        <v>35.51</v>
      </c>
      <c r="T144">
        <v>32.44</v>
      </c>
      <c r="U144" t="s">
        <v>154</v>
      </c>
      <c r="V144" t="s">
        <v>324</v>
      </c>
    </row>
    <row r="145" spans="19:22">
      <c r="S145">
        <v>35.510599999999997</v>
      </c>
      <c r="T145">
        <v>32.439</v>
      </c>
      <c r="U145" t="s">
        <v>155</v>
      </c>
      <c r="V145" t="s">
        <v>325</v>
      </c>
    </row>
    <row r="146" spans="19:22">
      <c r="S146">
        <v>35.390999999999998</v>
      </c>
      <c r="T146">
        <v>31.032</v>
      </c>
      <c r="U146" t="s">
        <v>156</v>
      </c>
      <c r="V146" t="s">
        <v>326</v>
      </c>
    </row>
    <row r="147" spans="19:22">
      <c r="S147">
        <v>35.026000000000003</v>
      </c>
      <c r="T147">
        <v>32.127000000000002</v>
      </c>
      <c r="U147" t="s">
        <v>157</v>
      </c>
      <c r="V147" t="s">
        <v>327</v>
      </c>
    </row>
    <row r="148" spans="19:22">
      <c r="S148">
        <v>35.048999999999999</v>
      </c>
      <c r="T148">
        <v>31.35</v>
      </c>
      <c r="U148" t="s">
        <v>158</v>
      </c>
      <c r="V148" t="s">
        <v>328</v>
      </c>
    </row>
    <row r="149" spans="19:22">
      <c r="S149">
        <v>35.066200000000002</v>
      </c>
      <c r="T149">
        <v>31.3568</v>
      </c>
      <c r="U149" t="s">
        <v>159</v>
      </c>
      <c r="V149" t="s">
        <v>329</v>
      </c>
    </row>
    <row r="150" spans="19:22">
      <c r="S150">
        <v>35.090000000000003</v>
      </c>
      <c r="T150">
        <v>32.979999999999997</v>
      </c>
      <c r="U150" t="s">
        <v>160</v>
      </c>
      <c r="V150" t="s">
        <v>330</v>
      </c>
    </row>
    <row r="151" spans="19:22">
      <c r="S151">
        <v>35.092300000000002</v>
      </c>
      <c r="T151">
        <v>32.983600000000003</v>
      </c>
      <c r="U151" t="s">
        <v>161</v>
      </c>
      <c r="V151" t="s">
        <v>331</v>
      </c>
    </row>
    <row r="152" spans="19:22">
      <c r="S152">
        <v>35.4</v>
      </c>
      <c r="T152">
        <v>32.700000000000003</v>
      </c>
      <c r="U152" t="s">
        <v>162</v>
      </c>
      <c r="V152" t="s">
        <v>332</v>
      </c>
    </row>
    <row r="153" spans="19:22">
      <c r="S153">
        <v>35.4069</v>
      </c>
      <c r="T153">
        <v>32.705300000000001</v>
      </c>
      <c r="U153" t="s">
        <v>163</v>
      </c>
      <c r="V153" t="s">
        <v>333</v>
      </c>
    </row>
    <row r="154" spans="19:22">
      <c r="S154">
        <v>34.759</v>
      </c>
      <c r="T154">
        <v>32.058999999999997</v>
      </c>
      <c r="U154" t="s">
        <v>164</v>
      </c>
      <c r="V154" t="s">
        <v>334</v>
      </c>
    </row>
    <row r="155" spans="19:22">
      <c r="S155">
        <v>34.758800000000001</v>
      </c>
      <c r="T155">
        <v>32.058</v>
      </c>
      <c r="U155" t="s">
        <v>165</v>
      </c>
      <c r="V155" t="s">
        <v>335</v>
      </c>
    </row>
    <row r="156" spans="19:22">
      <c r="S156" t="s">
        <v>59</v>
      </c>
      <c r="T156" t="s">
        <v>59</v>
      </c>
      <c r="U156" t="s">
        <v>166</v>
      </c>
      <c r="V156" t="s">
        <v>336</v>
      </c>
    </row>
    <row r="157" spans="19:22">
      <c r="S157">
        <v>35.393999999999998</v>
      </c>
      <c r="T157">
        <v>32.545000000000002</v>
      </c>
      <c r="U157" t="s">
        <v>167</v>
      </c>
      <c r="V157" t="s">
        <v>337</v>
      </c>
    </row>
    <row r="158" spans="19:22">
      <c r="S158">
        <v>35.394500000000001</v>
      </c>
      <c r="T158">
        <v>32.546199999999999</v>
      </c>
      <c r="U158" t="s">
        <v>168</v>
      </c>
      <c r="V158" t="s">
        <v>338</v>
      </c>
    </row>
    <row r="159" spans="19:22">
      <c r="S159">
        <v>35.515999999999998</v>
      </c>
      <c r="T159">
        <v>32.683</v>
      </c>
      <c r="U159" t="s">
        <v>169</v>
      </c>
      <c r="V159" t="s">
        <v>339</v>
      </c>
    </row>
    <row r="160" spans="19:22">
      <c r="S160">
        <v>35.510100000000001</v>
      </c>
      <c r="T160">
        <v>32.697800000000001</v>
      </c>
      <c r="U160" t="s">
        <v>170</v>
      </c>
      <c r="V160" t="s">
        <v>340</v>
      </c>
    </row>
    <row r="161" spans="19:22">
      <c r="S161">
        <v>35.078000000000003</v>
      </c>
      <c r="T161">
        <v>29.885999999999999</v>
      </c>
      <c r="U161" t="s">
        <v>171</v>
      </c>
      <c r="V161" t="s">
        <v>341</v>
      </c>
    </row>
    <row r="162" spans="19:22">
      <c r="S162">
        <v>35.077100000000002</v>
      </c>
      <c r="T162">
        <v>29.885100000000001</v>
      </c>
      <c r="U162" t="s">
        <v>172</v>
      </c>
      <c r="V162" t="s">
        <v>342</v>
      </c>
    </row>
    <row r="163" spans="19:22">
      <c r="S163">
        <v>35.506999999999998</v>
      </c>
      <c r="T163">
        <v>32.981999999999999</v>
      </c>
      <c r="U163" t="s">
        <v>173</v>
      </c>
      <c r="V163" t="s">
        <v>343</v>
      </c>
    </row>
    <row r="164" spans="19:22">
      <c r="S164">
        <v>35.506999999999998</v>
      </c>
      <c r="T164">
        <v>32.979999999999997</v>
      </c>
      <c r="U164" t="s">
        <v>174</v>
      </c>
      <c r="V164" t="s">
        <v>344</v>
      </c>
    </row>
    <row r="165" spans="19:22">
      <c r="S165">
        <v>35.584000000000003</v>
      </c>
      <c r="T165">
        <v>32.704000000000001</v>
      </c>
      <c r="U165" t="s">
        <v>175</v>
      </c>
      <c r="V165" t="s">
        <v>345</v>
      </c>
    </row>
    <row r="166" spans="19:22">
      <c r="S166">
        <v>35.5839</v>
      </c>
      <c r="T166">
        <v>32.702399999999997</v>
      </c>
      <c r="U166" t="s">
        <v>176</v>
      </c>
      <c r="V166" t="s">
        <v>346</v>
      </c>
    </row>
    <row r="167" spans="19:22">
      <c r="S167">
        <v>34.950000000000003</v>
      </c>
      <c r="T167">
        <v>32.566000000000003</v>
      </c>
      <c r="U167" t="s">
        <v>177</v>
      </c>
      <c r="V167" t="s">
        <v>347</v>
      </c>
    </row>
    <row r="168" spans="19:22">
      <c r="S168">
        <v>34.954599999999999</v>
      </c>
      <c r="T168">
        <v>32.572400000000002</v>
      </c>
      <c r="U168" t="s">
        <v>178</v>
      </c>
      <c r="V168" t="s">
        <v>348</v>
      </c>
    </row>
    <row r="169" spans="19:22">
      <c r="S169">
        <v>34.848999999999997</v>
      </c>
      <c r="T169">
        <v>31.065999999999999</v>
      </c>
      <c r="U169" t="s">
        <v>179</v>
      </c>
      <c r="V169" t="s">
        <v>349</v>
      </c>
    </row>
    <row r="170" spans="19:22">
      <c r="S170">
        <v>34.851300000000002</v>
      </c>
      <c r="T170">
        <v>31.070799999999998</v>
      </c>
      <c r="U170" t="s">
        <v>180</v>
      </c>
      <c r="V170" t="s">
        <v>350</v>
      </c>
    </row>
    <row r="171" spans="19:22">
      <c r="S171">
        <v>35.07</v>
      </c>
      <c r="T171">
        <v>31.47</v>
      </c>
      <c r="U171" t="s">
        <v>181</v>
      </c>
      <c r="V171" t="s">
        <v>351</v>
      </c>
    </row>
    <row r="172" spans="19:22">
      <c r="S172">
        <v>35.125799999999998</v>
      </c>
      <c r="T172">
        <v>31.787800000000001</v>
      </c>
      <c r="U172" t="s">
        <v>182</v>
      </c>
      <c r="V172" t="s">
        <v>352</v>
      </c>
    </row>
  </sheetData>
  <mergeCells count="14">
    <mergeCell ref="S1:V1"/>
    <mergeCell ref="F1:F2"/>
    <mergeCell ref="E1:E2"/>
    <mergeCell ref="A1:B1"/>
    <mergeCell ref="C1:D1"/>
    <mergeCell ref="K1:L1"/>
    <mergeCell ref="L54:N54"/>
    <mergeCell ref="K5:L5"/>
    <mergeCell ref="K6:L6"/>
    <mergeCell ref="L16:M16"/>
    <mergeCell ref="L15:M15"/>
    <mergeCell ref="L14:M14"/>
    <mergeCell ref="K12:M12"/>
    <mergeCell ref="L13:M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29DC-B266-412A-B061-3B085F5C5235}">
  <dimension ref="A1:G24"/>
  <sheetViews>
    <sheetView rightToLeft="1" zoomScale="40" zoomScaleNormal="40" workbookViewId="0">
      <selection sqref="A1:G13"/>
    </sheetView>
  </sheetViews>
  <sheetFormatPr defaultRowHeight="14.4"/>
  <cols>
    <col min="1" max="1" width="3.77734375" customWidth="1"/>
    <col min="2" max="2" width="10.5546875" customWidth="1"/>
    <col min="3" max="3" width="3.6640625" customWidth="1"/>
    <col min="4" max="4" width="6.77734375" customWidth="1"/>
    <col min="5" max="5" width="14.33203125" customWidth="1"/>
    <col min="6" max="6" width="18.77734375" customWidth="1"/>
    <col min="7" max="7" width="17.6640625" customWidth="1"/>
  </cols>
  <sheetData>
    <row r="1" spans="1:7" ht="15" thickBot="1">
      <c r="A1" s="11" t="s">
        <v>105</v>
      </c>
      <c r="B1" s="12" t="s">
        <v>99</v>
      </c>
      <c r="C1" s="12" t="s">
        <v>100</v>
      </c>
      <c r="D1" s="12" t="s">
        <v>101</v>
      </c>
      <c r="E1" s="12" t="s">
        <v>102</v>
      </c>
      <c r="F1" s="12" t="s">
        <v>103</v>
      </c>
      <c r="G1" s="13" t="s">
        <v>104</v>
      </c>
    </row>
    <row r="2" spans="1:7" ht="40.049999999999997" customHeight="1">
      <c r="A2" s="8"/>
      <c r="B2" s="9"/>
      <c r="C2" s="9"/>
      <c r="D2" s="9"/>
      <c r="E2" s="9"/>
      <c r="F2" s="9"/>
      <c r="G2" s="10"/>
    </row>
    <row r="3" spans="1:7" ht="40.049999999999997" customHeight="1">
      <c r="A3" s="3"/>
      <c r="B3" s="2"/>
      <c r="C3" s="2"/>
      <c r="D3" s="2"/>
      <c r="E3" s="2"/>
      <c r="F3" s="2"/>
      <c r="G3" s="4"/>
    </row>
    <row r="4" spans="1:7" ht="40.049999999999997" customHeight="1">
      <c r="A4" s="3"/>
      <c r="B4" s="2"/>
      <c r="C4" s="2"/>
      <c r="D4" s="2"/>
      <c r="E4" s="2"/>
      <c r="F4" s="2"/>
      <c r="G4" s="4"/>
    </row>
    <row r="5" spans="1:7" ht="40.049999999999997" customHeight="1">
      <c r="A5" s="3"/>
      <c r="B5" s="2"/>
      <c r="C5" s="2"/>
      <c r="D5" s="2"/>
      <c r="E5" s="2"/>
      <c r="F5" s="2"/>
      <c r="G5" s="4"/>
    </row>
    <row r="6" spans="1:7" ht="40.049999999999997" customHeight="1">
      <c r="A6" s="3"/>
      <c r="B6" s="2"/>
      <c r="C6" s="2"/>
      <c r="D6" s="2"/>
      <c r="E6" s="2"/>
      <c r="F6" s="2"/>
      <c r="G6" s="4"/>
    </row>
    <row r="7" spans="1:7" ht="40.049999999999997" customHeight="1">
      <c r="A7" s="3"/>
      <c r="B7" s="2"/>
      <c r="C7" s="2"/>
      <c r="D7" s="2"/>
      <c r="E7" s="2"/>
      <c r="F7" s="2"/>
      <c r="G7" s="4"/>
    </row>
    <row r="8" spans="1:7" ht="40.049999999999997" customHeight="1">
      <c r="A8" s="3"/>
      <c r="B8" s="2"/>
      <c r="C8" s="2"/>
      <c r="D8" s="2"/>
      <c r="E8" s="2"/>
      <c r="F8" s="2"/>
      <c r="G8" s="4"/>
    </row>
    <row r="9" spans="1:7" ht="40.049999999999997" customHeight="1">
      <c r="A9" s="3"/>
      <c r="B9" s="2"/>
      <c r="C9" s="2"/>
      <c r="D9" s="2"/>
      <c r="E9" s="2"/>
      <c r="F9" s="2"/>
      <c r="G9" s="4"/>
    </row>
    <row r="10" spans="1:7" ht="40.049999999999997" customHeight="1">
      <c r="A10" s="3"/>
      <c r="B10" s="2"/>
      <c r="C10" s="2"/>
      <c r="D10" s="2"/>
      <c r="E10" s="2"/>
      <c r="F10" s="2"/>
      <c r="G10" s="4"/>
    </row>
    <row r="11" spans="1:7" ht="40.049999999999997" customHeight="1">
      <c r="A11" s="3"/>
      <c r="B11" s="2"/>
      <c r="C11" s="2"/>
      <c r="D11" s="2"/>
      <c r="E11" s="2"/>
      <c r="F11" s="2"/>
      <c r="G11" s="4"/>
    </row>
    <row r="12" spans="1:7" ht="40.049999999999997" customHeight="1">
      <c r="A12" s="3"/>
      <c r="B12" s="2"/>
      <c r="C12" s="2"/>
      <c r="D12" s="2"/>
      <c r="E12" s="2"/>
      <c r="F12" s="2"/>
      <c r="G12" s="4"/>
    </row>
    <row r="13" spans="1:7" ht="40.049999999999997" customHeight="1" thickBot="1">
      <c r="A13" s="5"/>
      <c r="B13" s="6"/>
      <c r="C13" s="6"/>
      <c r="D13" s="6"/>
      <c r="E13" s="6"/>
      <c r="F13" s="6"/>
      <c r="G13" s="7"/>
    </row>
    <row r="14" spans="1:7" ht="40.049999999999997" customHeight="1"/>
    <row r="15" spans="1:7" ht="40.049999999999997" customHeight="1"/>
    <row r="16" spans="1:7" ht="40.049999999999997" customHeight="1"/>
    <row r="17" ht="40.049999999999997" customHeight="1"/>
    <row r="18" ht="40.049999999999997" customHeight="1"/>
    <row r="19" ht="40.049999999999997" customHeight="1"/>
    <row r="20" ht="40.049999999999997" customHeight="1"/>
    <row r="21" ht="40.049999999999997" customHeight="1"/>
    <row r="22" ht="40.049999999999997" customHeight="1"/>
    <row r="23" ht="40.049999999999997" customHeight="1"/>
    <row r="24" ht="40.049999999999997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F38FC-3709-4701-A6F6-B1F8232D5627}">
  <dimension ref="D1:G138"/>
  <sheetViews>
    <sheetView rightToLeft="1" topLeftCell="A116" zoomScale="85" zoomScaleNormal="85" workbookViewId="0">
      <selection activeCell="D100" sqref="D100:G139"/>
    </sheetView>
  </sheetViews>
  <sheetFormatPr defaultRowHeight="14.4"/>
  <cols>
    <col min="6" max="6" width="28.109375" customWidth="1"/>
    <col min="7" max="7" width="27.109375" customWidth="1"/>
  </cols>
  <sheetData>
    <row r="1" spans="4:7">
      <c r="D1" s="49" t="s">
        <v>98</v>
      </c>
      <c r="E1" s="49"/>
      <c r="F1" s="49"/>
      <c r="G1" s="49"/>
    </row>
    <row r="2" spans="4:7">
      <c r="D2" s="1"/>
      <c r="E2" s="1"/>
      <c r="F2" s="1" t="s">
        <v>353</v>
      </c>
      <c r="G2" s="1" t="s">
        <v>354</v>
      </c>
    </row>
    <row r="3" spans="4:7">
      <c r="D3">
        <v>35.112000000000002</v>
      </c>
      <c r="E3">
        <v>32.847999999999999</v>
      </c>
      <c r="F3" t="s">
        <v>0</v>
      </c>
      <c r="G3" t="s">
        <v>183</v>
      </c>
    </row>
    <row r="4" spans="4:7">
      <c r="D4">
        <v>35.112299999999998</v>
      </c>
      <c r="E4">
        <v>32.846600000000002</v>
      </c>
      <c r="F4" t="s">
        <v>1</v>
      </c>
      <c r="G4" t="s">
        <v>184</v>
      </c>
    </row>
    <row r="5" spans="4:7">
      <c r="D5">
        <v>35.277999999999999</v>
      </c>
      <c r="E5">
        <v>32.597000000000001</v>
      </c>
      <c r="F5" t="s">
        <v>2</v>
      </c>
      <c r="G5" t="s">
        <v>185</v>
      </c>
    </row>
    <row r="6" spans="4:7">
      <c r="D6">
        <v>35.276899999999998</v>
      </c>
      <c r="E6">
        <v>32.595999999999997</v>
      </c>
      <c r="F6" t="s">
        <v>3</v>
      </c>
      <c r="G6" t="s">
        <v>186</v>
      </c>
    </row>
    <row r="7" spans="4:7">
      <c r="D7">
        <v>35.533000000000001</v>
      </c>
      <c r="E7">
        <v>32.915999999999997</v>
      </c>
      <c r="F7" t="s">
        <v>4</v>
      </c>
      <c r="G7" t="s">
        <v>187</v>
      </c>
    </row>
    <row r="8" spans="4:7">
      <c r="D8">
        <v>35.513500000000001</v>
      </c>
      <c r="E8">
        <v>32.914999999999999</v>
      </c>
      <c r="F8" t="s">
        <v>5</v>
      </c>
      <c r="G8" t="s">
        <v>188</v>
      </c>
    </row>
    <row r="9" spans="4:7">
      <c r="D9">
        <v>35.186</v>
      </c>
      <c r="E9">
        <v>31.251000000000001</v>
      </c>
      <c r="F9" t="s">
        <v>6</v>
      </c>
      <c r="G9" t="s">
        <v>189</v>
      </c>
    </row>
    <row r="10" spans="4:7">
      <c r="D10">
        <v>35.185499999999998</v>
      </c>
      <c r="E10">
        <v>31.25</v>
      </c>
      <c r="F10" t="s">
        <v>7</v>
      </c>
      <c r="G10" t="s">
        <v>190</v>
      </c>
    </row>
    <row r="11" spans="4:7">
      <c r="D11">
        <v>35.212000000000003</v>
      </c>
      <c r="E11">
        <v>32.106000000000002</v>
      </c>
      <c r="F11" t="s">
        <v>8</v>
      </c>
      <c r="G11" t="s">
        <v>191</v>
      </c>
    </row>
    <row r="12" spans="4:7">
      <c r="D12">
        <v>35.211399999999998</v>
      </c>
      <c r="E12">
        <v>32.105600000000003</v>
      </c>
      <c r="F12" t="s">
        <v>9</v>
      </c>
      <c r="G12" t="s">
        <v>192</v>
      </c>
    </row>
    <row r="13" spans="4:7">
      <c r="D13">
        <v>34.700000000000003</v>
      </c>
      <c r="E13">
        <v>30.98</v>
      </c>
      <c r="F13" t="s">
        <v>10</v>
      </c>
      <c r="G13" t="s">
        <v>193</v>
      </c>
    </row>
    <row r="14" spans="4:7">
      <c r="D14">
        <v>34.637999999999998</v>
      </c>
      <c r="E14">
        <v>31.835000000000001</v>
      </c>
      <c r="F14" t="s">
        <v>11</v>
      </c>
      <c r="G14" t="s">
        <v>194</v>
      </c>
    </row>
    <row r="15" spans="4:7">
      <c r="D15">
        <v>34.637700000000002</v>
      </c>
      <c r="E15">
        <v>31.834199999999999</v>
      </c>
      <c r="F15" t="s">
        <v>12</v>
      </c>
      <c r="G15" t="s">
        <v>195</v>
      </c>
    </row>
    <row r="16" spans="4:7">
      <c r="D16">
        <v>34.515999999999998</v>
      </c>
      <c r="E16">
        <v>31.632999999999999</v>
      </c>
      <c r="F16" t="s">
        <v>13</v>
      </c>
      <c r="G16" t="s">
        <v>196</v>
      </c>
    </row>
    <row r="17" spans="4:7">
      <c r="D17">
        <v>34.521500000000003</v>
      </c>
      <c r="E17">
        <v>31.639399999999998</v>
      </c>
      <c r="F17" t="s">
        <v>14</v>
      </c>
      <c r="G17" t="s">
        <v>197</v>
      </c>
    </row>
    <row r="18" spans="4:7">
      <c r="D18">
        <v>34.770000000000003</v>
      </c>
      <c r="E18">
        <v>30.8</v>
      </c>
      <c r="F18" t="s">
        <v>15</v>
      </c>
      <c r="G18" t="s">
        <v>198</v>
      </c>
    </row>
    <row r="19" spans="4:7">
      <c r="D19">
        <v>34.7712</v>
      </c>
      <c r="E19">
        <v>30.787700000000001</v>
      </c>
      <c r="F19" t="s">
        <v>16</v>
      </c>
      <c r="G19" t="s">
        <v>199</v>
      </c>
    </row>
    <row r="20" spans="4:7">
      <c r="D20">
        <v>35.762999999999998</v>
      </c>
      <c r="E20">
        <v>32.817</v>
      </c>
      <c r="F20" t="s">
        <v>17</v>
      </c>
      <c r="G20" t="s">
        <v>200</v>
      </c>
    </row>
    <row r="21" spans="4:7">
      <c r="D21">
        <v>35.7622</v>
      </c>
      <c r="E21">
        <v>32.817399999999999</v>
      </c>
      <c r="F21" t="s">
        <v>18</v>
      </c>
      <c r="G21" t="s">
        <v>201</v>
      </c>
    </row>
    <row r="22" spans="4:7">
      <c r="D22">
        <v>35.573500000000003</v>
      </c>
      <c r="E22">
        <v>33.0244</v>
      </c>
      <c r="F22" t="s">
        <v>19</v>
      </c>
      <c r="G22" t="s">
        <v>202</v>
      </c>
    </row>
    <row r="23" spans="4:7">
      <c r="D23">
        <v>35.573500000000003</v>
      </c>
      <c r="E23">
        <v>33.0244</v>
      </c>
      <c r="F23" t="s">
        <v>20</v>
      </c>
      <c r="G23" t="s">
        <v>203</v>
      </c>
    </row>
    <row r="24" spans="4:7">
      <c r="D24">
        <v>34.783000000000001</v>
      </c>
      <c r="E24">
        <v>31.332999999999998</v>
      </c>
      <c r="F24" t="s">
        <v>21</v>
      </c>
      <c r="G24" t="s">
        <v>204</v>
      </c>
    </row>
    <row r="25" spans="4:7">
      <c r="D25">
        <v>34.799500000000002</v>
      </c>
      <c r="E25">
        <v>31.2515</v>
      </c>
      <c r="F25" t="s">
        <v>22</v>
      </c>
      <c r="G25" t="s">
        <v>205</v>
      </c>
    </row>
    <row r="26" spans="4:7">
      <c r="D26">
        <v>34.966000000000001</v>
      </c>
      <c r="E26">
        <v>31.716000000000001</v>
      </c>
      <c r="F26" t="s">
        <v>23</v>
      </c>
      <c r="G26" t="s">
        <v>206</v>
      </c>
    </row>
    <row r="27" spans="4:7">
      <c r="D27">
        <v>34.976199999999999</v>
      </c>
      <c r="E27">
        <v>31.724799999999998</v>
      </c>
      <c r="F27" t="s">
        <v>24</v>
      </c>
      <c r="G27" t="s">
        <v>207</v>
      </c>
    </row>
    <row r="28" spans="4:7">
      <c r="D28">
        <v>34.389000000000003</v>
      </c>
      <c r="E28">
        <v>31.273</v>
      </c>
      <c r="F28" t="s">
        <v>25</v>
      </c>
      <c r="G28" t="s">
        <v>208</v>
      </c>
    </row>
    <row r="29" spans="4:7">
      <c r="D29">
        <v>34.389400000000002</v>
      </c>
      <c r="E29">
        <v>31.271599999999999</v>
      </c>
      <c r="F29" t="s">
        <v>26</v>
      </c>
      <c r="G29" t="s">
        <v>209</v>
      </c>
    </row>
    <row r="30" spans="4:7">
      <c r="D30">
        <v>34.814</v>
      </c>
      <c r="E30">
        <v>32.009</v>
      </c>
      <c r="F30" t="s">
        <v>27</v>
      </c>
      <c r="G30" t="s">
        <v>210</v>
      </c>
    </row>
    <row r="31" spans="4:7">
      <c r="D31">
        <v>34.813800000000001</v>
      </c>
      <c r="E31">
        <v>32.007300000000001</v>
      </c>
      <c r="F31" t="s">
        <v>28</v>
      </c>
      <c r="G31" t="s">
        <v>211</v>
      </c>
    </row>
    <row r="32" spans="4:7">
      <c r="D32">
        <v>35.500999999999998</v>
      </c>
      <c r="E32">
        <v>31.805</v>
      </c>
      <c r="F32" t="s">
        <v>29</v>
      </c>
      <c r="G32" t="s">
        <v>212</v>
      </c>
    </row>
    <row r="33" spans="4:7">
      <c r="D33">
        <v>35.500999999999998</v>
      </c>
      <c r="E33">
        <v>31.805199999999999</v>
      </c>
      <c r="F33" t="s">
        <v>30</v>
      </c>
      <c r="G33" t="s">
        <v>213</v>
      </c>
    </row>
    <row r="34" spans="4:7">
      <c r="D34">
        <v>35.652999999999999</v>
      </c>
      <c r="E34">
        <v>32.881</v>
      </c>
      <c r="F34" t="s">
        <v>31</v>
      </c>
      <c r="G34" t="s">
        <v>214</v>
      </c>
    </row>
    <row r="35" spans="4:7">
      <c r="D35">
        <v>35.650399999999998</v>
      </c>
      <c r="E35">
        <v>32.880000000000003</v>
      </c>
      <c r="F35" t="s">
        <v>32</v>
      </c>
      <c r="G35" t="s">
        <v>215</v>
      </c>
    </row>
    <row r="36" spans="4:7">
      <c r="D36">
        <v>35.6</v>
      </c>
      <c r="E36">
        <v>33.229999999999997</v>
      </c>
      <c r="F36" t="s">
        <v>33</v>
      </c>
      <c r="G36" t="s">
        <v>216</v>
      </c>
    </row>
    <row r="37" spans="4:7">
      <c r="D37">
        <v>35.634999999999998</v>
      </c>
      <c r="E37">
        <v>33.227699999999999</v>
      </c>
      <c r="F37" t="s">
        <v>34</v>
      </c>
      <c r="G37" t="s">
        <v>217</v>
      </c>
    </row>
    <row r="38" spans="4:7">
      <c r="D38">
        <v>35.6</v>
      </c>
      <c r="E38">
        <v>33.229999999999997</v>
      </c>
      <c r="F38" t="s">
        <v>35</v>
      </c>
      <c r="G38" t="s">
        <v>218</v>
      </c>
    </row>
    <row r="39" spans="4:7">
      <c r="D39">
        <v>35.374000000000002</v>
      </c>
      <c r="E39">
        <v>32.863</v>
      </c>
      <c r="F39" t="s">
        <v>36</v>
      </c>
      <c r="G39" t="s">
        <v>219</v>
      </c>
    </row>
    <row r="40" spans="4:7">
      <c r="D40">
        <v>35.374099999999999</v>
      </c>
      <c r="E40">
        <v>32.862099999999998</v>
      </c>
      <c r="F40" t="s">
        <v>37</v>
      </c>
      <c r="G40" t="s">
        <v>220</v>
      </c>
    </row>
    <row r="41" spans="4:7">
      <c r="D41">
        <v>34.633000000000003</v>
      </c>
      <c r="E41">
        <v>31.5</v>
      </c>
      <c r="F41" t="s">
        <v>38</v>
      </c>
      <c r="G41" t="s">
        <v>221</v>
      </c>
    </row>
    <row r="42" spans="4:7">
      <c r="D42">
        <v>34.648000000000003</v>
      </c>
      <c r="E42">
        <v>31.503599999999999</v>
      </c>
      <c r="F42" t="s">
        <v>39</v>
      </c>
      <c r="G42" t="s">
        <v>222</v>
      </c>
    </row>
    <row r="43" spans="4:7">
      <c r="D43">
        <v>35.488999999999997</v>
      </c>
      <c r="E43">
        <v>32.47</v>
      </c>
      <c r="F43" t="s">
        <v>40</v>
      </c>
      <c r="G43" t="s">
        <v>223</v>
      </c>
    </row>
    <row r="44" spans="4:7">
      <c r="D44">
        <v>35.488999999999997</v>
      </c>
      <c r="E44">
        <v>32.47</v>
      </c>
      <c r="F44" t="s">
        <v>41</v>
      </c>
      <c r="G44" t="s">
        <v>224</v>
      </c>
    </row>
    <row r="45" spans="4:7">
      <c r="D45">
        <v>35.488799999999998</v>
      </c>
      <c r="E45">
        <v>32.4679</v>
      </c>
      <c r="F45" t="s">
        <v>42</v>
      </c>
      <c r="G45" t="s">
        <v>225</v>
      </c>
    </row>
    <row r="46" spans="4:7">
      <c r="D46">
        <v>34.954000000000001</v>
      </c>
      <c r="E46">
        <v>29.553000000000001</v>
      </c>
      <c r="F46" t="s">
        <v>43</v>
      </c>
      <c r="G46" t="s">
        <v>226</v>
      </c>
    </row>
    <row r="47" spans="4:7">
      <c r="D47">
        <v>34.951999999999998</v>
      </c>
      <c r="E47">
        <v>29.552600000000002</v>
      </c>
      <c r="F47" t="s">
        <v>44</v>
      </c>
      <c r="G47" t="s">
        <v>227</v>
      </c>
    </row>
    <row r="48" spans="4:7">
      <c r="D48">
        <v>35.216999999999999</v>
      </c>
      <c r="E48">
        <v>33.066000000000003</v>
      </c>
      <c r="F48" t="s">
        <v>45</v>
      </c>
      <c r="G48" t="s">
        <v>228</v>
      </c>
    </row>
    <row r="49" spans="4:7">
      <c r="D49">
        <v>35.217300000000002</v>
      </c>
      <c r="E49">
        <v>33.065300000000001</v>
      </c>
      <c r="F49" t="s">
        <v>46</v>
      </c>
      <c r="G49" t="s">
        <v>229</v>
      </c>
    </row>
    <row r="50" spans="4:7">
      <c r="D50">
        <v>35.386000000000003</v>
      </c>
      <c r="E50">
        <v>31.419</v>
      </c>
      <c r="F50" t="s">
        <v>47</v>
      </c>
      <c r="G50" t="s">
        <v>230</v>
      </c>
    </row>
    <row r="51" spans="4:7">
      <c r="D51">
        <v>35.387099999999997</v>
      </c>
      <c r="E51">
        <v>31.42</v>
      </c>
      <c r="F51" t="s">
        <v>48</v>
      </c>
      <c r="G51" t="s">
        <v>231</v>
      </c>
    </row>
    <row r="52" spans="4:7">
      <c r="D52">
        <v>34.938000000000002</v>
      </c>
      <c r="E52">
        <v>32.387999999999998</v>
      </c>
      <c r="F52" t="s">
        <v>49</v>
      </c>
      <c r="G52" t="s">
        <v>232</v>
      </c>
    </row>
    <row r="53" spans="4:7">
      <c r="D53">
        <v>34.937600000000003</v>
      </c>
      <c r="E53">
        <v>32.387700000000002</v>
      </c>
      <c r="F53" t="s">
        <v>50</v>
      </c>
      <c r="G53" t="s">
        <v>233</v>
      </c>
    </row>
    <row r="54" spans="4:7">
      <c r="D54">
        <v>35.098999999999997</v>
      </c>
      <c r="E54">
        <v>32.633000000000003</v>
      </c>
      <c r="F54" t="s">
        <v>51</v>
      </c>
      <c r="G54" t="s">
        <v>234</v>
      </c>
    </row>
    <row r="55" spans="4:7">
      <c r="D55">
        <v>35.096400000000003</v>
      </c>
      <c r="E55">
        <v>32.602800000000002</v>
      </c>
      <c r="F55" t="s">
        <v>52</v>
      </c>
      <c r="G55" t="s">
        <v>235</v>
      </c>
    </row>
    <row r="56" spans="4:7">
      <c r="D56">
        <v>34.96</v>
      </c>
      <c r="E56">
        <v>32.682000000000002</v>
      </c>
      <c r="F56" t="s">
        <v>53</v>
      </c>
      <c r="G56" t="s">
        <v>236</v>
      </c>
    </row>
    <row r="57" spans="4:7">
      <c r="D57">
        <v>34.959400000000002</v>
      </c>
      <c r="E57">
        <v>32.680799999999998</v>
      </c>
      <c r="F57" t="s">
        <v>54</v>
      </c>
      <c r="G57" t="s">
        <v>237</v>
      </c>
    </row>
    <row r="58" spans="4:7">
      <c r="D58">
        <v>35.298999999999999</v>
      </c>
      <c r="E58">
        <v>32.883000000000003</v>
      </c>
      <c r="F58" t="s">
        <v>55</v>
      </c>
      <c r="G58" t="s">
        <v>238</v>
      </c>
    </row>
    <row r="59" spans="4:7">
      <c r="D59">
        <v>35.301499999999997</v>
      </c>
      <c r="E59">
        <v>32.884399999999999</v>
      </c>
      <c r="F59" t="s">
        <v>56</v>
      </c>
      <c r="G59" t="s">
        <v>239</v>
      </c>
    </row>
    <row r="60" spans="4:7">
      <c r="D60">
        <v>34.472000000000001</v>
      </c>
      <c r="E60">
        <v>30.791</v>
      </c>
      <c r="F60" t="s">
        <v>57</v>
      </c>
      <c r="G60" t="s">
        <v>240</v>
      </c>
    </row>
    <row r="61" spans="4:7">
      <c r="D61">
        <v>34.471499999999999</v>
      </c>
      <c r="E61">
        <v>30.7911</v>
      </c>
      <c r="F61" t="s">
        <v>58</v>
      </c>
      <c r="G61" t="s">
        <v>241</v>
      </c>
    </row>
    <row r="62" spans="4:7">
      <c r="D62" t="s">
        <v>59</v>
      </c>
      <c r="E62" t="s">
        <v>59</v>
      </c>
      <c r="F62" t="s">
        <v>60</v>
      </c>
      <c r="G62" t="s">
        <v>242</v>
      </c>
    </row>
    <row r="63" spans="4:7">
      <c r="D63">
        <v>35.072499999999998</v>
      </c>
      <c r="E63">
        <v>32.556399999999996</v>
      </c>
      <c r="F63" t="s">
        <v>61</v>
      </c>
      <c r="G63" t="s">
        <v>243</v>
      </c>
    </row>
    <row r="64" spans="4:7">
      <c r="D64">
        <v>35.747999999999998</v>
      </c>
      <c r="E64">
        <v>32.906999999999996</v>
      </c>
      <c r="F64" t="s">
        <v>62</v>
      </c>
      <c r="G64" t="s">
        <v>244</v>
      </c>
    </row>
    <row r="65" spans="4:7">
      <c r="D65">
        <v>35.748699999999999</v>
      </c>
      <c r="E65">
        <v>32.905200000000001</v>
      </c>
      <c r="F65" t="s">
        <v>63</v>
      </c>
      <c r="G65" t="s">
        <v>245</v>
      </c>
    </row>
    <row r="66" spans="4:7">
      <c r="D66">
        <v>34.783000000000001</v>
      </c>
      <c r="E66">
        <v>31.616</v>
      </c>
      <c r="F66" t="s">
        <v>64</v>
      </c>
      <c r="G66" t="s">
        <v>246</v>
      </c>
    </row>
    <row r="67" spans="4:7">
      <c r="D67">
        <v>34.7913</v>
      </c>
      <c r="E67">
        <v>31.630299999999998</v>
      </c>
      <c r="F67" t="s">
        <v>65</v>
      </c>
      <c r="G67" t="s">
        <v>247</v>
      </c>
    </row>
    <row r="68" spans="4:7">
      <c r="D68">
        <v>35.450000000000003</v>
      </c>
      <c r="E68">
        <v>31.983000000000001</v>
      </c>
      <c r="F68" t="s">
        <v>66</v>
      </c>
      <c r="G68" t="s">
        <v>248</v>
      </c>
    </row>
    <row r="69" spans="4:7">
      <c r="D69">
        <v>35.450899999999997</v>
      </c>
      <c r="E69">
        <v>31.997299999999999</v>
      </c>
      <c r="F69" t="s">
        <v>67</v>
      </c>
      <c r="G69" t="s">
        <v>249</v>
      </c>
    </row>
    <row r="70" spans="4:7">
      <c r="D70">
        <v>34.883000000000003</v>
      </c>
      <c r="E70">
        <v>32.473999999999997</v>
      </c>
      <c r="F70" t="s">
        <v>68</v>
      </c>
      <c r="G70" t="s">
        <v>250</v>
      </c>
    </row>
    <row r="71" spans="4:7">
      <c r="D71">
        <v>34.881500000000003</v>
      </c>
      <c r="E71">
        <v>32.473199999999999</v>
      </c>
      <c r="F71" t="s">
        <v>69</v>
      </c>
      <c r="G71" t="s">
        <v>251</v>
      </c>
    </row>
    <row r="72" spans="4:7">
      <c r="D72">
        <v>34.804000000000002</v>
      </c>
      <c r="E72">
        <v>31.792999999999999</v>
      </c>
      <c r="F72" t="s">
        <v>70</v>
      </c>
      <c r="G72" t="s">
        <v>252</v>
      </c>
    </row>
    <row r="73" spans="4:7">
      <c r="D73">
        <v>34.805</v>
      </c>
      <c r="E73">
        <v>31.791</v>
      </c>
      <c r="F73" t="s">
        <v>71</v>
      </c>
      <c r="G73" t="s">
        <v>253</v>
      </c>
    </row>
    <row r="74" spans="4:7">
      <c r="D74">
        <v>34.999000000000002</v>
      </c>
      <c r="E74">
        <v>32.822000000000003</v>
      </c>
      <c r="F74" t="s">
        <v>72</v>
      </c>
      <c r="G74" t="s">
        <v>254</v>
      </c>
    </row>
    <row r="75" spans="4:7">
      <c r="D75">
        <v>35.048999999999999</v>
      </c>
      <c r="E75">
        <v>32.798999999999999</v>
      </c>
      <c r="F75" t="s">
        <v>73</v>
      </c>
      <c r="G75" t="s">
        <v>255</v>
      </c>
    </row>
    <row r="76" spans="4:7">
      <c r="D76">
        <v>35.0548</v>
      </c>
      <c r="E76">
        <v>32.803400000000003</v>
      </c>
      <c r="F76" t="s">
        <v>74</v>
      </c>
      <c r="G76" t="s">
        <v>256</v>
      </c>
    </row>
    <row r="77" spans="4:7">
      <c r="D77">
        <v>35.015999999999998</v>
      </c>
      <c r="E77">
        <v>32.765999999999998</v>
      </c>
      <c r="F77" t="s">
        <v>75</v>
      </c>
      <c r="G77" t="s">
        <v>257</v>
      </c>
    </row>
    <row r="78" spans="4:7">
      <c r="D78">
        <v>35.022300000000001</v>
      </c>
      <c r="E78">
        <v>32.773600000000002</v>
      </c>
      <c r="F78" t="s">
        <v>76</v>
      </c>
      <c r="G78" t="s">
        <v>258</v>
      </c>
    </row>
    <row r="79" spans="4:7">
      <c r="D79">
        <v>35.021000000000001</v>
      </c>
      <c r="E79">
        <v>32.762</v>
      </c>
      <c r="F79" t="s">
        <v>77</v>
      </c>
      <c r="G79" t="s">
        <v>259</v>
      </c>
    </row>
    <row r="80" spans="4:7">
      <c r="D80">
        <v>35.020800000000001</v>
      </c>
      <c r="E80">
        <v>32.761099999999999</v>
      </c>
      <c r="F80" t="s">
        <v>78</v>
      </c>
      <c r="G80" t="s">
        <v>260</v>
      </c>
    </row>
    <row r="81" spans="4:7">
      <c r="D81" t="s">
        <v>59</v>
      </c>
      <c r="E81" t="s">
        <v>59</v>
      </c>
      <c r="F81" t="s">
        <v>79</v>
      </c>
      <c r="G81" t="s">
        <v>261</v>
      </c>
    </row>
    <row r="82" spans="4:7">
      <c r="D82">
        <v>35.15</v>
      </c>
      <c r="E82">
        <v>31.933</v>
      </c>
      <c r="F82" t="s">
        <v>80</v>
      </c>
      <c r="G82" t="s">
        <v>262</v>
      </c>
    </row>
    <row r="83" spans="4:7">
      <c r="D83">
        <v>35.149900000000002</v>
      </c>
      <c r="E83">
        <v>31.944900000000001</v>
      </c>
      <c r="F83" t="s">
        <v>81</v>
      </c>
      <c r="G83" t="s">
        <v>263</v>
      </c>
    </row>
    <row r="84" spans="4:7">
      <c r="D84">
        <v>35.328000000000003</v>
      </c>
      <c r="E84">
        <v>32.956000000000003</v>
      </c>
      <c r="F84" t="s">
        <v>82</v>
      </c>
      <c r="G84" t="s">
        <v>264</v>
      </c>
    </row>
    <row r="85" spans="4:7">
      <c r="D85">
        <v>35.328699999999998</v>
      </c>
      <c r="E85">
        <v>32.956000000000003</v>
      </c>
      <c r="F85" t="s">
        <v>83</v>
      </c>
      <c r="G85" t="s">
        <v>265</v>
      </c>
    </row>
    <row r="86" spans="4:7">
      <c r="D86">
        <v>35.14</v>
      </c>
      <c r="E86">
        <v>30.51</v>
      </c>
      <c r="F86" t="s">
        <v>84</v>
      </c>
      <c r="G86" t="s">
        <v>266</v>
      </c>
    </row>
    <row r="87" spans="4:7">
      <c r="D87">
        <v>35.238900000000001</v>
      </c>
      <c r="E87">
        <v>30.778700000000001</v>
      </c>
      <c r="F87" t="s">
        <v>85</v>
      </c>
      <c r="G87" t="s">
        <v>267</v>
      </c>
    </row>
    <row r="88" spans="4:7">
      <c r="D88">
        <v>35.348999999999997</v>
      </c>
      <c r="E88">
        <v>32.165999999999997</v>
      </c>
      <c r="F88" t="s">
        <v>86</v>
      </c>
      <c r="G88" t="s">
        <v>268</v>
      </c>
    </row>
    <row r="89" spans="4:7">
      <c r="D89">
        <v>35.351300000000002</v>
      </c>
      <c r="E89">
        <v>32.159799999999997</v>
      </c>
      <c r="F89" t="s">
        <v>87</v>
      </c>
      <c r="G89" t="s">
        <v>269</v>
      </c>
    </row>
    <row r="90" spans="4:7">
      <c r="D90">
        <v>35.222000000000001</v>
      </c>
      <c r="E90">
        <v>31.780999999999999</v>
      </c>
      <c r="F90" t="s">
        <v>88</v>
      </c>
      <c r="G90" t="s">
        <v>270</v>
      </c>
    </row>
    <row r="91" spans="4:7">
      <c r="D91">
        <v>35.221699999999998</v>
      </c>
      <c r="E91">
        <v>31.7806</v>
      </c>
      <c r="F91" t="s">
        <v>89</v>
      </c>
      <c r="G91" t="s">
        <v>271</v>
      </c>
    </row>
    <row r="92" spans="4:7">
      <c r="D92">
        <v>35.197000000000003</v>
      </c>
      <c r="E92">
        <v>31.771000000000001</v>
      </c>
      <c r="F92" t="s">
        <v>90</v>
      </c>
      <c r="G92" t="s">
        <v>272</v>
      </c>
    </row>
    <row r="93" spans="4:7">
      <c r="D93">
        <v>35.197299999999998</v>
      </c>
      <c r="E93">
        <v>31.770399999999999</v>
      </c>
      <c r="F93" t="s">
        <v>91</v>
      </c>
      <c r="G93" t="s">
        <v>273</v>
      </c>
    </row>
    <row r="94" spans="4:7">
      <c r="D94">
        <v>35.613</v>
      </c>
      <c r="E94">
        <v>33.173000000000002</v>
      </c>
      <c r="F94" t="s">
        <v>92</v>
      </c>
      <c r="G94" t="s">
        <v>274</v>
      </c>
    </row>
    <row r="95" spans="4:7">
      <c r="D95">
        <v>35.613300000000002</v>
      </c>
      <c r="E95">
        <v>33.171599999999998</v>
      </c>
      <c r="F95" t="s">
        <v>93</v>
      </c>
      <c r="G95" t="s">
        <v>275</v>
      </c>
    </row>
    <row r="96" spans="4:7">
      <c r="D96">
        <v>35.57</v>
      </c>
      <c r="E96">
        <v>33.241</v>
      </c>
      <c r="F96" t="s">
        <v>94</v>
      </c>
      <c r="G96" t="s">
        <v>276</v>
      </c>
    </row>
    <row r="97" spans="4:7">
      <c r="D97">
        <v>35.569600000000001</v>
      </c>
      <c r="E97">
        <v>33.240400000000001</v>
      </c>
      <c r="F97" t="s">
        <v>95</v>
      </c>
      <c r="G97" t="s">
        <v>277</v>
      </c>
    </row>
    <row r="98" spans="4:7">
      <c r="D98">
        <v>35.579000000000001</v>
      </c>
      <c r="E98">
        <v>32.883000000000003</v>
      </c>
      <c r="F98" t="s">
        <v>96</v>
      </c>
      <c r="G98" t="s">
        <v>278</v>
      </c>
    </row>
    <row r="99" spans="4:7">
      <c r="D99" s="17">
        <v>35.5792</v>
      </c>
      <c r="E99" s="17">
        <v>32.883499999999998</v>
      </c>
      <c r="F99" s="17" t="s">
        <v>97</v>
      </c>
      <c r="G99" s="17" t="s">
        <v>279</v>
      </c>
    </row>
    <row r="100" spans="4:7">
      <c r="D100">
        <v>34.872900000000001</v>
      </c>
      <c r="E100">
        <v>31.3812</v>
      </c>
      <c r="F100" t="s">
        <v>112</v>
      </c>
      <c r="G100" t="s">
        <v>281</v>
      </c>
    </row>
    <row r="101" spans="4:7">
      <c r="D101">
        <v>35.598999999999997</v>
      </c>
      <c r="E101">
        <v>32.816000000000003</v>
      </c>
      <c r="F101" t="s">
        <v>113</v>
      </c>
      <c r="G101" t="s">
        <v>282</v>
      </c>
    </row>
    <row r="102" spans="4:7">
      <c r="D102">
        <v>35.296100000000003</v>
      </c>
      <c r="E102">
        <v>31.774000000000001</v>
      </c>
      <c r="F102" t="s">
        <v>115</v>
      </c>
      <c r="G102" t="s">
        <v>284</v>
      </c>
    </row>
    <row r="103" spans="4:7">
      <c r="D103">
        <v>35.414999999999999</v>
      </c>
      <c r="E103">
        <v>32.481000000000002</v>
      </c>
      <c r="F103" t="s">
        <v>116</v>
      </c>
      <c r="G103" t="s">
        <v>285</v>
      </c>
    </row>
    <row r="104" spans="4:7">
      <c r="D104">
        <v>35.6</v>
      </c>
      <c r="E104">
        <v>32.67</v>
      </c>
      <c r="F104" t="s">
        <v>118</v>
      </c>
      <c r="G104" t="s">
        <v>287</v>
      </c>
    </row>
    <row r="105" spans="4:7">
      <c r="D105">
        <v>35.307499999999997</v>
      </c>
      <c r="E105">
        <v>32.602800000000002</v>
      </c>
      <c r="F105" t="s">
        <v>120</v>
      </c>
      <c r="G105" t="s">
        <v>289</v>
      </c>
    </row>
    <row r="106" spans="4:7">
      <c r="D106">
        <v>35.804499999999997</v>
      </c>
      <c r="E106">
        <v>33.128799999999998</v>
      </c>
      <c r="F106" t="s">
        <v>122</v>
      </c>
      <c r="G106" t="s">
        <v>291</v>
      </c>
    </row>
    <row r="107" spans="4:7">
      <c r="D107">
        <v>35.383000000000003</v>
      </c>
      <c r="E107">
        <v>31.582999999999998</v>
      </c>
      <c r="F107" t="s">
        <v>123</v>
      </c>
      <c r="G107" t="s">
        <v>292</v>
      </c>
    </row>
    <row r="108" spans="4:7">
      <c r="D108">
        <v>34.796999999999997</v>
      </c>
      <c r="E108">
        <v>30.614000000000001</v>
      </c>
      <c r="F108" t="s">
        <v>125</v>
      </c>
      <c r="G108" t="s">
        <v>294</v>
      </c>
    </row>
    <row r="109" spans="4:7">
      <c r="D109">
        <v>34.796700000000001</v>
      </c>
      <c r="E109">
        <v>30.612500000000001</v>
      </c>
      <c r="F109" t="s">
        <v>126</v>
      </c>
      <c r="G109" t="s">
        <v>295</v>
      </c>
    </row>
    <row r="110" spans="4:7">
      <c r="D110">
        <v>34.961599999999997</v>
      </c>
      <c r="E110">
        <v>31.834099999999999</v>
      </c>
      <c r="F110" t="s">
        <v>129</v>
      </c>
      <c r="G110" t="s">
        <v>298</v>
      </c>
    </row>
    <row r="111" spans="4:7">
      <c r="D111">
        <v>34.6798</v>
      </c>
      <c r="E111">
        <v>31.6585</v>
      </c>
      <c r="F111" t="s">
        <v>131</v>
      </c>
      <c r="G111" t="s">
        <v>300</v>
      </c>
    </row>
    <row r="112" spans="4:7">
      <c r="D112">
        <v>35.023299999999999</v>
      </c>
      <c r="E112">
        <v>30.047999999999998</v>
      </c>
      <c r="F112" t="s">
        <v>133</v>
      </c>
      <c r="G112" t="s">
        <v>302</v>
      </c>
    </row>
    <row r="113" spans="4:7">
      <c r="D113">
        <v>34.974400000000003</v>
      </c>
      <c r="E113">
        <v>31.689800000000002</v>
      </c>
      <c r="F113" t="s">
        <v>135</v>
      </c>
      <c r="G113" t="s">
        <v>304</v>
      </c>
    </row>
    <row r="114" spans="4:7">
      <c r="D114">
        <v>34.922699999999999</v>
      </c>
      <c r="E114">
        <v>31.204999999999998</v>
      </c>
      <c r="F114" t="s">
        <v>137</v>
      </c>
      <c r="G114" t="s">
        <v>306</v>
      </c>
    </row>
    <row r="115" spans="4:7">
      <c r="D115">
        <v>35.178400000000003</v>
      </c>
      <c r="E115">
        <v>32.707799999999999</v>
      </c>
      <c r="F115" t="s">
        <v>139</v>
      </c>
      <c r="G115" t="s">
        <v>308</v>
      </c>
    </row>
    <row r="116" spans="4:7">
      <c r="D116">
        <v>34.634799999999998</v>
      </c>
      <c r="E116">
        <v>31.7319</v>
      </c>
      <c r="F116" t="s">
        <v>141</v>
      </c>
      <c r="G116" t="s">
        <v>310</v>
      </c>
    </row>
    <row r="117" spans="4:7">
      <c r="D117">
        <v>35.15</v>
      </c>
      <c r="E117">
        <v>30.369599999999998</v>
      </c>
      <c r="F117" t="s">
        <v>142</v>
      </c>
      <c r="G117" t="s">
        <v>311</v>
      </c>
    </row>
    <row r="118" spans="4:7">
      <c r="D118">
        <v>35.1479</v>
      </c>
      <c r="E118">
        <v>30.365500000000001</v>
      </c>
      <c r="F118" t="s">
        <v>144</v>
      </c>
      <c r="G118" t="s">
        <v>313</v>
      </c>
    </row>
    <row r="119" spans="4:7">
      <c r="D119">
        <v>35.0959</v>
      </c>
      <c r="E119">
        <v>32.175199999999997</v>
      </c>
      <c r="F119" t="s">
        <v>146</v>
      </c>
      <c r="G119" t="s">
        <v>315</v>
      </c>
    </row>
    <row r="120" spans="4:7">
      <c r="D120">
        <v>34.724400000000003</v>
      </c>
      <c r="E120">
        <v>31.816600000000001</v>
      </c>
      <c r="F120" t="s">
        <v>147</v>
      </c>
      <c r="G120" t="s">
        <v>317</v>
      </c>
    </row>
    <row r="121" spans="4:7">
      <c r="D121">
        <v>35.107900000000001</v>
      </c>
      <c r="E121">
        <v>33.080599999999997</v>
      </c>
      <c r="F121" t="s">
        <v>149</v>
      </c>
      <c r="G121" t="s">
        <v>319</v>
      </c>
    </row>
    <row r="122" spans="4:7">
      <c r="D122">
        <v>35.1233</v>
      </c>
      <c r="E122">
        <v>31.664400000000001</v>
      </c>
      <c r="F122" t="s">
        <v>151</v>
      </c>
      <c r="G122" t="s">
        <v>321</v>
      </c>
    </row>
    <row r="123" spans="4:7">
      <c r="D123">
        <v>34.795000000000002</v>
      </c>
      <c r="E123">
        <v>30.870200000000001</v>
      </c>
      <c r="F123" t="s">
        <v>153</v>
      </c>
      <c r="G123" t="s">
        <v>323</v>
      </c>
    </row>
    <row r="124" spans="4:7">
      <c r="D124">
        <v>35.510599999999997</v>
      </c>
      <c r="E124">
        <v>32.439</v>
      </c>
      <c r="F124" t="s">
        <v>155</v>
      </c>
      <c r="G124" t="s">
        <v>325</v>
      </c>
    </row>
    <row r="125" spans="4:7">
      <c r="D125">
        <v>35.390999999999998</v>
      </c>
      <c r="E125">
        <v>31.032</v>
      </c>
      <c r="F125" t="s">
        <v>156</v>
      </c>
      <c r="G125" t="s">
        <v>326</v>
      </c>
    </row>
    <row r="126" spans="4:7">
      <c r="D126">
        <v>35.026000000000003</v>
      </c>
      <c r="E126">
        <v>32.127000000000002</v>
      </c>
      <c r="F126" t="s">
        <v>157</v>
      </c>
      <c r="G126" t="s">
        <v>327</v>
      </c>
    </row>
    <row r="127" spans="4:7">
      <c r="D127">
        <v>35.066200000000002</v>
      </c>
      <c r="E127">
        <v>31.3568</v>
      </c>
      <c r="F127" t="s">
        <v>159</v>
      </c>
      <c r="G127" t="s">
        <v>329</v>
      </c>
    </row>
    <row r="128" spans="4:7">
      <c r="D128">
        <v>35.092300000000002</v>
      </c>
      <c r="E128">
        <v>32.983600000000003</v>
      </c>
      <c r="F128" t="s">
        <v>161</v>
      </c>
      <c r="G128" t="s">
        <v>331</v>
      </c>
    </row>
    <row r="129" spans="4:7">
      <c r="D129">
        <v>35.4069</v>
      </c>
      <c r="E129">
        <v>32.705300000000001</v>
      </c>
      <c r="F129" t="s">
        <v>163</v>
      </c>
      <c r="G129" t="s">
        <v>333</v>
      </c>
    </row>
    <row r="130" spans="4:7">
      <c r="D130">
        <v>34.758800000000001</v>
      </c>
      <c r="E130">
        <v>32.058</v>
      </c>
      <c r="F130" t="s">
        <v>165</v>
      </c>
      <c r="G130" t="s">
        <v>335</v>
      </c>
    </row>
    <row r="131" spans="4:7">
      <c r="D131">
        <v>35.394500000000001</v>
      </c>
      <c r="E131">
        <v>32.546199999999999</v>
      </c>
      <c r="F131" t="s">
        <v>168</v>
      </c>
      <c r="G131" t="s">
        <v>338</v>
      </c>
    </row>
    <row r="132" spans="4:7">
      <c r="D132">
        <v>35.510100000000001</v>
      </c>
      <c r="E132">
        <v>32.697800000000001</v>
      </c>
      <c r="F132" t="s">
        <v>170</v>
      </c>
      <c r="G132" t="s">
        <v>340</v>
      </c>
    </row>
    <row r="133" spans="4:7">
      <c r="D133">
        <v>35.077100000000002</v>
      </c>
      <c r="E133">
        <v>29.885100000000001</v>
      </c>
      <c r="F133" t="s">
        <v>172</v>
      </c>
      <c r="G133" t="s">
        <v>342</v>
      </c>
    </row>
    <row r="134" spans="4:7">
      <c r="D134">
        <v>35.506999999999998</v>
      </c>
      <c r="E134">
        <v>32.981999999999999</v>
      </c>
      <c r="F134" t="s">
        <v>173</v>
      </c>
      <c r="G134" t="s">
        <v>343</v>
      </c>
    </row>
    <row r="135" spans="4:7">
      <c r="D135">
        <v>35.5839</v>
      </c>
      <c r="E135">
        <v>32.702399999999997</v>
      </c>
      <c r="F135" t="s">
        <v>176</v>
      </c>
      <c r="G135" t="s">
        <v>346</v>
      </c>
    </row>
    <row r="136" spans="4:7">
      <c r="D136">
        <v>34.954599999999999</v>
      </c>
      <c r="E136">
        <v>32.572400000000002</v>
      </c>
      <c r="F136" t="s">
        <v>178</v>
      </c>
      <c r="G136" t="s">
        <v>348</v>
      </c>
    </row>
    <row r="137" spans="4:7">
      <c r="D137">
        <v>34.851300000000002</v>
      </c>
      <c r="E137">
        <v>31.070799999999998</v>
      </c>
      <c r="F137" t="s">
        <v>180</v>
      </c>
      <c r="G137" t="s">
        <v>350</v>
      </c>
    </row>
    <row r="138" spans="4:7">
      <c r="D138">
        <v>35.125799999999998</v>
      </c>
      <c r="E138">
        <v>31.787800000000001</v>
      </c>
      <c r="F138" t="s">
        <v>182</v>
      </c>
      <c r="G138" t="s">
        <v>352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גז דור</cp:lastModifiedBy>
  <dcterms:created xsi:type="dcterms:W3CDTF">2023-04-22T21:23:52Z</dcterms:created>
  <dcterms:modified xsi:type="dcterms:W3CDTF">2023-06-22T18:44:33Z</dcterms:modified>
</cp:coreProperties>
</file>