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oookk\Google Drive\Studia\NLP\Lab9\"/>
    </mc:Choice>
  </mc:AlternateContent>
  <xr:revisionPtr revIDLastSave="0" documentId="13_ncr:1_{C1F24FA1-3C8F-4811-AC2A-01870E7E3D52}" xr6:coauthVersionLast="47" xr6:coauthVersionMax="47" xr10:uidLastSave="{00000000-0000-0000-0000-000000000000}"/>
  <bookViews>
    <workbookView xWindow="-120" yWindow="-120" windowWidth="29040" windowHeight="15840" xr2:uid="{26FE28F3-4DF5-43FE-9017-8600BAAB7B64}"/>
  </bookViews>
  <sheets>
    <sheet name="elasticsearch_answers_pandas" sheetId="2" r:id="rId1"/>
    <sheet name="Arkusz1" sheetId="1" r:id="rId2"/>
  </sheets>
  <definedNames>
    <definedName name="DaneZewnętrzne_1" localSheetId="0" hidden="1">elasticsearch_answers_pandas!$A$1:$G$91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A27" i="2" l="1"/>
  <c r="Z27" i="2"/>
  <c r="Q92" i="2"/>
  <c r="Q89" i="2"/>
  <c r="Q86" i="2"/>
  <c r="Q83" i="2"/>
  <c r="Q80" i="2"/>
  <c r="Q77" i="2"/>
  <c r="Q74" i="2"/>
  <c r="Q71" i="2"/>
  <c r="Q68" i="2"/>
  <c r="Q65" i="2"/>
  <c r="Q62" i="2"/>
  <c r="Q59" i="2"/>
  <c r="Q56" i="2"/>
  <c r="Q53" i="2"/>
  <c r="Q50" i="2"/>
  <c r="Q47" i="2"/>
  <c r="Q44" i="2"/>
  <c r="Q41" i="2"/>
  <c r="Q38" i="2"/>
  <c r="Q35" i="2"/>
  <c r="Q32" i="2"/>
  <c r="Q29" i="2"/>
  <c r="Q26" i="2"/>
  <c r="Q23" i="2"/>
  <c r="Q20" i="2"/>
  <c r="Q17" i="2"/>
  <c r="Q14" i="2"/>
  <c r="Q11" i="2"/>
  <c r="Q8" i="2"/>
  <c r="Q5" i="2"/>
  <c r="Q2" i="2"/>
  <c r="P92" i="2"/>
  <c r="P86" i="2"/>
  <c r="P89" i="2"/>
  <c r="P83" i="2"/>
  <c r="P80" i="2"/>
  <c r="P77" i="2"/>
  <c r="P74" i="2"/>
  <c r="P71" i="2"/>
  <c r="P68" i="2"/>
  <c r="P65" i="2"/>
  <c r="P62" i="2"/>
  <c r="P59" i="2"/>
  <c r="P56" i="2"/>
  <c r="P53" i="2"/>
  <c r="P50" i="2"/>
  <c r="P47" i="2"/>
  <c r="P44" i="2"/>
  <c r="P41" i="2"/>
  <c r="P38" i="2"/>
  <c r="P35" i="2"/>
  <c r="P32" i="2"/>
  <c r="P29" i="2"/>
  <c r="P26" i="2"/>
  <c r="P23" i="2"/>
  <c r="P20" i="2"/>
  <c r="P17" i="2"/>
  <c r="P14" i="2"/>
  <c r="P11" i="2"/>
  <c r="P8" i="2"/>
  <c r="P5" i="2"/>
  <c r="P2" i="2"/>
  <c r="O89" i="2"/>
  <c r="O86" i="2"/>
  <c r="O83" i="2"/>
  <c r="O80" i="2"/>
  <c r="O77" i="2"/>
  <c r="O74" i="2"/>
  <c r="O71" i="2"/>
  <c r="O68" i="2"/>
  <c r="O65" i="2"/>
  <c r="O62" i="2"/>
  <c r="O59" i="2"/>
  <c r="O56" i="2"/>
  <c r="O53" i="2"/>
  <c r="O50" i="2"/>
  <c r="O47" i="2"/>
  <c r="O44" i="2"/>
  <c r="O41" i="2"/>
  <c r="O38" i="2"/>
  <c r="O35" i="2"/>
  <c r="O32" i="2"/>
  <c r="O29" i="2"/>
  <c r="O26" i="2"/>
  <c r="O23" i="2"/>
  <c r="O20" i="2"/>
  <c r="O17" i="2"/>
  <c r="O14" i="2"/>
  <c r="O11" i="2"/>
  <c r="O8" i="2"/>
  <c r="O5" i="2"/>
  <c r="O2" i="2"/>
  <c r="N92" i="2"/>
  <c r="N89" i="2"/>
  <c r="N86" i="2"/>
  <c r="N83" i="2"/>
  <c r="N80" i="2"/>
  <c r="N77" i="2"/>
  <c r="N74" i="2"/>
  <c r="N71" i="2"/>
  <c r="N68" i="2"/>
  <c r="N65" i="2"/>
  <c r="N62" i="2"/>
  <c r="N59" i="2"/>
  <c r="N56" i="2"/>
  <c r="N53" i="2"/>
  <c r="N50" i="2"/>
  <c r="N47" i="2"/>
  <c r="N44" i="2"/>
  <c r="N41" i="2"/>
  <c r="N38" i="2"/>
  <c r="N35" i="2"/>
  <c r="N32" i="2"/>
  <c r="N29" i="2"/>
  <c r="N26" i="2"/>
  <c r="N23" i="2"/>
  <c r="N20" i="2"/>
  <c r="N17" i="2"/>
  <c r="N14" i="2"/>
  <c r="N11" i="2"/>
  <c r="N8" i="2"/>
  <c r="N5" i="2"/>
  <c r="N2" i="2"/>
  <c r="X27" i="2"/>
  <c r="X22" i="2"/>
  <c r="W27" i="2" s="1"/>
  <c r="V22" i="2"/>
  <c r="U27" i="2" s="1"/>
  <c r="W23" i="2"/>
  <c r="U23" i="2"/>
  <c r="V27" i="2" s="1"/>
  <c r="K41" i="2"/>
  <c r="L3" i="2"/>
  <c r="L4" i="2"/>
  <c r="L5" i="2"/>
  <c r="L6" i="2"/>
  <c r="L7" i="2"/>
  <c r="L8" i="2"/>
  <c r="L9" i="2"/>
  <c r="L10" i="2"/>
  <c r="L11" i="2"/>
  <c r="L12" i="2"/>
  <c r="L13" i="2"/>
  <c r="L14" i="2"/>
  <c r="L92" i="2" s="1"/>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K5" i="2"/>
  <c r="K8" i="2"/>
  <c r="K11" i="2"/>
  <c r="K92" i="2"/>
  <c r="K14" i="2"/>
  <c r="K17" i="2"/>
  <c r="K20" i="2"/>
  <c r="K23" i="2"/>
  <c r="K26" i="2"/>
  <c r="K29" i="2"/>
  <c r="K32" i="2"/>
  <c r="K35" i="2"/>
  <c r="K38" i="2"/>
  <c r="K44" i="2"/>
  <c r="K47" i="2"/>
  <c r="K50" i="2"/>
  <c r="K53" i="2"/>
  <c r="K56" i="2"/>
  <c r="K59" i="2"/>
  <c r="K62" i="2"/>
  <c r="K65" i="2"/>
  <c r="K68" i="2"/>
  <c r="K71" i="2"/>
  <c r="K74" i="2"/>
  <c r="K77" i="2"/>
  <c r="K80" i="2"/>
  <c r="K83" i="2"/>
  <c r="K86" i="2"/>
  <c r="K89" i="2"/>
  <c r="M92" i="2"/>
  <c r="J92" i="2"/>
  <c r="J47" i="2"/>
  <c r="M3" i="2"/>
  <c r="M4" i="2"/>
  <c r="J5" i="2"/>
  <c r="M5" i="2"/>
  <c r="M6" i="2"/>
  <c r="M7" i="2"/>
  <c r="J8" i="2"/>
  <c r="M8" i="2"/>
  <c r="M9" i="2"/>
  <c r="M10" i="2"/>
  <c r="J11" i="2"/>
  <c r="M11" i="2"/>
  <c r="M12" i="2"/>
  <c r="M13" i="2"/>
  <c r="J14" i="2"/>
  <c r="M14" i="2"/>
  <c r="M15" i="2"/>
  <c r="M16" i="2"/>
  <c r="J17" i="2"/>
  <c r="M17" i="2"/>
  <c r="M18" i="2"/>
  <c r="M19" i="2"/>
  <c r="J20" i="2"/>
  <c r="M20" i="2"/>
  <c r="M21" i="2"/>
  <c r="M22" i="2"/>
  <c r="J23" i="2"/>
  <c r="M23" i="2"/>
  <c r="M24" i="2"/>
  <c r="M25" i="2"/>
  <c r="J26" i="2"/>
  <c r="M26" i="2"/>
  <c r="M27" i="2"/>
  <c r="M28" i="2"/>
  <c r="J29" i="2"/>
  <c r="M29" i="2"/>
  <c r="M30" i="2"/>
  <c r="M31" i="2"/>
  <c r="J32" i="2"/>
  <c r="M32" i="2"/>
  <c r="M33" i="2"/>
  <c r="M34" i="2"/>
  <c r="J35" i="2"/>
  <c r="M35" i="2"/>
  <c r="M36" i="2"/>
  <c r="M37" i="2"/>
  <c r="J38" i="2"/>
  <c r="M38" i="2"/>
  <c r="M39" i="2"/>
  <c r="M40" i="2"/>
  <c r="J41" i="2"/>
  <c r="M41" i="2"/>
  <c r="M42" i="2"/>
  <c r="M43" i="2"/>
  <c r="J44" i="2"/>
  <c r="M44" i="2"/>
  <c r="M45" i="2"/>
  <c r="M46" i="2"/>
  <c r="M47" i="2"/>
  <c r="M48" i="2"/>
  <c r="M49" i="2"/>
  <c r="J50" i="2"/>
  <c r="M50" i="2"/>
  <c r="M51" i="2"/>
  <c r="M52" i="2"/>
  <c r="J53" i="2"/>
  <c r="M53" i="2"/>
  <c r="M54" i="2"/>
  <c r="M55" i="2"/>
  <c r="J56" i="2"/>
  <c r="M56" i="2"/>
  <c r="M57" i="2"/>
  <c r="M58" i="2"/>
  <c r="J59" i="2"/>
  <c r="M59" i="2"/>
  <c r="M60" i="2"/>
  <c r="M61" i="2"/>
  <c r="J62" i="2"/>
  <c r="M62" i="2"/>
  <c r="M63" i="2"/>
  <c r="M64" i="2"/>
  <c r="J65" i="2"/>
  <c r="M65" i="2"/>
  <c r="M66" i="2"/>
  <c r="M67" i="2"/>
  <c r="J68" i="2"/>
  <c r="M68" i="2"/>
  <c r="M69" i="2"/>
  <c r="M70" i="2"/>
  <c r="J71" i="2"/>
  <c r="M71" i="2"/>
  <c r="M72" i="2"/>
  <c r="M73" i="2"/>
  <c r="J74" i="2"/>
  <c r="M74" i="2"/>
  <c r="M75" i="2"/>
  <c r="M76" i="2"/>
  <c r="J77" i="2"/>
  <c r="M77" i="2"/>
  <c r="M78" i="2"/>
  <c r="M79" i="2"/>
  <c r="J80" i="2"/>
  <c r="M80" i="2"/>
  <c r="M81" i="2"/>
  <c r="M82" i="2"/>
  <c r="J83" i="2"/>
  <c r="M83" i="2"/>
  <c r="M84" i="2"/>
  <c r="M85" i="2"/>
  <c r="J86" i="2"/>
  <c r="M86" i="2"/>
  <c r="M87" i="2"/>
  <c r="M88" i="2"/>
  <c r="J89" i="2"/>
  <c r="M89" i="2"/>
  <c r="M90" i="2"/>
  <c r="M91" i="2"/>
  <c r="M2" i="2"/>
  <c r="L2" i="2"/>
  <c r="K2" i="2"/>
  <c r="J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8328D0-00F9-4F4B-B1C2-86B6FD5A17D4}" keepAlive="1" name="Zapytanie — elasticsearch_answers_pandas" description="Połączenie z zapytaniem „elasticsearch_answers_pandas” w skoroszycie." type="5" refreshedVersion="7" background="1" saveData="1">
    <dbPr connection="Provider=Microsoft.Mashup.OleDb.1;Data Source=$Workbook$;Location=elasticsearch_answers_pandas;Extended Properties=&quot;&quot;" command="SELECT * FROM [elasticsearch_answers_pandas]"/>
  </connection>
</connections>
</file>

<file path=xl/sharedStrings.xml><?xml version="1.0" encoding="utf-8"?>
<sst xmlns="http://schemas.openxmlformats.org/spreadsheetml/2006/main" count="489" uniqueCount="254">
  <si>
    <t>Column1</t>
  </si>
  <si>
    <t>passage_id</t>
  </si>
  <si>
    <t>question</t>
  </si>
  <si>
    <t>passage</t>
  </si>
  <si>
    <t>finish_id</t>
  </si>
  <si>
    <t>score</t>
  </si>
  <si>
    <t>finish_question</t>
  </si>
  <si>
    <t>1997_553_345.txt</t>
  </si>
  <si>
    <t>Czy żołnierz, który dopuszcza się czynnej napaści na przełożonego podlega karze pozbawienia wolności?</t>
  </si>
  <si>
    <t>Art. 345. § 1. Żołnierz, który dopuszcza się czynnej napaści na przełożonego, podlega karze aresztu wojskowego albo pozbawienia wolności do lat 3. § 2. Jeżeli sprawca dopuszcza się czynnej napaści w związku z pełnieniem przez przełożonego obowiązków służbowych albo wspólnie z innymi żołnierzami lub w obecności zebranych żołnierzy, podlega karze pozbawienia wolności od 6 miesięcy do lat 8. § 3. Jeżeli sprawca czynu określonego w § 1 lub 2 używa broni, noża lub innego podobnie niebezpiecznego przedmiotu, podlega karze pozbawienia wolności od roku do lat 10. § 4. Karze przewidzianej w § 3 podlega sprawca czynu określonego w § 1 lub 2, jeżeli jego następstwem jest skutek określony w art. 156 lub 157 § 1.</t>
  </si>
  <si>
    <t>1997_553_135.txt</t>
  </si>
  <si>
    <t>Art. 135. § 1. Kto dopuszcza się czynnej napaści na Prezydenta Rzeczypospolitej Polskiej, podlega karze pozbawienia wolności od 3 miesięcy do lat 5. § 2. Kto publicznie znieważa Prezydenta Rzeczypospolitej Polskiej, podlega karze pozbawienia wolności do lat 3.</t>
  </si>
  <si>
    <t>1997_553_136.txt</t>
  </si>
  <si>
    <t>Art. 136. § 1. Kto na terytorium Rzeczypospolitej Polskiej dopuszcza się czynnej napaści na głowę obcego państwa lub akredytowanego szefa przedstawicielstwa dyplomatycznego takiego państwa albo osobę korzystającą z podobnej ochrony na mocy ustaw, umów lub powszechnie uznanych zwyczajów międzynarodowych, podlega karze pozbawienia wolności od 3 miesięcy do lat 5. § 2. Kto na terytorium Rzeczypospolitej Polskiej dopuszcza się czynnej napaści na osobę należącą do personelu dyplomatycznego przedstawicielstwa obcego państwa albo urzędnika konsularnego obcego państwa, w związku z pełnieniem przez nich obowiązków służbowych, podlega karze pozbawienia wolności do lat 3. § 3. Karze określonej w § 2 podlega, kto na terytorium Rzeczypospolitej Polskiej publicznie znieważa osobę określoną w § 1. § 4. Kto na terytorium Rzeczypospolitej Polskiej publicznie znieważa osobę określoną w § 2, podlega grzywnie, karze ograniczenia wolności albo pozbawienia wolności do roku.</t>
  </si>
  <si>
    <t>2004_177_21.txt</t>
  </si>
  <si>
    <t>Z ilu osób składa się komisja przetargowa?</t>
  </si>
  <si>
    <t>Art. 21. 1. Członków komisji przetargowej powołuje i odwołuje kierownik zamawiającego. 2. Komisja przetargowa składa się z co najmniej trzech osób. 3. Kierownik zamawiającego określa organizację, skład, tryb pracy oraz zakres obowiązków członków komisji przetargowej, mając na celu zapewnienie sprawności jej działania, indywidualizacji odpowiedzialności jej członków za wykonywane czynności oraz przejrzystości jej prac. 4. Jeżeli dokonanie określonych czynności związanych z przygotowaniem i przeprowadzeniem postępowania o udzielenie zamówienia wymaga wiadomości specjalnych, kierownik zamawiającego, z własnej inicjatywy lub na wniosek komisji przetargowej, może powołać biegłych. Przepis art. 17 stosuje się.</t>
  </si>
  <si>
    <t>1994_627_47.txt</t>
  </si>
  <si>
    <t>Art. 47. 1. Oceny dokumentacji do kwalifikacji wstępnej dokonuje komisja przetargowa zgodnie z kryteriami określonymi przez Ministra Transportu i Gospodarki Morskiej w przepisach, o których mowa w art. 53. 2. Ocena dokumentacji złożonej do kwalifikacji wstępnej jest podstawą wyboru uczestników przetargu, zwanych dalej "oferentami". 3. Komisja przetargowa dokonuje wyboru oferentów. 4. Z czynności otwarcia i oceny dokumentacji do kwalifikacji wstępnej, wyboru oferentów i ogłoszenia wyników wyboru, sporządza się protokół. 5. Protokół, o którym mowa w ust. 4, udostępnia się uczestnikom kwalifikacji wstępnej na ich żądanie.</t>
  </si>
  <si>
    <t>1994_627_52.txt</t>
  </si>
  <si>
    <t>Art. 52. Komisja przetargowa przedstawia Ministrowi Transportu i Gospodarki Morskiej protokół z postępowania przetargowego oraz zawiadamia oferentów o wynikach tego postępowania.</t>
  </si>
  <si>
    <t>1996_465_111.txt</t>
  </si>
  <si>
    <t>Do jakiej wysokości za zobowiązania spółki odpowiada komandytariusz?</t>
  </si>
  <si>
    <t>Art. 111. Komandytariusz odpowiada za zobowiązania spółki wobec jej wierzycieli tylko do wysokości sumy komandytowej.</t>
  </si>
  <si>
    <t>1996_465_118.txt</t>
  </si>
  <si>
    <t>Art. 118. §1. Komandytariusz może reprezentować spółkę jedynie jako pełnomocnik. §2. Jeżeli komandytariusz dokona w imieniu spółki czynności prawnej, nie ujawniając swojego pełnomocnictwa, odpowiada za skutki tej czynności wobec osób trzecich bez ograniczenia; dotyczy to także reprezentowania spółki przez komandytariusza, który nie ma umocowania albo przekroczy jego zakres.</t>
  </si>
  <si>
    <t>1996_465_116.txt</t>
  </si>
  <si>
    <t>Art. 116. W przypadku zawarcia umowy spółki komandytowej z przedsiębiorcą prowadzącym przedsiębiorstwo we własnym imieniu i na własny rachunek, komandytariusz odpowiada także za zobowiązania powstałe przy prowadzeniu tego przedsiębiorstwa a istniejące w chwili wpisu spółki do rejestru.</t>
  </si>
  <si>
    <t>1994_591_35.txt</t>
  </si>
  <si>
    <t>Kiedy ustala się wartość majątku obrotowego, który stracił swoją przydatność?</t>
  </si>
  <si>
    <t>Art. 35. 1. Wartość rzeczowych składników majątku obrotowego, które utraciły swoje cechy użytkowe lub przydatność, oraz odpadów ustala się nie później niż na dzień bilansowy w cenach sprzedaży netto możliwych do uzyskania. 2. Wartość produktów gotowych i towarów, z wyjątkiem towarów używanych znajdujących się w punktach sprzedaży oraz towarów przewidzianych do wieloletniej sprzedaży, zmniejsza się stopniowo, uwzględniając utratę ich wartości rynkowej, przez okres nie dłuższy niż 5 lat, poczynając od roku obrotowego następującego po roku, w którym je zakupiono lub wytworzono. 3. Odpisy aktualizujące: 1) wartość rzeczowych składników majątku obrotowego, o których mowa w ust. 1 i 2, oraz wynikające z wyceny według cen sprzedaży netto zamiast według cen nabycia (zakupu) lub kosztów wytworzenia - zwiększają pozostałe koszty operacyjne, 2) wartość udziałów w innych jednostkach oraz długoterminowych papierów wartościowych (lokat) - obciążają koszty operacji finansowych; jeżeli w wyniku wzrostu kursów giełdowych ceny sprzedaży netto długoterminowych papierów wartościowych (lokat) są wyższe od cen, po których je nabyto, to długoterminowe papiery wartościowe (lokaty) wykazuje się według cen ich nabycia, odnosząc różnice między ich dotychczasową, niższą wyceną a wartością według cen nabycia na przychody z operacji finansowych.</t>
  </si>
  <si>
    <t>2001_19_58.txt</t>
  </si>
  <si>
    <t>Art. 58. 1. Wprowadza się krajowy limit produkcji suszu obowiązujący producentów objętych finansową pomocą państwa. 2. Limit krajowy produkcji suszu z podziałem na województwa ustala corocznie, w drodze rozporządzenia, minister właściwy do spraw rynków rolnych, biorąc pod uwagę potrzeby kraju w zakresie produkcji pasz. 3. Limit krajowy produkcji suszu ustala się na okres jednego roku obrotowego trwającego od dnia 1 kwietnia do dnia 31 marca roku następnego.</t>
  </si>
  <si>
    <t>1998_717_114.txt</t>
  </si>
  <si>
    <t>Art.112. §1. Prawomocne orzeczenia kolegium oraz prawomocne postanowienia o umorzeniu postępowania, które uprawomocniły się bez zaskarżenia do sądu, a także prawomocne nakazy karne mogą być uchylone w razie rażącego naruszenia prawa, jeżeli mogło ono mieć wpływ na treść rozstrzygnięcia. §2. Prawomocne orzeczenia kolegium oraz prawomocne nakazy karne mogą być uchylone na korzyść obwinionego, jeżeli w wyniku orzeczenia Trybunału Konstytucyjnego stracił moc lub uległ zmianie przepis prawny będący podstawą ukarania."; 54) skreśla się art. 113; 55) art. 114-117 otrzymują brzmienie: "Art. 114. Organem właściwym do uchylania prawomocnych rozstrzygnięć jest sąd wojewódzki, w którego okręgu działania zapadło rozstrzygnięcie podlegające uchyleniu.</t>
  </si>
  <si>
    <t>2001_1441_74.txt</t>
  </si>
  <si>
    <t>Jakiej karze podlega armator, który wykonuje rybołówstwo morskie w polskich obszarach morskich, z naruszeniem przepisów ustawy?</t>
  </si>
  <si>
    <t>Art. 74. 1. Armator, który wykonuje rybołówstwo morskie w polskich obszarach morskich, z naruszeniem przepisów ustawy, podlega karze pieniężnej do wysokości 1 000 000 złotych. 2. Karze, o której mowa w ust. 1, podlega również armator statku o polskiej przynależności, który wykonuje rybołówstwo morskie poza polskimi obszarami morskimi, z naruszeniem przepisów ustawy lub postanowień umów międzynarodowych, których Rzeczpospolita Polska jest stroną. 3. Minister właściwy do spraw rolnictwa określi, w drodze rozporządzenia, wysokość kar pieniężnych za naruszenia, o których mowa w ust. 1 i 2, zróżnicowane w zależności od ich rodzaju i społecznej szkodliwości.</t>
  </si>
  <si>
    <t>2001_1441_4.txt</t>
  </si>
  <si>
    <t>Art. 4. 1. Rybołówstwo morskie wykonuje w polskich obszarach morskich, statkami o polskiej przynależności armator, którego siedziba lub miejsce zamieszkania znajduje się na terytorium Rzeczypospolitej Polskiej. 2. Rybołówstwo morskie statkami o polskiej przynależności poza polskimi obszarami morskimi, wykonują armatorzy, o których mowa w ust. 1. 3. Armatorzy, których siedziba lub miejsce zamieszkania znajduje się poza terytorium Rzeczypospolitej Polskiej mogą wykonywać rybołówstwo morskie tylko: 1) w wyłącznej strefie ekonomicznej oraz 2) statkami o obcej przynależności - jeżeli umowa międzynarodowa zawarta między Rzecząpospolitą Polską a państwem przynależności statku taką możliwość przewiduje.</t>
  </si>
  <si>
    <t>1995_618_36.txt</t>
  </si>
  <si>
    <t>Art. 36. 1. Armatorowi, z którego statku podczas przebywania w polskich obszarach morskich dokonano, z naruszeniem przepisów ustawy, zanieczyszczenia środowiska morskiego, w związku z eksploatacją statku lub zatopieniem w morzu odpadów i innych substancji - wymierza się karę pieniężną o równowartości do 1 000 000 jednostek obliczeniowych, zwanych Specjalnym Prawem Ciągnienia (SDR), określanych przez Międzynarodowy Fundusz Walutowy. 2. Karze, o której mowa w ust. 1, podlega armator statku o polskiej przynależności, z którego dokonano, z naruszeniem przepisów ustawy, zanieczyszczenia środowiska morskiego poza polskimi obszarami morskimi, w związku z eksploatacją statku lub zatopieniem w morzu odpadów albo innych substancji, bez wymaganego zezwolenia lub wbrew jego warunkom.</t>
  </si>
  <si>
    <t>2002_1689_31.txt</t>
  </si>
  <si>
    <t>Kogo zwalnia się od akcyzy według zasady wzajemności?</t>
  </si>
  <si>
    <t>Art. 31. 1. Zwalnia się od akcyzy, jeżeli wynika to z porozumień międzynarodowych, lub zasady wzajemności, czynności podlegające opodatkowaniu akcyzą wobec instytucji Wspólnot Europejskich oraz wobec: organizacji międzynarodowych, przedstawicielstw dyplomatycznych, urzędów konsularnych oraz członków personelu tych przedstawicielstw i urzędów, a także innych osób zrównanych z nimi na podstawie ustaw, umów lub zwyczajów międzynarodowych, jeżeli nie są obywatelami polskimi i nie mają stałego miejsca pobytu na terytorium kraju. 2. Zwalnia się od akcyzy, jeżeli wynika to z porozumień międzynarodowych, czynności podlegające opodatkowaniu akcyzą, których przedmiotem są wyroby akcyzowe przeznaczone dla sił zbrojnych Państw-Stron Traktatu Północnoatlantyckiego, sił zbrojnych uczestniczących w Partnerstwie dla Pokoju oraz dla Kwatery Głównej Wielonarodowego Korpusu Północno-Wschodniego i członków jej personelu oraz dowództw sojuszniczych, w szczególności Centrum Szkolenia Sił Połączonych i członków ich personelu. 3. Zwolnień, o których mowa w ust. 2, nie stosuje się do Sił Zbrojnych Rzeczypospolitej Polskiej. 4. Zwolnienia, o których mowa w ust. 1 i 2, mogą być realizowane również przez zwrot zapłaconej kwoty akcyzy dokonywany przez wyznaczonego naczelnika urzędu celnego. 5. W przypadku zwolnienia od akcyzy realizowanego przez zwrot zapłaconej kwoty akcyzy, wyznaczony naczelnik urzędu celnego określa, w drodze decyzji, wysokość kwoty zwrotu akcyzy. 6. Minister właściwy do spraw finansów publicznych, w drodze rozporządzenia: 1) określi szczegółowy zakres oraz warunki i tryb stosowania zwolnień od akcyzy, o których mowa w ust. 1 i 2 , 2) wyznaczy naczelników urzędów celnych właściwych w sprawach zwrotu zapłaconej kwoty akcyzy – uwzględniając konieczność skutecznego funkcjonowania zwolnień od akcyzy, konieczność zapewnienia właściwej kontroli oraz konieczność zapewnienia przepływu informacji dotyczących wyrobów zwolnionych od akcyzy.</t>
  </si>
  <si>
    <t>2002_1689_163.txt</t>
  </si>
  <si>
    <t>Art. 163. 1. W okresie do dnia 1 stycznia 2012 r. zwalnia się od akcyzy, węgiel i koks objęte pozycjami CN 2701, 2702 oraz 2704 00, przeznaczone do celów opałowych. 2. W okresie do dnia 31 października 2013 r. albo do czasu, gdy udział gazu ziemnego w konsumpcji energii na terytorium kraju osiągnie 25% zwalnia się od akcyzy gaz ziemny (mokry) o kodach CN 2711 11 00 oraz 2711 21 00, przeznaczony do celów opałowych. Jednakże w momencie, gdy udział gazu ziemnego w konsumpcji energii osiągnie 20%, do dnia 31 października 2013 r. stosuje się stawkę akcyzy stanowiącą 50% stawki określonej w art. 89 ust. 1 pkt 13. Minister właściwy do spraw finansów publicznych ogłasza, w drodze obwieszczenia w Dzienniku Urzędowym Rzeczypospolitej Polskiej „Monitor Polski”, informację o osiągnięciu poziomu udziału gazu ziemnego, o którym mowa w zdaniu pierwszym. 3. Do czasu obowiązywania zwolnienia, o którym mowa w ust. 2, zwalnia się od akcyzy pozostałe węglowodory gazowe o kodzie CN 2711 29 00, przeznaczone do celów opałowych. 4. Do czasu obowiązywania zwolnienia, o którym mowa w ust. 2, zwalnia się od akcyzy wyroby akcyzowe, o których mowa w art. 89 ust. 1 pkt 15 lit. b.</t>
  </si>
  <si>
    <t>2002_1689_30.txt</t>
  </si>
  <si>
    <t>Art. 30. 1. Zwalnia się od akcyzy energię elektryczną wytwarzaną z odnawialnych źródeł energii, na podstawie dokumentu potwierdzającego umorzenie świadectwa pochodzenia energii, w rozumieniu przepisów prawa energetycznego. 2. Zwolnienie, o którym mowa w ust. 1, stosuje się nie wcześniej niż z chwilą otrzymania dokumentu potwierdzającego umorzenie świadectwa pochodzenia energii, poprzez obniżenie akcyzy należnej od energii elektrycznej za najbliższe okresy rozliczeniowe. 3. Zwalnia się od akcyzy ubytki wyrobów akcyzowych powstałe wskutek zdarzenia losowego lub siły wyższej, pod warunkiem że podatnik wykaże zaistnienie okoliczności uprawniających do zwolnienia. 4. Zwalnia się od akcyzy ubytki wyrobów akcyzowych do wysokości ustalonej dla danego podmiotu przez właściwego naczelnika urzędu celnego na podstawie art. 85 ust. 1 pkt 1 albo ust. 2 pkt 1 lit. a. 5. Zwolnienie, o którym mowa w ust. 3 i 4, nie ma zastosowania w przypadku ubytków powstałych w wyniku popełnienia przestępstwa przeciwko mieniu. 6. Zwalnia się od akcyzy zużycie energii elektrycznej w procesie produkcji energii elektrycznej, jak również zużycie tej energii w celu podtrzymywania tych procesów produkcyjnych. 7. Zwalnia się od akcyzy zużycie energii elektrycznej w procesie produkcji energii elektrycznej i ciepła w skojarzeniu w elektrociepłowniach. 8. Zwalnia się od akcyzy zużycie do celów żeglugi, w tym rejsy rybackie, energii elektrycznej wytwarzanej na statku. 9. Zwalnia się od akcyzy alkohol etylowy: 1) całkowicie skażony, importowany, nabywany wewnątrzwspólnotowo albo produkowany na terytorium kraju, wskazanymi przez dowolne państwo członkowskie Wspólnoty Europejskiej, środkami dopuszczonymi do skażania alkoholu etylowego na podstawie rozporządzenia Komisji (WE) nr 3199/93 z dnia 22 listopada 1993 r. w sprawie wzajemnego uznawania procedur całkowitego skażenia alkoholu etylowego do celów zwolnienia z podatku akcyzowego, w tym zawarty w wyrobach nieprzeznaczonych do spożycia przez ludzi; 2) zawarty w nabywanych wewnątrzwspólnotowo wyrobach nieprzeznaczonych do spożycia przez ludzi, skażony środkami skażającymi dopuszczonymi przez państwo członkowskie Wspólnoty Europejskiej pochodzenia wyrobu; 3) zawarty w importowanych wyrobach nieprzeznaczonych do spożycia przez ludzi, skażony środkami skażającymi, o których mowa w art. 32 ust. 4 pkt 2; 4) zawarty w produktach leczniczych w rozumieniu przepisów ustawy z dnia 6 września 2001 r. – Prawo farmaceutyczne (Dz. U. z 2008 r. Nr 45, poz. 271); 5) zawarty w olejkach eterycznych lub mieszaninach substancji zapachowych, stosowanych do wytwarzania artykułów spożywczych i napojów bezalkoholowych o rzeczywistej objętościowej mocy alkoholu nieprzekraczającej 1,2% objętości; 6) zawarty w artykułach spożywczych lub półproduktach, o których mowa w art. 32 ust. 4 pkt 3 lit. d.</t>
  </si>
  <si>
    <t>2001_1353_12.txt</t>
  </si>
  <si>
    <t>Czy żołnierze przy wykonaniu czynności służbowej nie muszą się przedstawiać?</t>
  </si>
  <si>
    <t>Art. 12. 1. Żołnierze Żandarmerii Wojskowej przed przystąpieniem do wykonania czynności służbowej są obowiązani przedstawić się, podając stopień wojskowy oraz imię i nazwisko, a ponadto na żądanie osoby, której czynność ta dotyczy, są obowiązani okazać legitymację żołnierza Żandarmerii Wojskowej w sposób umożliwiający odczytanie oraz zanotowanie serii i numeru legitymacji, a także danych osobowych żołnierza. 2. Przepis art. 11 ust. 2 stosuje się odpowiednio.</t>
  </si>
  <si>
    <t>2001_784_10.txt</t>
  </si>
  <si>
    <t>Art. 10. 1. Przed udzieleniem kredytu bank ustala, czy dopłaty mogą być stosowane, oraz sprawdza w Banku Gospodarstwa Krajowego, czy którakolwiek z osób, o których mowa w art. 4 ust. 1, nie korzystała z kredytu udzielonego na zasadach określonych w ustawie. 2. Bank określa w umowie kredytu obowiązek kredytobiorcy przedstawiania, na żądanie banku, informacji i dokumentów, o których mowa w art. 9 ust. 3. 3. Bank jest obowiązany do informowania kredytobiorcy o wysokości dopłat, w sposób przyjęty przy informowaniu o kwotach i terminach spłaty rat kapitałowych i odsetek.</t>
  </si>
  <si>
    <t>2001_499_61.txt</t>
  </si>
  <si>
    <t>Art. 61. 1. Przed rozpoczęciem głosowania obwodowa komisja wyborcza sprawdza czy urna jest pusta, po czym zamyka się urnę wyborczą i opieczętowuje ją pieczęcią komisji oraz sprawdza czy na miejscu znajduje się spis wyborców i potrzebna liczba kart do głosowania właściwych dla przeprowadzanych wyborów, jak również czy w lokalu wyborczym znajduje się odpowiednia liczba łatwo dostępnych miejsc zapewniających tajność głosowania. 2. Od chwili opieczętowania do końca głosowania urny wyborczej nie wolno otwierać. 3. Od chwili rozpoczęcia głosowania aż do jego zakończenia w lokalu wyborczym muszą być równocześnie obecne co najmniej 3 osoby wchodzące w skład obwodowej komisji wyborczej, przy czym jedną z nich powinien być przewodniczący komisji lub jego zastępca. 4. W dniu głosowania w lokalu wyborczym podczas wszystkich czynności obwodowej komisji wyborczej mają prawo być obecni, na podstawie zaświadczenia wydanego zgodnie z przepisami ustawy, mężowie zaufania.</t>
  </si>
  <si>
    <t>1997_557_244.txt</t>
  </si>
  <si>
    <t>Art. 244. Przepisy niniejszego kodeksu stosuje się odpowiednio przy wykonywaniu wyroków po przejęciu obywatela polskiego skazanego za granicą; określenie kwalifikacji prawnej czynu według prawa polskiego oraz kary albo środka karnego lub zabezpieczającego podlegających wykonaniu, następuje według przepisów Kodeksu karnego i Kodeksu postępowania karnego.</t>
  </si>
  <si>
    <t>1994_592_85.txt</t>
  </si>
  <si>
    <t>Ile budżetów ma miasto na prawach powiatu?</t>
  </si>
  <si>
    <t>Art. 85. 1. Miasto na prawach powiatu sporządza jeden budżet. 2. Uchwała budżetowa miasta na prawach powiatu określa poszczególne dochody z uwzględnieniem podziału według źródeł dochodów gmin, powiatów oraz rodzajów przewidzianych na zadania realizowane przez gminy i powiaty wydatków.</t>
  </si>
  <si>
    <t>1995_436_91.txt</t>
  </si>
  <si>
    <t>Art. 91. 1. Miastem na prawach powiatu jest miasto liczące więcej niż 100 000 mieszkańców oraz miasto, które przestało być siedzibą wojewody z dniem 31 grudnia 1998 r. 2. Na wniosek właściwej rady miejskiej miasta, które przestało być siedzibą wojewody z dniem 31 grudnia 1998 r., Rada Ministrów odstępuje od nadania temu miastu statusu miasta na prawach powiatu. 3. Rada Ministrów może: 1) odstąpić od nadania miastu liczącemu więcej niż 100 000 mieszkańców praw powiatu, jeżeli nadanie tego prawa mogłoby ograniczyć wspólnotom samorządowym wchodzącym w skład dotychczasowego powiatu, dostęp do usług publicznych o charakterze powiatowym, 2) nadać, na wniosek właściwej rady miejskiej, miastu liczącemu mniej niż 100 000 mieszkańców prawa powiatu, jeżeli miasto to ma niezbędną infrastrukturę do wykonywania zadań powiatowych, a nadanie tego prawa nie ograniczy wspólnotom samorządowym wchodzącym w skład dotychczasowego powiatu, dostępu do usług publicznych o charakterze powiatowym. 4. W sprawach, o których mowa w ust. 3, Rada Ministrów rozstrzyga po zapoznaniu się z opiniami zainteresowanych rad gmin, rady powiatu oraz właściwego sejmiku województwa. Nie dotyczy to pierwszego podziału administracyjnego kraju na powiaty. 5. Ilekroć w przepisach jest mowa o powiecie, rozumie się przez to również miasto na prawach powiatu.</t>
  </si>
  <si>
    <t>1995_692_3c.txt</t>
  </si>
  <si>
    <t>Art. 3c. W przypadku uzyskania zgody na połączenie miasta na prawach powiatu z powiatem mającym siedzibę władz w tym mieście lub utworzenie powiatu, w którego skład wejdzie dotychczasowe miasto na prawach powiatu, wyrażonej we wniosku lub opinii rady powiatu lub rady miasta na prawach powiatu oraz w wyniku przeprowadzonych przez te rady konsultacji z mieszkańcami, Rada Ministrów obowiązana jest dokonać tego połączenia lub utworzenia powiatu, w drodze rozporządzenia, o którym mowa w art. 3 ust. 1.</t>
  </si>
  <si>
    <t>2001_1353_40.txt</t>
  </si>
  <si>
    <t>Czy żołnierze Żandarmerii Wojskowej mogą uniemożliwiać ich identyfikację podczas wykonywania operacyjno-rozpoznawcze?</t>
  </si>
  <si>
    <t>Art. 40. 1. Żandarmeria Wojskowa, wykonując czynności operacyjno-rozpoznawcze, zapewnia ochronę środków, form i metod ich wykonywania, zgromadzonych informacji oraz własnych obiektów i danych identyfikacyjnych pozwalających na ustalenie tożsamości żołnierzy Żandarmerii Wojskowej. 2. Wykonując czynności operacyjno-rozpoznawcze, żołnierze Żandarmerii Wojskowej mogą posługiwać się dokumentami, które uniemożliwiają ustalenie danych pozwalających na identyfikację oraz środków, którymi posługują się, wykonując te czynności. 3. Minister Obrony Narodowej określi, w drodze zarządzenia, szczegółowe zasady i tryb wydawania oraz posługiwania się i przechowywania dokumentów, o których mowa w ust. 2, z uwzględnieniem przepisów dotyczących odpowiednich dokumentów oraz przepisów o ochronie informacji niejawnych.</t>
  </si>
  <si>
    <t>2001_1353_11.txt</t>
  </si>
  <si>
    <t>Art. 11. 1. Żołnierze Żandarmerii Wojskowej podczas wykonywania czynności służbowych są obowiązani: 1) nosić mundury, 2) mieć przy sobie legitymację żołnierza Żandarmerii Wojskowej, 3) mieć przy sobie odznakę identyfikacyjną żołnierza Żandarmerii Wojskowej. 2. Przepisu ust. 1 nie stosuje się przy wykonywaniu czynności operacyjnorozpoznawczych, o których mowa w art. 40 ust. 2.</t>
  </si>
  <si>
    <t>2001_1353_32.txt</t>
  </si>
  <si>
    <t>Art. 32. 1. W sprawach o przestępstwa, o których mowa w art. 31 ust. 1, w granicach zadań określonych w art. 4 ust. 1 oraz w stosunku do osób wskazanych w art. 3 ust. 2 pkt 1, pkt 3 lit. b) i pkt 5, czynności operacyjno"rozpoznawcze zmierzające do sprawdzenia uzyskanych wcześniej wiarygodnych informacji o przestępstwie oraz ustalenia sprawców i uzyskania dowodów przestępstwa mogą polegać na dokonaniu w sposób niejawny nabycia, zbycia lub przejęcia przedmiotów pochodzących z przestępstwa, ulegających przepadkowi, albo których wytwarzanie, posiadanie, przewożenie lub którymi obrót są zabronione, a także przyjęciu lub wręczeniu korzyści majątkowej. 2. Czynności operacyjno-rozpoznawcze, o których mowa w ust. 1, mogą polegać także na złożeniu propozycji nabycia, zbycia lub przejęcia przedmiotów pochodzących z przestępstwa, ulegających przepadkowi, albo których wytwarzanie, posiadanie, przewożenie lub którymi obrót są zabronione, a także przyjęcia lub wręczenia korzyści majątkowej. 3. Komendant Główny Żandarmerii Wojskowej lub komendant oddziału Żandarmerii Wojskowej w sprawach o przestępstwa, o którym mowa w art. 31 ust. 1, może zarządzić na czas określony czynności, o których mowa w ust. 1 i 2, po uzyskaniu pisemnej zgody właściwego miejscowo wojskowego prokuratora okręgowego, którego na bieżąco informuje o wynikach przeprowadzonych czynności. Wojskowy prokurator okręgowy może zarządzić zaniechanie czynności w każdym czasie. 4. Czynności, o których mowa w ust. 1 i 2, zarządza się na okres nie dłuższy niż 3 miesiące. Komendant Główny Żandarmerii Wojskowej lub komendant oddziału Żandarmerii Wojskowej może, po uzyskaniu pisemnej zgody właściwego prokuratora wojskowego, jednorazowo przedłużyć stosowanie czynności, na okres nie dłuższy niż kolejne 3 miesiące, jeżeli nie ustały przyczyny ich zarządzenia. 5. Przy wykonywaniu czynności, o których mowa w ust. 1 i 2, mogą być stosowane środki techniczne umożliwiające uzyskiwanie i utrwalanie treści informacji, w tym obrazu lub dźwięku. 6. W przypadku uzyskania materiałów mogących być dowodem, pozwalających na wszczęcie postępowania karnego lub mających znaczenie dla toczącego się postępowania karnego, Komendant Główny Żandarmerii Wojskowej lub komendant oddziału Żandarmerii Wojskowej przekazuje właściwemu wojskowemu prokuratorowi okręgowemu wszystkie materiały zgromadzone podczas stosowania czynności, o których mowa w ust. 1 i 2, z wnioskiem o wszczęcie postępowania karnego. W postępowaniu przed sądem, w odniesieniu do tych materiałów stosuje się odpowiednio przepis art. 393 § 1 zdanie pierwsze Kodeksu postępowania karnego. 7. W uzasadnionych przypadkach, jeżeli podczas stosowania czynności, o których mowa w ust. 1, pojawią się nowe okoliczności istotne dla sprawdzenia uzyskanych wcześniej wiarygodnych informacji o przestępstwie oraz ustalenia sprawców i uzyskania dowodów przestępstwa, Komendant Główny Żandarmerii Wojskowej lub komendant oddziału Żandarmerii Wojskowej może, po uzyskaniu pisemnej zgody właściwego prokuratora wojskowego, zarządzić kontynuowanie czynności przez czas oznaczony również po upływie okresów, o których mowa w ust. 4. 8. Minister Obrony Narodowej, w porozumieniu z Ministrem Sprawiedliwości, określi, w drodze rozporządzenia, sposób przeprowadzania i dokumentowania czynności, o których mowa w ust. 1 i 2, uwzględniając potrzebę zapewnienia niejawnego charakteru podejmowanych czynności i uzyskanych materiałów oraz wzory stosowanych druków i rejestrów.</t>
  </si>
  <si>
    <t>1997_735_44.txt</t>
  </si>
  <si>
    <t>W jakim przypadku policja może dokonać przeszukania pomieszczeń w domu?</t>
  </si>
  <si>
    <t>Art. 44. §1. W celu znalezienia i zatrzymania przedmiotów podlegających oględzinom lub mogących stanowić dowód rzeczowy, Policja, a w toku czynności wyjaśniających również inne organy je prowadzące, mogą dokonać przeszukania pomieszczeń i innych miejsc, jeżeli istnieją uzasadnione podstawy do przypuszczenia, że przedmioty te lub dowody tam się znajdują. §2. Przepis § 1 stosuje się odpowiednio do przeszukania osoby, jej odzieży lub podręcznych przedmiotów. §3. Przeszukanie następuje na mocy postanowienia prokuratora lub sądu. §4. W wypadkach niecierpiących zwłoki, jeżeli postanowienie nie mogło być uprzednio wydane, można przeprowadzić przeszukanie bez takiego postanowienia, jednak organ dokonujący tej czynności zobowiązany jest następnie zwrócić się niezwłocznie do prokuratora o zatwierdzenie przeszukania. Na żądanie osoby, u której dokonano przeszukania, doręcza się jej w terminie 14 dni postanowienie w przedmiocie zatwierdzenia przeszukania. O prawie wystąpienia z takim żądaniem należy ją pouczyć. §5. Przy przeprowadzaniu przeszukania i zatrzymania przedmiotów stosuje się odpowiednio przepisy art. 217, 221- 234 i 236 Kodeksu postępowania karnego. Dział VI Środki przymusu Rozdział 8 Zatrzymanie</t>
  </si>
  <si>
    <t>1997_555_220.txt</t>
  </si>
  <si>
    <t>Art. 220. § 1. Przeszukania może dokonać prokurator albo na polecenie sądu lub prokuratora Policja, a w wypadkach wskazanych w ustawie - także inny organ. § 2. Postanowienie sądu lub prokuratora należy okazać osobie, u której przeszukanie ma być przeprowadzone. § 3. W wypadkach nie cierpiących zwłoki, jeżeli postanowienie sądu lub prokuratora nie mogło być wydane, stosuje się odpowiednio art. 217 § 3.</t>
  </si>
  <si>
    <t>2000_1319_58.txt</t>
  </si>
  <si>
    <t>Art. 58. 1. Kontrolujący w toku kontroli może również dokonać przeszukania pomieszczeń lub rzeczy, za zgodą sądu antymonopolowego, udzieloną na wniosek Prezesa Urzędu. Przy przeszukaniu kontrolujący może korzystać z pomocy funkcjonariuszy innych organów kontroli państwowej lub Policji z jednostki właściwej ze względu na siedzibę przedsiębiorcy. 2. Sąd antymonopolowy wydaje w ciągu 48 godzin postanowienie w sprawie, o której mowa w ust. 1. Na postanowienie sądu antymonopolowego nie przysługuje zażalenie. 3. Policja, na polecenie Prezesa Urzędu, wykonuje czynności, o których mowa w ust. 1. 4. W sprawach nieuregulowanych w ustawie stosuje się przepisy Kodeksu postępowania karnego o przeszukaniu.</t>
  </si>
  <si>
    <t>1997_884_31.txt</t>
  </si>
  <si>
    <t>Jakim warunkom powinny odpowiadać przekazywane gminie urządzenia wodociągowe?</t>
  </si>
  <si>
    <t>Art. 31. 1. Osoby, które wybudowały z własnych środków urządzenia wodociągowe i urządzenia kanalizacyjne, mogą je przekazywać odpłatnie gminie lub przedsiębiorstwu wodociągowo-kanalizacyjnemu, na warunkach uzgodnionych w umowie. 2. Przekazywane urządzenia, o których mowa w ust. l, powinny odpowiadać warunkom technicznym określonym w odrębnych przepisach.</t>
  </si>
  <si>
    <t>1997_44_49.txt</t>
  </si>
  <si>
    <t>Art. 49. 1. Gminie wykonującej zadania zlecone z zakresu administracji rządowej oraz inne zadania zlecone ustawami są przyznawane z budżetu państwa dotacje celowe na realizację tych zadań. 2. Kwoty dotacji celowych, o których mowa w ust. 1, ustala się według zasad przyjętych do określania wydatków podobnego rodzaju w budżecie państwa. 3. Dotacje, o których mowa w ust. 1, są przekazywane przez wojewodów, jeżeli inne ustawy nie stanowią inaczej. 4. Dotacje celowe, o których mowa w ust. 1, powinny być przekazywane w trybie umożliwiającym pełne i terminowe wykonanie zlecanych zadań. 5. W przypadku niedotrzymania warunków określonych w ust. 2 i 4, gminie przysługuje prawo dochodzenia należnego świadczenia w postępowaniu sądowym.</t>
  </si>
  <si>
    <t>1997_348_66.txt</t>
  </si>
  <si>
    <t>Art. 66. 1. Osoby fizyczne, prawne bądź inne jednostki organizacyjne nie posiadające osobowości prawnej, które do dnia wejścia w życie ustawy wybudowały z własnych środków instalacje lub urządzenia mogące stanowić element sieci i są ich właścicielami bądź użytkownikami, mogą, w terminie dwóch lat od dnia wejścia w życie ustawy, przekazać odpłatnie, na warunkach uzgodnionych przez strony, te instalacje lub urządzenia przedsiębiorstwu energetycznemu, które uzyska koncesję na dystrybucję paliw i energii. 2. Przekazywane instalacje i urządzenia, o których mowa w ust. 1, powinny odpowiadać warunkom technicznym określonym w przepisach. Koszty doprowadzenia tych instalacji i urządzeń do stanu spełniającego wymagane warunki pokrywa osoba lub jednostka przekazująca.</t>
  </si>
  <si>
    <t>1997_348_56.txt</t>
  </si>
  <si>
    <t>Jakiej karze podlega osoba, która nie stosuje się do ograniczeń w dostarczaniu paliw?</t>
  </si>
  <si>
    <t>Art. 56. 1. Karze pieniężnej podlega ten, kto: 1) nie przestrzega obowiązków wynikających ze współpracy z jednostkami upoważnionymi do dysponowania energią elektryczną i paliwami gazowymi, wynikających z przepisów wydanych na podstawie art. 9 ust. 1 i 2, 2) nie przestrzega obowiązku utrzymywania zapasów paliw, wprowadzonego na podstawie art. 10, 3) nie stosuje się do ograniczeń w dostarczaniu paliw i energii, wprowadzonych na podstawie art. 11, 4) z nieuzasadnionych powodów odmawia zawarcia umowy, o której mowa w art. 7 ust. 1, 5) stosuje ceny i taryfy, nie przestrzegając obowiązku ich przedstawienia Prezesowi URE do zatwierdzenia oraz obowiązku ich publikacji, o których mowa w art. 47, 6) stosuje ceny i taryfy wyższe od zatwierdzonych, 7) odmawia udzielenia informacji, o których mowa w art. 28, 8) prowadzi ewidencję księgową niezgodnie z zasadami określonymi w art. 44, 9) zatrudnia osoby bez wymaganych ustawą kwalifikacji, 10) nie utrzymuje w należytym stanie technicznym obiektów, instalacji i urządzeń, 11) wprowadza do obrotu na obszarze kraju urządzenia nie spełniające wymagań określonych w art. 52, 12) nie przestrzega obowiązków wynikających z koncesji, 13) realizuje działania w zakresie zaopatrzenia w ciepło niezgodnie z planem zaopatrzenia w ciepło, o którym mowa w art. 20 ust. 4. 2. Karę pieniężną, o której mowa w ust. 1, wymierza Prezes URE. 3. Wysokość kary pieniężnej, o której mowa w ust. 1, nie może przekroczyć 15% przychodu ukaranego podmiotu gospodarczego, osiągniętego w poprzednim roku podatkowym, a jeżeli kara pieniężna związana jest z działalnością prowadzoną na podstawie koncesji, wysokość kary nie może przekroczyć 15% przychodu ukaranego podmiotu gospodarczego, wynikającego z działalności koncesjonowanej, osiągniętego w poprzednim roku podatkowym. 4. Kara pieniężna jest płatna z dochodu po opodatkowaniu lub z innej formy nadwyżki przychodu nad wydatkami zmniejszonej o podatki i jest dokonywana na konto właściwego urzędu skarbowego. 5. Niezależnie od kary pieniężnej określonej w ust. 1-4 Prezes URE może nałożyć karę pieniężną na kierownika podmiotu gospodarczego, z tym że kara ta może być wymierzona w kwocie nie większej niż 300% jego miesięcznego wynagrodzenia. 6. Ustalając wysokość kary pieniężnej, Prezes URE uwzględnia stopień szkodliwości czynu, stopień zawinienia oraz dotychczasowe zachowanie podmiotu i jego możliwości finansowe. 7. Kary pieniężne, o których mowa w ust. 1, podlegają ściągnięciu w trybie przepisów o postępowaniu egzekucyjnym w administracji.</t>
  </si>
  <si>
    <t>1997_553_17.txt</t>
  </si>
  <si>
    <t>Art. 17. § 1. Nie podlega karze za przygotowanie, kto dobrowolnie od niego odstąpił, w szczególności zniszczył przygotowane środki lub zapobiegł skorzystaniu z nich w przyszłości; w razie wejścia w porozumienie z inną osobą w celu popełnienia czynu zabronionego, nie podlega karze ten, kto nadto podjął istotne starania zmierzające do zapobieżenia dokonaniu. § 2. Nie podlega karze za przygotowanie osoba, do której stosuje się art. 15 § 1.</t>
  </si>
  <si>
    <t>1997_733_68.txt</t>
  </si>
  <si>
    <t>Art. 68. 1. Kto: 1) nie stosuje się do nakazu określonego sposobu poruszania się, 2) nie stosuje się do nakazu lub zakazu przebywania w określonych godzinach na określonych obszarach lub w określonych miejscach i obiektach, 3) nie stosuje się do nakazu opróżnienia lub zabezpieczenia określonych pomieszczeń przed zniszczeniem, 4) nie stosuje się do nakazu ewakuacji w ustalonym czasie z określonych obszarów, miejsc i obiektów, 5) nie stosuje się do nakazu poddania się kwarantannie, szczepieniom ochronnym lub badaniom lekarskim, 6) narusza obowiązki wynikające z wprowadzonej całkowitej lub częściowej reglamentacji zaopatrzenia w określonego rodzaju artykuły lub ograniczeń w dostarczaniu wody, energii elektrycznej lub gazu, 7) wbrew obowiązkowi nie wykonuje świadczeń osobistych i rzeczowych, o których mowa w art. 38 ust. 1 pkt 2, 8) wbrew obowiązkowi nie rozpowszechnia aktów prawa miejscowego, komunikatów i decyzji właściwych organów - podlega karze aresztu lub grzywny. 2. Kto naruszając wprowadzone ograniczenia w ruchu drogowym, kolejowym i lotniczym, a także w żegludze śródlądowej i przybrzeżnej - na wodach wewnętrznych i morzu terytorialnym, utrudnia lub uniemożliwia prowadzenie działań ratowniczych - podlega karze aresztu lub grzywny. 3. Rozpoznawanie spraw o wykroczenia określone w ust. 1 i 2 następuje w trybie przepisów o postępowaniu w sprawach o wykroczenia. 4. Jeżeli sprawca wykroczenia został ujęty na gorącym uczynku lub bezpośrednio potem i niezwłocznie doprowadzony na rozprawę, rozpoznanie sprawy następuje w trybie przepisów o postępowaniu przyspieszonym.</t>
  </si>
  <si>
    <t>1998_577_37.txt</t>
  </si>
  <si>
    <t>Kto wchodzi w skład kolegium doradczego wojewody?</t>
  </si>
  <si>
    <t>Art. 37. 1. Przy wojewodzie działa kolegium doradcze. 2. W skład kolegium wchodzą: 1) wicewojewodowie, 2) dyrektor generalny urzędu wojewódzkiego, 3) komendant wojewódzki Policji, 4) komendant wojewódzki Państwowej Straży Pożarnej, 5) inne osoby wymienione w statucie urzędu wojewódzkiego. 3. Do udziału w pracach i posiedzeniach kolegium wojewoda może zaprosić inne osoby, w szczególności kierowników zespolonych służb, inspekcji i straży wojewódzkich oraz dyrektorów wydziałów. 4. Wojewoda może tworzyć inne zespoły doradcze.</t>
  </si>
  <si>
    <t>1994_195_281.txt</t>
  </si>
  <si>
    <t>Art. 281. 1. Przewodniczącego kolegium i członków składu kolegium wyznacza Przewodniczący Wydziału Spraw Spornych. 2. W skład kolegium oprócz przewodniczącego kolegium wchodzą jako jego członkowie: jeden ekspert wyznaczony z listy ustalonej przez Prezesa Urzędu Patentowego oraz jeden przedstawiciel organizacji, o których mowa w art. 9, wyznaczony z listy przedstawicieli, uzgodnionej z Prezesem Urzędu Patentowego przez te organizacje. 3. Jeżeli wyznaczono kolegium pięcioosobowe, oprócz przewodniczącego kolegium w jego skład wchodzi po dwóch członków z każdej z list, o których mowa w ust. 2. 4. Przedstawicielem organizacji, o którym mowa w ust. 2, nie może być czynny zawodowo rzecznik patentowy.</t>
  </si>
  <si>
    <t>1998_1062_3.txt</t>
  </si>
  <si>
    <t>Art. 3. 1. Zespoły zamiejscowe regionalnej izby obrachunkowej, której siedziba od dnia 1 stycznia 1999 r. znajduje się na obszarze innego województwa, stają się zespołami zamiejscowymi regionalnej izby obrachunkowej mającej siedzibę na obszarze tego samego województwa, co siedziba zespołu zamiejscowego. 2. Członkowie kolegium oraz inni pracownicy regionalnej izby obrachunkowej, których miejscem pracy były w dniu 31 grudnia 1998 r. zespoły działające poza siedzibą izby stają się z dniem 1 stycznia 1999 r. członkami kolegium i pracownikami izby obrachunkowej mającej siedzibę na obszarze tego samego województwa co siedziba ośrodka zamiejscowego. 3. Regionalne izby obrachunkowe mające siedzibę w miastach, nie będących od dnia 1 stycznia 1999 r. siedzibą wojewody lub władz samorządu województwa wchodzą w skład izby mającej siedzibę na obszarze tego samego województwa, w mieście będącym siedzibą wojewody. 4. Na czas do wydania rozporządzenia, o którym mowa w art. 2 ust. 4 ustawy o regionalnych izbach obrachunkowych, po dniu wejścia w życie ustawy, izby, o których mowa w ust. 3, stają się zespołami zamiejscowymi. 5. Mienie Skarbu Państwa pozostające w dniu 31 grudnia 1998 r. w zarządzie regionalnych izb obrachunkowych i stanowiące wyposażenie zespołów działających poza siedzibą izby staje się z dniem 1 stycznia 1999 r. mieniem pozostającym w zarządzie tych izb, których siedziba znajduje się na obszarze tego województwa. 6. Mienie Skarbu Państwa pozostające w dniu 31 grudnia 1998 r. w zarządzie regionalnej izby obrachunkowej, która z dniem 1 stycznia 1999 r. wchodzi w skład regionalnej izby obrachunkowej, o której mowa w ust. 3, staje się z dniem 1 stycznia 1999 r. mieniem pozostającym w zarządzie regionalnej izby obrachunkowej, o której mowa w ust. 3. 7. Z dniem 31 grudnia 1998 r. wygasają akty powołania prezesa i wiceprezesa regionalnej izby obrachunkowej, która wchodzi z dniem 1 stycznia 1999 r. w skład innej regionalnej izby obrachunkowej. 8. Sprawę wszczętą przed dniem wejścia w życie ustawy rozpatruje izba dotychczas właściwa, z zastrzeżeniem ust. 9. 9. Sprawa rozpatrywana dotąd przez izbę, o której mowa w ust. 3, jest przejmowana przez izbę właściwą według przepisów ustawy. 10. Izby właściwe według przepisów dotychczasowych prowadzą nadal postępowania nadzorcze w stosunku do uchwał organów gmin w sprawie zmian budżetów gmin na rok 1998 oraz czynności kontrolne rozpoczęte w 1998 r.</t>
  </si>
  <si>
    <t>1997_776_15.txt</t>
  </si>
  <si>
    <t>Art. 15. 1. W Instytucie Pamięci tworzy się Kolegium Instytutu Pamięci, którego członków wybiera Sejm spoza swego grona na trwającą 9 lat kadencję spośród obywateli polskich wyróżniających się wysokimi walorami moralnymi oraz wiedzą przydatną w pracach Instytutu Pamięci. 2. W skład Kolegium Instytutu Pamięci wchodzi 9 członków. 3. Członkostwo w Kolegium Instytutu Pamięci ustaje wskutek: 1) śmierci, 2) rezygnacji, 3) skazania prawomocnym wyrokiem za przestępstwo umyślne ścigane z urzędu, 4) odwołania przez Kolegium Instytutu Pamięci większością 2/3 głosów ustawowego składu kolegium z powodu długotrwałej choroby, ułomności lub upadku sił powodujących trwałą niezdolność do pełnienia obowiązków albo z powodu sprzeniewierzenia się celom ustawy. 4. Kolegium Instytutu Pamięci wybiera ze swojego składu przewodniczącego Kolegium i jego zastępcę na okres roku. 5. Po ustaniu członkostwa, Kolegium Instytutu Pamięci dokonuje wyboru nowego członka na okres do zakończenia kadencji Kolegium. 6. Za wykonywanie zadań członkowie Kolegium otrzymują diety w wysokości określonej przez Prezesa Rady Ministrów, w drodze rozporządzenia, a także zwrot kosztów według zasad obowiązujących przy podróżach służbowych na obszarze kraju.</t>
  </si>
  <si>
    <t>2000_1310_2.txt</t>
  </si>
  <si>
    <t>Czy poręczenia od Skarbu Państwa są bezterminowe?</t>
  </si>
  <si>
    <t>Art. 2. 1. Skarb Państwa, w drodze umowy poręczenia, udziela bankom poręczeń spłaty kredytów mieszkaniowych, spłacanych na zasadach określonych w ustawie o pomocy państwa, zwanych dalej "poręczeniami". 2. Minister właściwy do spraw finansów publicznych, zwany dalej "Ministrem", w imieniu Skarbu Państwa zawiera z bankami umowy poręczenia. 3. Poręczenia są terminowe i udzielane do kwoty z góry oznaczonej. 4. Poręczenia są udzielane do wysokości 90% pozostających do spłaty kwot kredytów, o których mowa w art. 1. 5. Odpowiedzialność Skarbu Państwa z tytułu udzielanych poręczeń jest ograniczona w każdym przypadku oddzielnie do kwoty kredytu, odsetek skapitalizowanych i odsetek bieżących od kredytu. 6. Dokonane spłaty kredytu oraz kwoty uzyskane przez banki w wyniku działań zmierzających do odzyskania niespłaconej części kredytu lub odsetek zmniejszają odpowiednio zakres odpowiedzialności Skarbu Państwa, o której mowa w ust. 5.</t>
  </si>
  <si>
    <t>2001_1352_43.txt</t>
  </si>
  <si>
    <t>Art. 43. 1. Po przyjęciu zobowiązania cenowego minister właściwy do spraw gospodarki kontynuuje postępowanie w celu ostatecznego ustalenia, czy miał miejsce przywóz towaru po cenach dumpingowych oraz czy wyrządzona została przez taki przywóz szkoda. 2. Ustalenia ostateczne zostaną dokonane nie później niż w terminie 6 miesięcy od dnia wydania postanowienia w sprawie przyjęcia zobowiązania cenowego.</t>
  </si>
  <si>
    <t>2000_1072_3.txt</t>
  </si>
  <si>
    <t>Art. 3. Ilekroć w ustawie jest mowa o: 1) gospodarstwie rolnym - oznacza to grunty rolne wraz z gruntami leśnymi, budynkami lub ich częściami, urządzeniami i inwentarzem, jeżeli stanowią lub mogą stanowić zorganizowaną całość gospodarczą, oraz prawami i obowiązkami związanymi z prowadzeniem gospodarstwa rolnego, 2) indywidualnym gospodarstwie rolnym - oznacza to gospodarstwo rolne będące własnością lub znajdujące się w użytkowaniu osoby fizycznej lub grupy osób, o powierzchni użytków rolnych przekraczającej 1 ha, 3) działce rolnej - oznacza to gospodarstwo rolne będące własnością lub znajdujące się w użytkowaniu osoby fizycznej lub grupy osób, o powierzchni użytków rolnych od 0,1 ha do 1 ha włącznie, 4) osobie fizycznej będącej właścicielem zwierząt gospodarskich - oznacza to osobę fizyczną nie posiadającą użytków rolnych lub posiadającą użytki rolne o powierzchni mniejszej niż 0,1 ha, posiadającą zwierzęta gospodarskie: bydło, trzodę chlewną, konie, owce, kozy, drób, króliki i pozostałe zwierzęta futerkowe oraz pnie pszczele, 5) użytkowniku indywidualnego gospodarstwa rolnego lub działki rolnej oznacza to osobę fizyczną lub grupę osób mających w faktycznym użytkowaniu grunty rolne i leśne, niezależnie od tego czy są właścicielami, dzierżawcami czy użytkują je z innego tytułu i niezależnie od tego, czy grunty te są zlokalizowane w jednej czy w kilku gminach.</t>
  </si>
  <si>
    <t>2001_298_29.txt</t>
  </si>
  <si>
    <t>Co jaki okres funkcjonariusze podlegają opiniowaniu służbowemu?</t>
  </si>
  <si>
    <t>Art. 29. 1. Funkcjonariusz podlega corocznemu opiniowaniu służbowemu 2. Przełożony funkcjonariusza może wydać opinię służbową o funkcjonariuszu także w innym terminie niż określony w ust. 1, jednakże nie wcześniej niż po upływie 6 miesięcy od wydania poprzedniej opinii. 3. W wydanej opinii służbowej przełożony zamieszcza ogólną ocenę o opiniowanym funkcjonariuszu wyrażoną w skali od 1 do 6 (niedostateczna, mierna, dostateczna, dobra, bardzo dobra, wzorowa). 4. Przełożony jest obowiązany zapoznać funkcjonariusza z wydaną o nim opinią służbową w ciągu 30 dni od dnia jej sporządzenia. 5. W przypadku, jeżeli niemożliwe jest zapoznanie funkcjonariusza z opinią służbową w terminie, o którym mowa w ust. 4, termin ten biegnie od dnia ustania przeszkody. 6. Funkcjonariuszowi przysługuje prawo wniesienia odwołania od wydanej o nim opinii służbowej do wyższego przełożonego w terminie 14 dni od dnia zapoznania się z opinią. 7. Od opinii wydanej przez Szefa BOR przysługuje funkcjonariuszowi odwołanie do ministra właściwego do spraw wewnętrznych. 8. Opinia służbowa wydana wskutek odwołania, w trybie określonym w ust. 6 i 7, jest ostateczna. 9. Minister właściwy do spraw wewnętrznych określi, w drodze rozporządzenia, szczegółowe warunki i tryb opiniowania służbowego funkcjonariuszy, zapoznania się ich z opinią służbową oraz przypadki, w których zapoznanie się nie jest możliwe w terminie, o którym mowa w ust. 4, a także tryb wnoszenia i rozpatrywania odwołań od opinii służbowych.</t>
  </si>
  <si>
    <t>2003_1750_147.txt</t>
  </si>
  <si>
    <t>Art. 147. 1. W razie ogłoszenia mobilizacji, ogłoszenia stanu wojennego i w czasie wojny żołnierze zawodowi i żołnierze pełniący służbę kandydacką podlegają opiniowaniu specjalnemu. 2. Opinię specjalną sporządza się: 1) na zakończenie szkolenia trwającego co najmniej jeden miesiąc; 2) w przypadku niewywiązywania się z obowiązków służbowych na zajmowanym stanowisku służbowym; 3) w razie wystąpienia o opinię przez sąd, prokuratora, Żandarmerię Wojskową lub Wojskowe Służby Informacyjne; 4) na żądanie dowódcy jednostki wojskowej zajmującego stanowisko służbowe nie niższe niż dowódca pułku (równorzędne); 5) na zarządzenie szefa organu kadrowego szczebla co najmniej dowódcy rodzaju Sił Zbrojnych; 6) w przypadku zwolnienia żołnierza zawodowego z zawodowej służby wojskowej.</t>
  </si>
  <si>
    <t>2001_475_25b.txt</t>
  </si>
  <si>
    <t>Art. 25b 1. Cudzoziemiec zobowiązany jest złożyć wniosek o: 1) wydanie kolejnej wizy - na co najmniej 14 dni przed upływem okresu pobytu na podstawie poprzedniej wizy, 2) udzielenie lub przedłużenie zezwolenia na zamieszkanie na czas oznaczony - na co najmniej 45 dni przed upływem okresu pobytu na podstawie wizy lub okresu, na jaki udzielone zostało poprzednie zezwolenie na zamieszkanie na czas oznaczony, 3) udzielenie zezwolenia na osiedlenie się - na co najmniej 60 dni przed upływem okresu, na jaki udzielone zostało zezwolenie na zamieszkanie na czas oznaczony. 2. Organ pierwszej instancji obowiązany jest wydać decyzję w sprawach, o których mowa w ust. 1, jeżeli wniosek został złożony w terminach określonych w ust. 1, przed upływem okresu pobytu na podstawie wizy lub zezwolenia na zamieszkanie na czas oznaczony. W wypadku niemożności wydania decyzji w tym terminie organ pierwszej instancji obowiązany jest wydać cudzoziemcowi wizę na okres niezbędny do zakończenia postępowania w tej instancji. 3. Jeżeli wniosek został złożony po upływie terminów określonych w ust.1, a postępowanie nie zostało zakończone przed upływem okresu pobytu na podstawie wizy lub zezwolenia na zamieszkanie na czas oznaczony, cudzoziemiec obowiązany jest opuścić terytorium Rzeczypospolitej Polskiej."; 28) art. 26-31 otrzymują brzmienie: "Art. 26. 1. Cudzoziemiec przebywający na terytorium Rzeczypospolitej Polskiej podlega kontroli legalności pobytu. 2. Cudzoziemiec, który nie posiada ważnej wizy, zezwolenia na zamieszkanie na czas oznaczony albo osiedlenie się, powinien niezwłocznie opuścić terytorium Rzeczypospolitej Polskiej.</t>
  </si>
  <si>
    <t>2004_574_68.txt</t>
  </si>
  <si>
    <t>Art. 68. Licencje połowowe wydane na podstawie przepisów dotychczasowych zachowują ważność przez okres, na jaki zostały wydane.</t>
  </si>
  <si>
    <t>2001_19_8.txt</t>
  </si>
  <si>
    <t>Co zawiera rejestr grup?</t>
  </si>
  <si>
    <t>Art. 8. 1. Rejestr grup uznanych jest jawny i zawiera: 1) nazwę i adres grupy, 2) datę i numer wydania decyzji o wpisie grupy do rejestru, 3) grupę produktów objętych decyzją, 4) informacje o osobach upoważnionych do reprezentowania grupy. 2. Grupa jest obowiązana informować właściwego wojewodę o każdej zmianie danych, o których mowa w ust. 1 pkt 1 i 4.</t>
  </si>
  <si>
    <t>1997_491_9.txt</t>
  </si>
  <si>
    <t>Art. 9. 1. Rejestr grup prowadzi wojewoda. 2. Rejestr grup zawiera: 1) nazwę i siedzibę grupy, 2) datę wydania decyzji administracyjnej, o której mowa w art. 7 ust. 1, 3) nazwę produktu lub grupy produktów, ze względu na które grupa otrzymała decyzję, 4) dane osób upoważnionych do reprezentowania grupy zgodnie z jej aktem założycielskim. 3. Rejestr jest jawny. 4. Grupa jest obowiązana do informowania wojewody o każdej zmianie danych zawartych w rejestrze.</t>
  </si>
  <si>
    <t>2001_19_22.txt</t>
  </si>
  <si>
    <t>Art. 22. 1. Grupa, która nie spełnia warunków do wpisania do rejestru grup uznanych, może być wpisana do rejestru grup wstępnie uznanych, jeżeli: 1) spełnia warunki, o których mowa w art. 5 ust. 1 pkt 1 i 3, 2) łączna wartość produktów wytworzonych przez członków grupy i sprzedanych za jej pośrednictwem w okresie roku kalendarzowego, nie jest mniejsza niż równowartość 50 tys. EURO, 3) opracowała plan działania, określający sposób spełnienia warunków, o których mowa w art. 5 ust. 1 pkt 2. 2. Plan działania, o którym mowa w ust. 1 pkt 3, określa w szczególności: 1) okres jego realizacji, 2) aktualny stan w zakresie produkcji, obrotu i wyposażenia grupy w środki techniczne, 3) harmonogram działań w poszczególnych latach kalendarzowych, 4) przewidywane wielkości niezbędnych środków finansowych do realizacji planu. 3. W sprawach wpisania do rejestru grup wstępnie uznanych stosuje się odpowiednio art. 7 i 8. 4. Wniosek o wpisanie do rejestru grup wstępnie uznanych zawiera dane, o których mowa w art. 6. Do wniosku dołącza się plan działania, o którym mowa w ust. 1 pkt 3. 5. Minister właściwy do spraw rynków rolnych prowadzi krajowy rejestr grup wstępnie uznanych na podstawie informacji przekazanych przez wojewodów.</t>
  </si>
  <si>
    <t>1996_465_345.txt</t>
  </si>
  <si>
    <t>Czy spółka może udzielać pożyczek na nabycie emitowanych przez nią akcji?</t>
  </si>
  <si>
    <t>Art. 345. §1. Spółka nie może udzielać pożyczek, zabezpieczeń, zaliczkowych wypłat, jak również w jakiejkolwiek innej formie bezpośrednio lub pośrednio finansować nabycie lub objęcie emitowanych przez nią akcji. §2. Przepisu § 1 nie stosuje się do świadczeń dokonywanych w ramach zwykłej działalności instytucji finansowych, jak również do świadczeń dokonywanych na rzecz pracowników spółki lub spółki z nią powiązanej, a podejmowanych w celu ułatwienia nabycia lub objęcia emitowanych przez spółkę akcji.</t>
  </si>
  <si>
    <t>1997_933_39.txt</t>
  </si>
  <si>
    <t>Art. 39. 1. Nabycie przez jednego akcjonariusza akcji lub praw z akcji towarzystwa w liczbie, która spowoduje przekroczenie 20%, 33% lub 50% ogólnej liczby głosów na walnym zgromadzeniu akcjonariuszy towarzystwa, wymaga uprzedniego zezwolenia Komisji. Czynności dokonane bez zezwolenia Komisji są nieważne. 2. Nabycie akcji towarzystwa przez podmiot będący w rozumieniu przepisów o publicznym obrocie papierami wartościowymi podmiotem zależnym uważa się za nabycie akcji przez podmiot dominujący.</t>
  </si>
  <si>
    <t>2000_1099_48.txt</t>
  </si>
  <si>
    <t>Art. 48. 1. Nabycie lub objęcie akcji towarowego domu maklerskiego w liczbie, która spowoduje osiągnięcie lub przekroczenie 10%, 20%, 33% lub 50% głosów na walnym zgromadzeniu, wymaga zgody Komisji, przy czym nabycie lub objęcie akcji przez podmiot zależny uważa się za nabycie lub objęcie przez podmiot dominujący, a nabycie (objęcie) lub posiadanie akcji przez podmiot dominujący uważa się za nabycie (objęcie) lub posiadanie przez podmiot zależny. 2. Komisja nie udziela zgody, jeżeli według jej oceny podmiot zamierzający nabyć lub objąć akcje nie daje rękojmi prowadzenia działalności przez towarowy dom maklerski w sposób należyty. 3. Obowiązek uzyskania zgody Komisji, o którym mowa w ust. 1, nie dotyczy nabycia akcji towarowego domu maklerskiego w drodze dziedziczenia.</t>
  </si>
  <si>
    <t>1997_468_13.txt</t>
  </si>
  <si>
    <t>Czy poddanie się rehabilitacji jest dobrowolne?</t>
  </si>
  <si>
    <t>Art. 13. Poddanie się leczeniu, rehabilitacji lub readaptacji jest dobrowolne, o ile przepisy ustawy nie stanowią inaczej.</t>
  </si>
  <si>
    <t>1999_930_148.txt</t>
  </si>
  <si>
    <t>Art. 148. § 1. W kwestii udzielenia zezwolenia na dobrowolne poddanie się odpowiedzialności, sąd wydaje niezwłocznie postanowienie. § 2. W sprawach o przestępstwa skarbowe prezes sądu może zarządzić rozpoznanie wniosku o udzielenie zezwolenia na dobrowolne poddanie się odpowiedzialności, w składzie jednego sędziego i dwóch ławników, jeżeli ze względu na okoliczności sprawy uzna to za stosowne. § 3. W posiedzeniu ma prawo wziąć udział sprawca i jego obrońca a także przedstawiciel ustawowy, o którym mowa w art. 142 § 3. Nieusprawiedliwione niestawiennictwo prawidłowo zawiadomionego o terminie sprawcy lub jego obrońcy, a także przedstawiciela ustawowego, o którym mowa w art. 142 § 3, nie jest przeszkodą do przeprowadzenia posiedzenia. § 4. Stawiennictwo na posiedzenie finansowego organu dochodzenia lub jego przedstawiciela, w szczególności tego który wniósł wniosek, jest obowiązkowe, jeżeli prezes sądu lub sąd tak zarządzi. § 5. W razie oddalenia wniosku o udzielenie zezwolenia na dobrowolne poddanie się odpowiedzialności, sąd niezwłocznie zwraca sprawę finansowemu organowi dochodzenia. Przepis art. 144 § 3 stosuje się odpowiednio.</t>
  </si>
  <si>
    <t>1999_930_145.txt</t>
  </si>
  <si>
    <t>Art. 145. § 1. W razie wystąpienia przez sprawcę o zezwolenie na dobrowolne poddanie się odpowiedzialności, finansowy organ dochodzenia może zamiast aktu oskarżenia wnieść niezwłocznie do sądu wniosek o udzielenie takiego zezwolenia. § 2. Wniosek finansowego organu dochodzenia, powinien zawierać: 1) imię i nazwisko sprawcy oraz inne dane określające jego tożsamość, 2) dokładne określenie czynu zarzucanego sprawcy ze wskazaniem czasu, miejsca, sposobu i okoliczności jego popełnienia, a zwłaszcza wysokości uszczuplonej lub narażonej na uszczuplenie należności publicznoprawnej, 3) wskazanie przepisów kodeksu, pod które zarzucany czyn podpada, 4) dokładne określenie wykonanych przez sprawcę czynności, o których mowa w art. 143 § 1-3, 5) wskazanie sądu właściwego do udzielenia zezwolenia na dobrowolne poddanie się odpowiedzialności. § 3. Uzasadnienie wniosku może być ograniczone do wskazania dowodów świadczących o tym, że wina sprawcy i okoliczności popełnienia czynu zabronionego nie budzą wątpliwości, a nadto innych okoliczności świadczących o tym, że w danej sprawie można zezwolić na dobrowolne poddanie się odpowiedzialności, w szczególności ze względu na to, że jest to wystarczające dla zaspokojenia uzasadnionego interesu finansowego Skarbu Państwa lub jednostki samorządu terytorialnego. § 4. Z wnioskiem, o którym mowa w § 1, przesyła się sądowi akta postępowania wraz z załącznikami. § 5. O wniesieniu do sądu wniosku, o którym mowa w § 1, finansowy organ dochodzenia zawiadamia niezwłocznie sprawcę, jak również przedstawiciela ustawowego, o którym mowa w art. 142 § 3.</t>
  </si>
  <si>
    <t>1995_59_71.txt</t>
  </si>
  <si>
    <t>Jakie obowiązki ma pracownik nadzorujący czynności kontrolne?</t>
  </si>
  <si>
    <t>Art. 71. Do obowiązków pracownika nadzorującego lub wykonującego czynności kontrolne należy w szczególności: 1) należyte, bezstronne i terminowe wykonywanie zadań, 2) obiektywne ustalanie i rzetelne dokumentowanie wyników kontroli, 3) przestrzeganie tajemnicy ustawowo chronionej, 4) godne zachowanie się w służbie i poza służbą, 5) stałe podnoszenie kwalifikacji zawodowych.</t>
  </si>
  <si>
    <t>1995_59_75.txt</t>
  </si>
  <si>
    <t>Art. 75. 1. Pracownik nadzorujący lub wykonujący czynności kontrolne nie może wykonywać zajęć, które godziłyby w interes Najwyższej Izby Kontroli lub byłyby niezgodne z jej zadaniami a także pozostawałyby w sprzeczności z obowiązkami pracownika lub mogłyby wywoływać podejrzenie o stronniczość lub interesowność. 2. Pracownik nadzorujący lub wykonujący czynności kontrolne może podjąć dodatkowe zajęcie zarobkowe po uzyskaniu zgody Prezesa Najwyższej Izby Kontroli.</t>
  </si>
  <si>
    <t>1995_59_85.txt</t>
  </si>
  <si>
    <t>Art. 85. 1. Czas pracy w Najwyższej Izbie Kontroli nie może przekraczać 40 godzin na tydzień i 8 godzin na dobę. 2. Rozkład czasu pracy w tygodniu oraz jego wymiar w poszczególnych dniach tygodnia ustala Prezes Najwyższej Izby Kontroli. 3. Pracownik nadzorujący lub wykonujący czynności kontrolne może być w uzasadnionych przypadkach, w szczególności ze względu na dobro kontroli, zatrudniony poza normalnymi godzinami pracy bez prawa do oddzielnego wynagrodzenia. 4. Pracownikowi nadzorującemu lub wykonującemu czynności kontrolne przysługuje wolny czas za pracę poza normalnymi godzinami pracy wykonywaną w porze nocnej oraz w dni wolne od pracy.</t>
  </si>
  <si>
    <t>1995_59_74.txt</t>
  </si>
  <si>
    <t>Art. 74. 1. Pracownik nadzorujący lub wykonujący czynności kontrolne nie może być członkiem partii politycznej ani prowadzić działalności politycznej. 2. Pracownikowi, o którym mowa w ust. 1, ubiegającemu się o mandat posła lub senatora udziela się urlopu bezpłatnego na czas kampanii wyborczej, a w przypadku uzyskania mandatu na czas jego wykonywania.</t>
  </si>
  <si>
    <t>1997_349_61.txt</t>
  </si>
  <si>
    <t>Czym jest budżet państwa?</t>
  </si>
  <si>
    <t>Art. 61. 1. Budżet państwa jest rocznym planem dochodów i wydatków oraz przychodów i rozchodów: 1) organów: władzy państwowej, kontroli i ochrony prawa, 2) sądów i trybunałów, 3) administracji rządowej. 2. Budżet państwa jest uchwalany w formie ustawy budżetowej na okres roku kalendarzowego, zwanego dalej "rokiem budżetowym". 3. Do budżetu państwa włączone są środki pochodzące ze źródeł zagranicznych, nie podlegające zwrotowi i wydatki z nich finansowane 4. Ustawa budżetowa zawiera także: 1) zestawienie przychodów i wydatków zakładów budżetowych, gospodarstw pomocniczych jednostek budżetowych i środków specjalnych, 2) plany przychodów i wydatków państwowych funduszy celowych, 3) zestawienie dotacji dla państwowych agencji i fundacji z udziałem Skarbu Państwa. 5. Ustawa budżetowa może zawierać plany przychodów i wydatków: 1) jednostek, o których mowa w ust. 4 pkt 1, 2) innych jednostek sektora rządowego.</t>
  </si>
  <si>
    <t>1998_1015_42i.txt</t>
  </si>
  <si>
    <t>Art. 42i. 1. Zagraniczny zakład ubezpieczeń jest obowiązany do posiadania na terytorium Rzeczypospolitej Polskiej środków własnych w wysokości nie niższej niż margines wypłacalności, o którym mowa w art. 45, przy czym podstawą do wyliczenia marginesu wypłacalności jest przypis składki lub świadczenia głównego oddziału. 2. Środki własne, o których mowa w ust. 1, ustala się zgodnie z art. 45a, przy czym kaucja, o której mowa w art. 42f zwiększa wartość tych środków.</t>
  </si>
  <si>
    <t>2000_1191_60.txt</t>
  </si>
  <si>
    <t>Art. 60. 1. Do ważności uchwał zarządu izby jest wymagana obecność co najmniej połowy jego członków. 2. Uchwały zarządu izby zapadają zwykłą większością głosów, przy czym w razie równej liczby głosów decyduje głos prezesa zarządu. Rozdział 10 Składowy fundusz gwarancyjny</t>
  </si>
  <si>
    <t>1998_602_42.txt</t>
  </si>
  <si>
    <t>Art. 42. 1. Przed rozpoczęciem głosowania obwodowa komisja wyborcza sprawdza, czy urna jest pusta, po czym zamyka ją i opieczętowuje pieczęcią komisji oraz ustala liczbę otrzymanych kart do głosowania. 2. Od chwili opieczętowania aż do zakończenia głosowania urny otwierać nie wolno.</t>
  </si>
  <si>
    <t>1997_553_209.txt</t>
  </si>
  <si>
    <t>Jak ściga się świadczenia w ramach funduszu alimentacyjnego?</t>
  </si>
  <si>
    <t>Art. 209. § 1. Kto uporczywie uchyla się od wykonania ciążącego na nim z mocy ustawy lub orzeczenia sądowego obowiązku opieki przez niełożenie na utrzymanie osoby najbliższej lub innej osoby i przez to naraża ją na niemożność zaspokojenia podstawowych potrzeb życiowych, podlega grzywnie, karze ograniczenia wolności albo pozbawienia wolności do lat 2. § 2. Ściganie następuje na wniosek pokrzywdzonego, organu opieki społecznej lub właściwej instytucji. § 3. Jeżeli pokrzywdzonemu przyznano świadczenie z funduszu alimentacyjnego, ściganie odbywa się z urzędu.</t>
  </si>
  <si>
    <t>1999_1000_1.txt</t>
  </si>
  <si>
    <t>Art. 1. W ustawie z dnia 18 lipca 1974 r. o funduszu alimentacyjnym (Dz.U. z 1991 r. Nr 45, poz. 200, z 1997 r. Nr 121, poz. 770 oraz z 1998 r. Nr 106, poz. 668) wprowadza się następujące zmiany: 1) art. 4 otrzymuje brzmienie: "Art. 4. 1. Świadczenia z funduszu alimentacyjnego przysługują osobie zamieszkałej w Polsce, dla której alimenty zostały ustalone tytułem egzekucyjnym pochodzącym od sądu, jeżeli egzekucja tych alimentów okazała się bezskuteczna całkowicie lub częściowo. 2. Świadczenia z funduszu alimentacyjnego przysługują, jeżeli przeciętny miesięczny dochód na osobę w rodzinie uprawnionego, zwany dalej "dochodem", uzyskany w roku kalendarzowym poprzedzającym okres, o którym mowa w ust. 5, nie przekracza kwoty odpowiadającej 60% przeciętnego wynagrodzenia ogłoszonego przez Prezesa Głównego Urzędu Statystycznego do celów emerytalnych za ten sam rok kalendarzowy, z zastrzeżeniem ust. 6. 3. Świadczenia z funduszu alimentacyjnego przysługują w wysokości alimentów bieżąco ustalanych przez sąd, jednakże nie wyższej niż 30% przeciętnego wynagrodzenia ogłaszanego przez Prezesa Głównego Urzędu Statystycznego do celów emerytalnych za rok kalendarzowy poprzedzający okres, o którym mowa w ust. 5. Kwoty te zaokrągla się do 10 groszy w górę. 4. Górną granicę świadczeń wypłacanych z funduszu alimentacyjnego ustala się na okres 12 miesięcy, poczynając od czerwca każdego roku do końca maja następnego roku kalendarzowego. 5. Świadczenia z funduszu alimentacyjnego przyznaje się na okres 12 miesięcy - od czerwca danego roku do końca maja następnego roku, z zastrzeżeniem art. 7 ust. 2. 6. Świadczenia z funduszu alimentacyjnego przysługują, chociażby dochód na osobę w rodzinie uprawnionego przekroczył kwotę, o której mowa w ust. 2, jeżeli kwota przekroczenia przypadająca na wszystkich członków rodziny nie równoważy kwoty świadczenia, pod warunkiem, że świadczenie przysługiwało w poprzednim okresie."; 2) po art. 4 dodaje się art. 4a w brzmieniu: "Art. 4a. 1. Dochód na osobę w rodzinie, o którym mowa w art. 4, ustala się zgodnie z zasadami określonymi w ustawie z dnia 1 grudnia 1994 r. o zasiłkach rodzinnych, pielęgnacyjnych i wychowawczych (Dz.U. z 1998 r. Nr 102, poz. 651, Nr 106, poz. 668, Nr 162, poz. 1118 oraz z 1999 r. Nr 60, poz. 636). 2. Dochód na osobę w rodzinie, od którego zależy prawo do świadczeń z funduszu alimentacyjnego, ustala się na podstawie: 1) oświadczenia o dochodach rodziny uprawnionego do świadczeń, 2) innych oświadczeń i dowodów niezbędnych do ustalenia prawa do świadczenia. 3. Minister właściwy do spraw zabezpieczenia społecznego określi, w drodze rozporządzenia, wzór wniosku o ustalenie prawa do świadczeń z funduszu alimentacyjnego, wzór oświadczenia o dochodach rodziny oraz wzory innych oświadczeń niezbędnych do ustalenia prawa do świadczeń z funduszu."; 3) w art. 6: a) w pkt 1 lit. b) otrzymuje brzmienie: "b) przebywa w placówce zapewniającej całodobową opiekę oraz zaspokajającej niezbędne potrzeby, jeżeli za jej pobyt rodzina nie ponosi odpłatności,", b) pkt 3 otrzymuje brzmienie: "3) po osiągnięciu pełnoletności nie kształci się w szkole i nie jest uznana za osobę o znacznym lub umiarkowanym stopniu niepełnosprawności lub nie posiada orzeczenia traktowanego na równi z orzeczeniem o znacznym lub umiarkowanym stopniu niepełnosprawności, chyba że ukończyła 50 lat."; 4) w art. 7 po ust. 2 dodaje się ust. 2a w brzmieniu: "2a. Zmiany kwoty świadczeń z funduszu alimentacyjnego na skutek zmiany wysokości alimentów orzeczonej przez sąd dokonuje się, poczynając od miesiąca wpływu tytułu egzekucyjnego do organu egzekucyjnego."; 5) w art. 8 po wyrazach "o których mowa w art. 6" kropkę zastępuje się przecinkiem i dodaje wyrazy "i dokumentów, o których mowa w art. 4a ust. 2."; 6) w art. 10 ust. 2 otrzymuje brzmienie: "2. Kwoty bezpodstawnie pobranych świadczeń z funduszu alimentacyjnego, ustalone prawomocną decyzją Zakładu Ubezpieczeń Społecznych, podlegają: 1) potrąceniu przez organ rentowy z wypłacanych emerytur i rent, 2) ściągnięciu w trybie przepisów o postępowaniu egzekucyjnym w administracji - w pozostałych przypadkach."; 7) w art. 12: a) w ust. 2 zdanie drugie otrzymuje brzmienie: "Świadczenia z funduszu wypłaca się w kwocie przysługującej w dniu śmierci zobowiązanego do alimentów, nie wyższej od minimalnej renty rodzinnej, określonej przepisami ustawy z dnia 17 grudnia 1998 r. o emeryturach i rentach z Funduszu Ubezpieczeń Społecznych (Dz.U. Nr 162, poz. 1118 oraz z 1999 r. Nr 38, poz. 360), i nie dłużej niż przez okres, w którym byłaby wypłacana renta rodzinna.", b) w ust. 3 po wyrazie "świadczeń" skreśla się wyrazy "kształci się w szkole albo z powodu innych okoliczności", c) skreśla się ust. 4; 8) w art. 13: a) dotychczasową treść oznacza się jako ust. 1, a po wyrazach "prowadzi się w dalszym ciągu" dodaje się wyrazy " ,z zastrzeżeniem ust. 2,", b) dodaje się ust. 2 w brzmieniu: "2. Egzekucję należności funduszu alimentacyjnego przeciwko osobom otrzymującym świadczenia emerytalne lub rentowe prowadzi Zakład Ubezpieczeń Społecznych z tych świadczeń, według przepisów o postępowaniu egzekucyjnym w administracji."; 9) w art. 16 po ust. 1 dodaje się ust. 1a w brzmieniu: "1a. Opłaty, o których mowa w ust. 1, wynoszą 5% świadczeń wypłaconych z tego funduszu."; 10) w art. 19 skreśla się pkt 2.</t>
  </si>
  <si>
    <t>2003_2255_66.txt</t>
  </si>
  <si>
    <t>Art. 66. 1. Osoba, która bezpodstawnie pobrała świadczenia z funduszu, jest obowiązana do ich zwrotu. 2. Sprawy o bezpodstawnie pobrane świadczenia z funduszu alimentacyjnego podlegają rozpatrzeniu i dochodzeniu na zasadach i w trybie określonych w dotychczasowych przepisach. 3. Egzekucję z tytułu bezpodstawnie pobranych świadczeń z funduszu prowadzi się w dalszym ciągu, aż do ich zaspokojenia. Organ egzekucyjny przekazuje likwidatorowi kwoty ściągnięte od osoby, która bezpodstawnie pobrała świadczenia z funduszu. Wniosek o umorzenie lub zawieszenie egzekucji wymaga zgody likwidatora.</t>
  </si>
  <si>
    <t>2003_2255_36.txt</t>
  </si>
  <si>
    <t>Art. 36. W ustawie z dnia 18 lipca 1974 r. o funduszu alimentacyjnym (Dz.U. z 1991 r. Nr 45, poz. 200, z późn. zm.)[6] w art. 4 wprowadza się następujące zmiany: 1) w ust. 4a wyrazy "31 grudnia 2003 r." zastępuje się wyrazami "30 kwietnia 2004 r."; 2) w ust. 5a wyrazy "31 grudnia 2003 r." zastępuje się wyrazami "30 kwietnia 2004 r."; 3) w ust. 7 wyrazy "31 grudnia 2003 r." zastępuje się wyrazami "30 kwietnia 2004 r."; 4) po ust. 7 dodaje się ust. 7a w brzmieniu: "7a. W przypadku osób ubiegających się o świadczenia z funduszu alimentacyjnego za okres po 31 grudnia 2003 r. świadczenia z funduszu alimentacyjnego przysługują, jeżeli przeciętny miesięczny dochód na osobę w rodzinie uprawnionego uzyskany w 2002 r. nie przekracza 612 zł.".</t>
  </si>
  <si>
    <t>1994_195_223.txt</t>
  </si>
  <si>
    <t>Co się stanie jeżeli nie zostanie uiszczona opłata dla wniosku patentowego?</t>
  </si>
  <si>
    <t>Art. 223. 1. Opłaty jednorazowe za zgłoszenia, wnioski, oświadczenia i inne czynności przewidziane w ustawie powinny być uiszczane z góry, o ile ustawa lub rozporządzenie, o którym mowa w art. 222 ust. 3, nie przewiduje uiszczenia opłaty na wezwanie Urzędu Patentowego w określonym terminie. 2. Opłata jednorazowa za zgłoszenie może być również uiszczona w ciągu jednego miesiąca od daty doręczenia wezwania Urzędu Patentowego. 3. Jeżeli w wyniku złożonego wniosku o ponowne rozpatrzenie sprawy decyzja lub postanowienie Urzędu Patentowego zostało uchylone, opłata uiszczona od tego wniosku podlega zwrotowi. 4. W razie nieuiszczenia w terminie opłaty, o której mowa w ust. 1, postępowanie wszczęte w wyniku dokonania zgłoszenia lub złożenia wniosku podlega umorzeniu, bądź czynność uzależniona od opłaty zostaje zaniechana.</t>
  </si>
  <si>
    <t>2000_1319_77.txt</t>
  </si>
  <si>
    <t>Art. 77. 1. Od wniosków o wszczęcie postępowania antymonopolowego przed Prezesem Urzędu przedsiębiorcy i związki przedsiębiorców uiszczają opłaty. 2. Jeżeli wraz ze złożonym wnioskiem nie zostanie uiszczona opłata, Prezes Urzędu wzywa wnioskodawcę do uiszczenia opłaty w terminie 7 dni, z pouczeniem, że nieuiszczenie opłaty spowoduje pozostawienie wniosku bez rozpatrzenia. 3. Postępowanie antymonopolowe może być wszczęte mimo nieuiszczenia opłaty, jeżeli przemawiają za tym ważne względy dotyczące ochrony konkurencji lub interesów konsumentów. 4. W przypadku, o którym mowa w ust. 3, opłaty podlegają ściągnięciu w trybie przepisów o postępowaniu egzekucyjnym w administracji. 5. Prezes Urzędu, w razie niewątpliwej niemożności poniesienia opłaty przez przedsiębiorcę, w szczególności będącego osobą fizyczną, lub przez związek przedsiębiorców, może zwolnić go w części lub w całości od tej opłaty, na jego wniosek. 6. Prezes Rady Ministrów określa, w drodze rozporządzenia, wysokość opłat, o których mowa w ust. 1, oraz tryb ich uiszczania, a w szczególności wysokość stawek, z uwzględnieniem podziału na wnioski w sprawach praktyk ograniczających konkurencję oraz koncentracji, a także sposób uiszczania opłat.</t>
  </si>
  <si>
    <t>2001_1371_23.txt</t>
  </si>
  <si>
    <t>Art. 23. Minister właściwy do spraw transportu: 1) odmawia udzielenia zezwolenia na wykonywanie przewozów regularnych w międzynarodowym transporcie drogowym gdy: a) wnioskodawca nie jest w stanie świadczyć usług będących przedmiotem wniosku, korzystając ze sprzętu pozostającego w jego bezpośredniej dyspozycji, b) projektowana linia regularna będzie stanowiła bezpośrednie zagrożenie dla istnienia już zatwierdzonych linii regularnych, z wyjątkiem sytuacji kiedy linie te są obsługiwane tylko przez jednego przewoźnika lub przez jedną grupę przewoźników, c) zostanie wykazane, iż wydanie zezwolenia poważnie wpłynęłoby na rentowność porównywalnych usług kolejowych na liniach bezpośrednio związanych z trasą usług drogowych, d) można wywnioskować, że usługi wymienione we wniosku są nastawione tylko na najbardziej dochodowe spośród usług istniejących na danych trasach, 2) może odmówić udzielenia zezwolenia na wykonywanie przewozów regularnych, wahadłowych lub okazjonalnych w międzynarodowym transporcie drogowym, gdy przedsiębiorca: a) nie przestrzega warunków określonych w posiadanym już zezwoleniu, b) nie wykonuje, na skutek okoliczności zależnych od niego, przewozów regularnych co najmniej przez 3 miesiące, c) wykonuje przewozy bez wymaganego zezwolenia.</t>
  </si>
  <si>
    <t>1999_95_57.txt</t>
  </si>
  <si>
    <t>Jak uniemożliwienić osobom nieuprawnionym dostępu do informacji niejawnych?</t>
  </si>
  <si>
    <t>Art. 57. W celu uniemożliwienia osobom nieuprawnionym dostępu do informacji niejawnych, należy w szczególności: 1) wydzielić części obiektów, które poddane są szczególnej kontroli wejść i wyjść oraz kontroli przebywania, zwane dalej "strefami bezpieczeństwa", 2) wydzielić wokół stref bezpieczeństwa strefy administracyjne służące do kontroli osób lub pojazdów, 3) wprowadzić system przepustek lub inny system określający uprawnienia do wejścia, przebywania i wyjścia ze strefy bezpieczeństwa, a także przechowywania kluczy do pomieszczeń chronionych, szaf pancernych i innych pojemników służących do przechowywania informacji niejawnych stanowiących tajemnicę państwową, 4) zapewnić kontrolę stref bezpieczeństwa i stref administracyjnych przez przeszkolonych zgodnie z ustawą pracowników pionu ochrony, 5) stosować wyposażenie i urządzenia służące ochronie informacji niejawnych, którym na podstawie odrębnych przepisów przyznano certyfikaty lub świadectwa kwalifikacyjne.</t>
  </si>
  <si>
    <t>1999_95_56.txt</t>
  </si>
  <si>
    <t>Art. 56. 1. Jednostki organizacyjne, w których materiały zawierające informacje niejawne są wytwarzane, przetwarzane, przekazywane lub przechowywane mają obowiązek stosowania środków ochrony fizycznej w celu uniemożliwienia osobom nieupoważnionym dostępu do takich informacji, a w szczególności przed: 1) działaniem obcych służb specjalnych, 2) zamachem terrorystycznym lub sabotażem, 3)kradzieżą lub zniszczeniem materiału, 4) próbą wejścia osób nieuprawnionych, 5) nieuprawnionym dostępem pracowników do materiałów oznaczonych wyższą klauzulą tajności. 2. Zakres stosowania środków ochrony fizycznej musi odpowiadać klauzuli tajności i ilości informacji niejawnych, liczbie oraz poziomowi dostępu do takich informacji zatrudnionych lub pełniących służbę osób oraz uwzględniać wskazania służb ochrony państwa dotyczące w szczególności ochrony przed zagrożeniami ze strony obcych służb specjalnych, także w stosunku do państwa sojuszniczego.</t>
  </si>
  <si>
    <t>1999_95_33.txt</t>
  </si>
  <si>
    <t>Art. 33. Poświadczenie bezpieczeństwa upoważniające do dostępu do informacji niejawnych oznaczonych wyższą klauzulą tajności uprawnia do dostępu do informacji niejawnych oznaczonych niższą klauzulą tajności, wyłącznie w zakresie określonym w art. 3.</t>
  </si>
  <si>
    <t>2001_1354_7.txt</t>
  </si>
  <si>
    <t>Jaki jest tygodniowy odpoczynek kierowcy?</t>
  </si>
  <si>
    <t>Art. 7. 1. W każdym tygodniu kierowca wykorzystuje odpoczynek w wymiarze co najmniej 45 kolejnych godzin. Odpoczynek może być skrócony nie więcej niż do 36 kolejnych godzin, jeżeli zostanie udzielony w miejscowości gdzie znajduje się siedziba pracodawcy lub w miejscu zamieszkania kierowcy i nie więcej niż do 24 kolejnych godzin, jeżeli zostanie udzielony w innym miejscu. Tygodniowy nieprzerwany odpoczynek obejmuje dobowy odpoczynek przypadający w dniu, w którym kierowca rozpoczął odpoczynek tygodniowy. 2. Okres odpoczynku niewykorzystany wskutek skrócenia, o którym mowa w ust. 1, kierowca powinien wykorzystać nie później niż przed upływem trzeciego tygodnia następującego po tygodniu, w którym odpoczynek został skrócony. 3. Tygodniowy odpoczynek kierowca powinien wykorzystać nie później niż po sześciu dobowych okresach prowadzenia pojazdu. 4. Przełożenie tygodniowego odpoczynku do końca szóstego dobowego okresu prowadzenia jest dopuszczalne w przypadku, gdy całkowity czas prowadzenia pojazdu nie przekracza maksymalnej normy, odpowiadającej sześciu dobowym okresom prowadzenia.</t>
  </si>
  <si>
    <t>2004_879_14.txt</t>
  </si>
  <si>
    <t>Art. 14. 1. W każdej dobie kierowcy przysługuje prawo do co najmniej 11 godzin nieprzerwanego odpoczynku. Dobowy odpoczynek może być wykorzystany w pojeździe, jeżeli pojazd znajduje się na postoju i jest wyposażony w miejsce do spania. 2. W każdym tygodniu kierowcy przysługuje prawo do co najmniej 35 godzin nieprzerwanego odpoczynku. Tygodniowy nieprzerwany odpoczynek obejmuje odpoczynek dobowy, o którym mowa w ust. 1, przypadający w dniu, w którym kierowca rozpoczął odpoczynek tygodniowy.</t>
  </si>
  <si>
    <t>2001_1354_8.txt</t>
  </si>
  <si>
    <t>Art. 8. Każdy odpoczynek wykorzystany za skrócenie dobowego lub tygodniowego okresu odpoczynku jest odbierany łącznie z innym odpoczynkiem dobowym co najmniej ośmiogodzinnym i na żądanie zainteresowanego kierowcy jest udzielany w miejscu parkowania pojazdu lub w miejscu zamieszkania kierowcy.</t>
  </si>
  <si>
    <t>1999_930_20.txt</t>
  </si>
  <si>
    <t>Do jakich przestępstw nie ma zastosowania część ogólna Kodeksu Karnego?</t>
  </si>
  <si>
    <t>Art. 20. § 1. Do przestępstw skarbowych nie mają zastosowania przepisy części ogólnej Kodeksu karnego, z zastrzeżeniem § 2. § 2. Przepisy art. 18 § 2 i 3, art. 19-20, 21 § 2 i 3, art. 22-24, 27 § 1, art. 40 § 1, art. 41, 43 § 2, art. 51, 57-58 § 1, art. 60 § 1 i 2, art. 62-63, 65, 66 § 1 i 2, art. 67-70, 72-78 § 1 i 2, art. 79 § 1, art. 80 § 1 i 2, art. 81-83, 85, 86 § 2 i 3, art. 87, 89 § 1 i 3, art. 90, 92-98, 103 § 1, art. 104 § 1 zdanie pierwsze, art. 106-107 § 1, 2, 4 i 5, art. 108 oraz 114, a także wskazane w innych przepisach niniejszego rozdziału, przepisy części ogólnej Kodeksu karnego stosuje się odpowiednio do przestępstw skarbowych. § 3. W wypadku określonym w art. 21 § 3 Kodeksu karnego sąd może także odstąpić od wymierzenia kary lub środka karnego wymienionego w art. 22 § 2 pkt 2, 3, 5 i 6 niniejszego kodeksu, chyba że przepadek dotyczy przedmiotów określonych w art. 29 pkt 4. § 4. Wymieniona w art. 23 Kodeksu karnego przesłanka "dobrowolności" nie ma zastosowania do przestępstw skarbowych. § 5. W wypadku określonym w art. 27 § 1 Kodeksu karnego dopuszczalny eksperyment dotyczy tylko eksperymentu ekonomicznego lub technicznego. § 6. Wymienione w § 2 oraz w art. 21 § 3, art. 26 § 4, art. 40 § 1 i art. 45 przepisy części ogólnej Kodeksu karnego stosuje się odpowiednio także do osób wymienionych w art. 53 § 36, które dopuściły się przestępstwa skarbowego, chyba że część wojskowa Kodeksu karnego zawiera odmienne przepisy ogólne.</t>
  </si>
  <si>
    <t>1997_735_45.txt</t>
  </si>
  <si>
    <t>Art. 45. §1. Policja ma prawo zatrzymać osobę ujętą na gorącym uczynku popełnienia wykroczenia lub bezpośrednio potem, jeżeli: 1) zachodzą podstawy do zastosowania wobec niej postępowania przyspieszonego, 2) nie można ustalić jej tożsamości. §2. Art. 243 Kodeksu postępowania karnego stosuje się odpowiednio.</t>
  </si>
  <si>
    <t>1995_729_3.txt</t>
  </si>
  <si>
    <t>Art. 3. 1. W okresie 3 lat od dnia wejścia w życie niniejszej ustawy Minister Sprawiedliwości - Prokurator Generalny lub Rzecznik Praw Obywatelskich mogą wnieść kasację od każdego prawomocnego orzeczenia kończącego postępowanie sądowe, także wydanego przed dniem jej wejścia w życie, w tym również od orzeczenia Sądu Najwyższego zapadłego w następstwie rozpoznania rewizji nadzwyczajnej. Do spraw tych art. 464 § 3 Kodeksu postępowania karnego nie ma zastosowania; kasację wnosi się bezpośrednio do Sądu Najwyższego. Przepisy art. 467 § 1 i 2 Kodeksu postępowania karnego stosuje się odpowiednio. 2. Niedopuszczalne jest uwzględnienie kasacji na niekorzyść oskarżonego, wniesionej po upływie 6 miesięcy od daty uprawomocnienia się orzeczenia. 3. Jeżeli kasacja dotyczy orzeczenia Sądu Najwyższego, sprawę rozpoznaje się w składzie siedmiu sędziów.</t>
  </si>
  <si>
    <t>1997_555_408.txt</t>
  </si>
  <si>
    <t>Co robi sąd po wysłuchaniu głosów stron?</t>
  </si>
  <si>
    <t>Art. 408. Po wysłuchaniu głosów stron sąd niezwłocznie przystępuje do narady.</t>
  </si>
  <si>
    <t>2000_1319_49.txt</t>
  </si>
  <si>
    <t>Art. 49. 1. W sprawach wymagających wiadomości specjalnych Prezes Urzędu, po wysłuchaniu wniosków stron co do liczby biegłych i ich wyboru, może wezwać jednego lub kilku biegłych w celu zasięgnięcia ich opinii. 2. Biegłym, w rozumieniu ust. 1, może być również osoba prawna wyspecjalizowana w danej dziedzinie.</t>
  </si>
  <si>
    <t>1997_735_80.txt</t>
  </si>
  <si>
    <t>Art. 80. Rozprawę przerwaną lub odroczoną prowadzi się w dalszym ciągu, chociażby skład sądu uległ zmianie, chyba, że sąd po wysłuchaniu stron obecnych postanowi inaczej.</t>
  </si>
  <si>
    <t>2002_110_6.txt</t>
  </si>
  <si>
    <t>Czy detektyw podczas pracy może naruszyć prawa obywatela?</t>
  </si>
  <si>
    <t>Art. 6. Detektyw przy wykonywaniu usługi detektywistycznej winien kierować się powszechnie obowiązującymi zasadami etyki, lojalnością wobec zlecającego usługę i szczególną starannością, by nie naruszyć wolności i praw człowieka i obywatela.</t>
  </si>
  <si>
    <t>2002_110_10.txt</t>
  </si>
  <si>
    <t>Art. 10. Detektyw podczas wykonywania czynności obowiązany jest posiadać przy sobie licencję oraz okazywać ją na żądanie osoby, której czynności dotyczą, w taki sposób, aby zainteresowany miał możliwość odczytać i zanotować imię i nazwisko detektywa oraz nazwę organu, który wydał licencję.</t>
  </si>
  <si>
    <t>2002_110_14.txt</t>
  </si>
  <si>
    <t>Art. 14. Detektyw ponosi odpowiedzialność za szkody wyrządzone podczas wykonywania czynności, o których mowa w art. 2 ust. 1, oraz wskutek podania nieprawdziwych informacji, na zasadach określonych w Kodeksie cywilnym. Rozdział 3 Zasady wykonywania działalności gospodarczej w zakresie usług detektywistycznych</t>
  </si>
  <si>
    <t>1997_44_17.txt</t>
  </si>
  <si>
    <t>W jakiej formie wydawana jest zgoda na pobieranie opłat przez urząd skarbowy?</t>
  </si>
  <si>
    <t>Art. 17. 1. Udzielanie ulg, odraczanie, umarzanie, rozkładanie na raty oraz zaniechanie poboru w zakresie podatków i opłat stanowiących dochody jednostek samorządu terytorialnego i wpłacanych bezpośrednio na rachunki jednostek samorządu terytorialnego, należy do kompetencji przewodniczącego zarządu jednostki samorządu terytorialnego. 2. W przypadku pobieranych przez urząd skarbowy podatków i opłat stanowiących w całości dochody jednostek samorządu terytorialnego, urząd ten może odraczać, umarzać, rozkładać na raty lub zaniechać poboru podatków oraz zwalniać płatnika z obowiązku pobrania oraz wpłaty podatku lub zaliczek na podatek, wyłącznie na wniosek lub za zgodą przewodniczącego zarządu jednostki samorządu terytorialnego. 3. W zakresie opłat, o których mowa w art. 3 pkt 2 lit. b), pobieranych przez organ wskazany w odrębnych przepisach, inny niż urząd skarbowy, udzielanie ulg, odraczanie, umarzanie, rozkładanie na raty oraz zaniechanie poboru opłaty, może nastąpić w sposób określony przepisami odrębnymi, po uzyskaniu zgody przewodniczącego zarządu gminy. 4. Wniosek lub zgoda, o których mowa w ust. 2 i 3, wydawane są w formie postanowienia, na które nie przysługuje zażalenie.</t>
  </si>
  <si>
    <t>1997_926_322.txt</t>
  </si>
  <si>
    <t>Art. 322. W ustawie z dnia 10 grudnia 1993 r. o finansowaniu gmin (Dz.U. Nr 129, poz. 600, z 1994 r. Nr 105, poz. 509, z 1995 r. Nr 124, poz. 601 i Nr 154, poz. 794 oraz z 1996 r. Nr 149, poz. 704 i Nr 156, poz. 774) w art. 10 wprowadza się następujące zmiany: 1) ust. 2 otrzymuje brzmienie: "2. W zakresie podatków i opłat stanowiących dochody gmin, a pobieranych przez urząd skarbowy, urząd ten udziela ulg, odroczeń, umorzeń, stosuje zaniechanie poboru podatków oraz zwalnia płatnika z obowiązku pobrania oraz wpłaty podatku lub zaliczek na podatek wyłącznie na wniosek lub za zgodą zarządu gminy."; 2) po ust. 2 dodaje się ust. 2a w brzmieniu: "2a. Wniosek lub zgoda, o których mowa w ust. 2, wydawane są w drodze postanowienia."; 3) w ust. 4 po wyrazie "podjętych" dodaje się wyrazy "przez organy podatkowe".</t>
  </si>
  <si>
    <t>1997_714_42.txt</t>
  </si>
  <si>
    <t>Art. 42. 1. Osoby duchowne osiągające przychody z opłat otrzymywanych w związku z pełnionymi funkcjami o charakterze duszpasterskim, opłacają od tych przychodów podatek dochodowy w formie ryczałtu od przychodów osób duchownych, zwany dalej "ryczałtem". 2. Osoby, o których mowa w ust. 1, zawiadamiają właściwy urząd skarbowy o rozpoczęciu pełnienia funkcji o charakterze duszpasterskim w terminie 14 dni od dnia objęcia funkcji.</t>
  </si>
  <si>
    <t>1997_153_112.txt</t>
  </si>
  <si>
    <t>Kto wybiera przewodniczącego Rady Krajowego Związku Kas?</t>
  </si>
  <si>
    <t>Art. 112. Rada Krajowego Związku Kas wybiera spośród swoich członków przewodniczącego i zastępców przewodniczącego - z tym że jednym z zastępców przewodniczącego jest przedstawiciel branżowych kas - oraz przewodniczącego komisji rewizyjnej.</t>
  </si>
  <si>
    <t>1997_153_121.txt</t>
  </si>
  <si>
    <t>Art. 121. Komisja rewizyjna kontroluje czynności wszystkich organów Krajowego Związku Kas i kas na wniosek przewodniczącego Rady lub Zarządu albo Prezesa Zarządu Krajowego Związku Kas a także z własnej inicjatywy oraz dokonuje rewizji dokumentacji finansowo-księgowej.</t>
  </si>
  <si>
    <t>2000_230_2.txt</t>
  </si>
  <si>
    <t>Art. 2. Pierwsze posiedzenie Rady Krajowego Związku Kas Chorych pierwszej kadencji zwołuje minister właściwy do spraw zdrowia w terminie do dnia 31 marca 2000 r. Minister właściwy do spraw zdrowia przewodniczy posiedzeniu do czasu wyboru przewodniczącego Rady Krajowego Związku Kas Chorych.</t>
  </si>
  <si>
    <t>1996_465_302.txt</t>
  </si>
  <si>
    <t>Na jakiej wartości akcje dzieli się kapitał spółki akcyjnej?</t>
  </si>
  <si>
    <t>Art. 302. Kapitał zakładowy spółki akcyjnej dzieli się na akcje o równej wartości nominalnej.</t>
  </si>
  <si>
    <t>1996_465_474.txt</t>
  </si>
  <si>
    <t>Art. 474. §1. Podział między akcjonariuszy majątku pozostałego po zaspokojeniu lub zabezpieczeniu wierzycieli nie może nastąpić przed upływem roku od dnia ostatniego ogłoszenia o otwarciu likwidacji i wezwaniu wierzycieli. §2. Majątek, o którym mowa w 1, dzieli się między akcjonariuszy w stosunku do dokonanych przez każdego z nich wpłat na kapitał zakładowy. §3. Jeżeli akcje uprzywilejowane korzystają z prawa pierwszeństwa przy podziale majątku, należy przede wszystkim spłacić akcje uprzywilejowane w granicach sum wpłaconych na każdą z nich, a następnie spłacić w ten sam sposób akcje zwykłe; nadwyżka majątku zostanie podzielona na ogólnych zasadach między wszystkie akcje. §4. Statut może określać inne zasady podziału majątku.</t>
  </si>
  <si>
    <t>2000_1099_6.txt</t>
  </si>
  <si>
    <t>Art. 6. 1. Akcje spółki prowadzącej giełdę mogą być wyłącznie imienne. 2. Pokrycie obejmowanych akcji lub zapłata za nabywane akcje spółki prowadzącej giełdę nie może pochodzić z pożyczek, kredytów, ani z nieudokumentowanych źródeł. 3. Kapitał zakładowy powinien być pokryty w całości przed złożeniem wniosku o zarejestrowanie spółki. 4. Spółka prowadząca giełdę ma obowiązek i wyłączne prawo zamieszczania w firmie spółki wyrazów "giełda towarowa". 5. W zakresie nie uregulowanym w ustawie, do utworzenia i działania spółki prowadzącej giełdę stosuje się przepisy Kodeksu spółek handlowych dotyczące spółki akcyjnej.</t>
  </si>
  <si>
    <t>Kolumna1</t>
  </si>
  <si>
    <t>Pr = TP / (TP + FP)</t>
  </si>
  <si>
    <t>R = TP / (TP + FN)</t>
  </si>
  <si>
    <t>Ilość dokładnie tego dokumentu w 1</t>
  </si>
  <si>
    <t>Ilość dokładnie  tego dokumentu w 3</t>
  </si>
  <si>
    <t>Ilość któregokolwiek dokumentu w 1</t>
  </si>
  <si>
    <t>Ilość któregokolwiek dokumentu w 3</t>
  </si>
  <si>
    <t>True positite to wsyzskie 2</t>
  </si>
  <si>
    <t>False negative to 0 zamiast 2</t>
  </si>
  <si>
    <t>False positive to 1 zamiast 2</t>
  </si>
  <si>
    <t>Dla 1</t>
  </si>
  <si>
    <t>Dla 3</t>
  </si>
  <si>
    <t>TP</t>
  </si>
  <si>
    <t>FP</t>
  </si>
  <si>
    <t>FN</t>
  </si>
  <si>
    <t>TN</t>
  </si>
  <si>
    <t>Pr@1</t>
  </si>
  <si>
    <t>Rc@1</t>
  </si>
  <si>
    <t>Pr@3</t>
  </si>
  <si>
    <t>Rc@3</t>
  </si>
  <si>
    <t>Fool</t>
  </si>
  <si>
    <t>Real</t>
  </si>
  <si>
    <t>Real dla 3</t>
  </si>
  <si>
    <t>Ilośc jedynek bez dwójek w 3</t>
  </si>
  <si>
    <t>PR@3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</si>
</sst>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0" fillId="0" borderId="0" xfId="0" applyNumberFormat="1"/>
    <xf numFmtId="0" fontId="1" fillId="0" borderId="0" xfId="1"/>
  </cellXfs>
  <cellStyles count="2">
    <cellStyle name="Hiperłącze" xfId="1" builtinId="8"/>
    <cellStyle name="Normalny" xfId="0" builtinId="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neZewnętrzne_1" connectionId="1" xr16:uid="{2E875CA5-5DCC-4760-85E9-87E9A6F74CEA}" autoFormatId="16" applyNumberFormats="0" applyBorderFormats="0" applyFontFormats="0" applyPatternFormats="0" applyAlignmentFormats="0" applyWidthHeightFormats="0">
  <queryTableRefresh nextId="9" unboundColumnsRight="1">
    <queryTableFields count="8">
      <queryTableField id="1" name="Column1" tableColumnId="1"/>
      <queryTableField id="2" name="passage_id" tableColumnId="2"/>
      <queryTableField id="3" name="question" tableColumnId="3"/>
      <queryTableField id="4" name="passage" tableColumnId="4"/>
      <queryTableField id="5" name="finish_id" tableColumnId="5"/>
      <queryTableField id="6" name="score" tableColumnId="6"/>
      <queryTableField id="7" name="finish_question" tableColumnId="7"/>
      <queryTableField id="8" dataBound="0"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D8FCC0-B890-49C3-92F9-C3068AF1EDEE}" name="elasticsearch_answers_pandas" displayName="elasticsearch_answers_pandas" ref="A1:H91" tableType="queryTable" totalsRowShown="0">
  <autoFilter ref="A1:H91" xr:uid="{2FD8FCC0-B890-49C3-92F9-C3068AF1EDEE}"/>
  <tableColumns count="8">
    <tableColumn id="1" xr3:uid="{DF619132-0AA1-4874-A222-4271409046E5}" uniqueName="1" name="Column1" queryTableFieldId="1"/>
    <tableColumn id="2" xr3:uid="{70A4A659-5588-407C-B58F-48B8664B6F88}" uniqueName="2" name="passage_id" queryTableFieldId="2" dataDxfId="5"/>
    <tableColumn id="3" xr3:uid="{F3520801-F319-4BA5-892F-B172869DA192}" uniqueName="3" name="question" queryTableFieldId="3" dataDxfId="4"/>
    <tableColumn id="4" xr3:uid="{E469AE2B-0FB5-469A-9A89-D3626B7F14F6}" uniqueName="4" name="passage" queryTableFieldId="4" dataDxfId="3"/>
    <tableColumn id="5" xr3:uid="{966C6474-FD0A-4D68-8FA1-7DD5870CCE46}" uniqueName="5" name="finish_id" queryTableFieldId="5" dataDxfId="2"/>
    <tableColumn id="6" xr3:uid="{CE50ED75-2A36-4B83-B24B-EEAE8EC66B12}" uniqueName="6" name="score" queryTableFieldId="6"/>
    <tableColumn id="7" xr3:uid="{B283FFC9-7BD7-4931-BDBB-E7F853DFC7C8}" uniqueName="7" name="finish_question" queryTableFieldId="7" dataDxfId="1"/>
    <tableColumn id="8" xr3:uid="{2B967A39-1786-479E-B588-C85F676CAC2F}" uniqueName="8" name="Kolumna1" queryTableFieldId="8" dataDxfId="0"/>
  </tableColumns>
  <tableStyleInfo name="TableStyleMedium7"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c@1" TargetMode="External"/><Relationship Id="rId7" Type="http://schemas.openxmlformats.org/officeDocument/2006/relationships/table" Target="../tables/table1.xml"/><Relationship Id="rId2" Type="http://schemas.openxmlformats.org/officeDocument/2006/relationships/hyperlink" Target="mailto:Pr@3" TargetMode="External"/><Relationship Id="rId1" Type="http://schemas.openxmlformats.org/officeDocument/2006/relationships/hyperlink" Target="mailto:Rc@3" TargetMode="External"/><Relationship Id="rId6" Type="http://schemas.openxmlformats.org/officeDocument/2006/relationships/hyperlink" Target="mailto:Rc@3" TargetMode="External"/><Relationship Id="rId5" Type="http://schemas.openxmlformats.org/officeDocument/2006/relationships/hyperlink" Target="mailto:PR@3" TargetMode="External"/><Relationship Id="rId4" Type="http://schemas.openxmlformats.org/officeDocument/2006/relationships/hyperlink" Target="mailto:Pr@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21EB-B8CE-4706-ABDE-CFE6BBF6BA3E}">
  <dimension ref="A1:AA92"/>
  <sheetViews>
    <sheetView tabSelected="1" topLeftCell="G1" workbookViewId="0">
      <selection activeCell="Z22" sqref="Z22"/>
    </sheetView>
  </sheetViews>
  <sheetFormatPr defaultRowHeight="15" x14ac:dyDescent="0.25"/>
  <cols>
    <col min="1" max="1" width="11.140625" bestFit="1" customWidth="1"/>
    <col min="2" max="2" width="16.140625" bestFit="1" customWidth="1"/>
    <col min="3" max="3" width="81.140625" bestFit="1" customWidth="1"/>
    <col min="4" max="4" width="9.7109375" customWidth="1"/>
    <col min="5" max="5" width="17.28515625" bestFit="1" customWidth="1"/>
    <col min="6" max="6" width="12" bestFit="1" customWidth="1"/>
    <col min="7" max="7" width="81.140625" bestFit="1" customWidth="1"/>
    <col min="14" max="14" width="9.85546875" bestFit="1" customWidth="1"/>
  </cols>
  <sheetData>
    <row r="1" spans="1:26" x14ac:dyDescent="0.25">
      <c r="A1" t="s">
        <v>0</v>
      </c>
      <c r="B1" t="s">
        <v>1</v>
      </c>
      <c r="C1" t="s">
        <v>2</v>
      </c>
      <c r="D1" t="s">
        <v>3</v>
      </c>
      <c r="E1" t="s">
        <v>4</v>
      </c>
      <c r="F1" t="s">
        <v>5</v>
      </c>
      <c r="G1" t="s">
        <v>6</v>
      </c>
      <c r="H1" t="s">
        <v>229</v>
      </c>
      <c r="J1" t="s">
        <v>239</v>
      </c>
      <c r="K1" t="s">
        <v>239</v>
      </c>
      <c r="L1" t="s">
        <v>240</v>
      </c>
      <c r="M1" t="s">
        <v>240</v>
      </c>
    </row>
    <row r="2" spans="1:26" x14ac:dyDescent="0.25">
      <c r="A2">
        <v>0</v>
      </c>
      <c r="B2" s="1" t="s">
        <v>7</v>
      </c>
      <c r="C2" s="1" t="s">
        <v>8</v>
      </c>
      <c r="D2" s="1" t="s">
        <v>9</v>
      </c>
      <c r="E2" s="1" t="s">
        <v>7</v>
      </c>
      <c r="F2">
        <v>0.98283558917670677</v>
      </c>
      <c r="G2" s="1" t="s">
        <v>9</v>
      </c>
      <c r="H2" s="1">
        <v>2</v>
      </c>
      <c r="J2">
        <f>IF(elasticsearch_answers_pandas[[#This Row],[Kolumna1]]=2,1,0)</f>
        <v>1</v>
      </c>
      <c r="K2">
        <f>IF(elasticsearch_answers_pandas[[#This Row],[Kolumna1]]&gt;0,1,0)</f>
        <v>1</v>
      </c>
      <c r="L2">
        <f>IF(elasticsearch_answers_pandas[[#This Row],[Kolumna1]]=2,1,0)</f>
        <v>1</v>
      </c>
      <c r="M2">
        <f>IF(elasticsearch_answers_pandas[[#This Row],[Kolumna1]]&gt;0,1,0)</f>
        <v>1</v>
      </c>
      <c r="N2">
        <f>IF(OR(H2=2,H3=2,H4=2),1,0)</f>
        <v>1</v>
      </c>
      <c r="O2">
        <f>IF(OR(H2=1,H3=1,H4=1),1,0)</f>
        <v>0</v>
      </c>
      <c r="P2">
        <f>IF(AND(N2&lt;&gt;1,O2=1),1,0)</f>
        <v>0</v>
      </c>
      <c r="Q2">
        <f>IF(AND(P2=0,N2=0),1,0)</f>
        <v>0</v>
      </c>
    </row>
    <row r="3" spans="1:26" x14ac:dyDescent="0.25">
      <c r="A3">
        <v>1</v>
      </c>
      <c r="B3" s="1" t="s">
        <v>7</v>
      </c>
      <c r="C3" s="1" t="s">
        <v>8</v>
      </c>
      <c r="D3" s="1" t="s">
        <v>9</v>
      </c>
      <c r="E3" s="1" t="s">
        <v>10</v>
      </c>
      <c r="F3">
        <v>0.98199988863276078</v>
      </c>
      <c r="G3" s="1" t="s">
        <v>11</v>
      </c>
      <c r="H3" s="1">
        <v>0</v>
      </c>
      <c r="L3">
        <f>IF(elasticsearch_answers_pandas[[#This Row],[Kolumna1]]=2,1,0)</f>
        <v>0</v>
      </c>
      <c r="M3">
        <f>IF(elasticsearch_answers_pandas[[#This Row],[Kolumna1]]&gt;0,1,0)</f>
        <v>0</v>
      </c>
    </row>
    <row r="4" spans="1:26" x14ac:dyDescent="0.25">
      <c r="A4">
        <v>2</v>
      </c>
      <c r="B4" s="1" t="s">
        <v>7</v>
      </c>
      <c r="C4" s="1" t="s">
        <v>8</v>
      </c>
      <c r="D4" s="1" t="s">
        <v>9</v>
      </c>
      <c r="E4" s="1" t="s">
        <v>12</v>
      </c>
      <c r="F4">
        <v>0.98197709660555266</v>
      </c>
      <c r="G4" s="1" t="s">
        <v>13</v>
      </c>
      <c r="H4" s="1">
        <v>0</v>
      </c>
      <c r="L4">
        <f>IF(elasticsearch_answers_pandas[[#This Row],[Kolumna1]]=2,1,0)</f>
        <v>0</v>
      </c>
      <c r="M4">
        <f>IF(elasticsearch_answers_pandas[[#This Row],[Kolumna1]]&gt;0,1,0)</f>
        <v>0</v>
      </c>
    </row>
    <row r="5" spans="1:26" x14ac:dyDescent="0.25">
      <c r="A5">
        <v>3</v>
      </c>
      <c r="B5" s="1" t="s">
        <v>14</v>
      </c>
      <c r="C5" s="1" t="s">
        <v>15</v>
      </c>
      <c r="D5" s="1" t="s">
        <v>16</v>
      </c>
      <c r="E5" s="1" t="s">
        <v>14</v>
      </c>
      <c r="F5">
        <v>0.92073606955788223</v>
      </c>
      <c r="G5" s="1" t="s">
        <v>16</v>
      </c>
      <c r="H5" s="1">
        <v>2</v>
      </c>
      <c r="J5">
        <f>IF(elasticsearch_answers_pandas[[#This Row],[Kolumna1]]=2,1,0)</f>
        <v>1</v>
      </c>
      <c r="K5">
        <f>IF(elasticsearch_answers_pandas[[#This Row],[Kolumna1]]&gt;0,1,0)</f>
        <v>1</v>
      </c>
      <c r="L5">
        <f>IF(elasticsearch_answers_pandas[[#This Row],[Kolumna1]]=2,1,0)</f>
        <v>1</v>
      </c>
      <c r="M5">
        <f>IF(elasticsearch_answers_pandas[[#This Row],[Kolumna1]]&gt;0,1,0)</f>
        <v>1</v>
      </c>
      <c r="N5">
        <f>IF(OR(H5=2,H6=2,H7=2),1,0)</f>
        <v>1</v>
      </c>
      <c r="O5">
        <f>IF(OR(H5=1,H6=1,H7=1),1,0)</f>
        <v>0</v>
      </c>
      <c r="P5">
        <f>IF(AND(N5&lt;&gt;1,O5=1),1,0)</f>
        <v>0</v>
      </c>
      <c r="Q5">
        <f>IF(AND(P5=0,N5=0),1,0)</f>
        <v>0</v>
      </c>
    </row>
    <row r="6" spans="1:26" x14ac:dyDescent="0.25">
      <c r="A6">
        <v>4</v>
      </c>
      <c r="B6" s="1" t="s">
        <v>14</v>
      </c>
      <c r="C6" s="1" t="s">
        <v>15</v>
      </c>
      <c r="D6" s="1" t="s">
        <v>16</v>
      </c>
      <c r="E6" s="1" t="s">
        <v>17</v>
      </c>
      <c r="F6">
        <v>0.91775935906385053</v>
      </c>
      <c r="G6" s="1" t="s">
        <v>18</v>
      </c>
      <c r="H6" s="1">
        <v>0</v>
      </c>
      <c r="L6">
        <f>IF(elasticsearch_answers_pandas[[#This Row],[Kolumna1]]=2,1,0)</f>
        <v>0</v>
      </c>
      <c r="M6">
        <f>IF(elasticsearch_answers_pandas[[#This Row],[Kolumna1]]&gt;0,1,0)</f>
        <v>0</v>
      </c>
    </row>
    <row r="7" spans="1:26" x14ac:dyDescent="0.25">
      <c r="A7">
        <v>5</v>
      </c>
      <c r="B7" s="1" t="s">
        <v>14</v>
      </c>
      <c r="C7" s="1" t="s">
        <v>15</v>
      </c>
      <c r="D7" s="1" t="s">
        <v>16</v>
      </c>
      <c r="E7" s="1" t="s">
        <v>19</v>
      </c>
      <c r="F7">
        <v>0.91441680134513992</v>
      </c>
      <c r="G7" s="1" t="s">
        <v>20</v>
      </c>
      <c r="H7" s="1">
        <v>0</v>
      </c>
      <c r="L7">
        <f>IF(elasticsearch_answers_pandas[[#This Row],[Kolumna1]]=2,1,0)</f>
        <v>0</v>
      </c>
      <c r="M7">
        <f>IF(elasticsearch_answers_pandas[[#This Row],[Kolumna1]]&gt;0,1,0)</f>
        <v>0</v>
      </c>
      <c r="R7" t="s">
        <v>230</v>
      </c>
    </row>
    <row r="8" spans="1:26" x14ac:dyDescent="0.25">
      <c r="A8">
        <v>6</v>
      </c>
      <c r="B8" s="1" t="s">
        <v>21</v>
      </c>
      <c r="C8" s="1" t="s">
        <v>22</v>
      </c>
      <c r="D8" s="1" t="s">
        <v>23</v>
      </c>
      <c r="E8" s="1" t="s">
        <v>21</v>
      </c>
      <c r="F8">
        <v>0.94195844141945795</v>
      </c>
      <c r="G8" s="1" t="s">
        <v>23</v>
      </c>
      <c r="H8" s="1">
        <v>2</v>
      </c>
      <c r="J8">
        <f>IF(elasticsearch_answers_pandas[[#This Row],[Kolumna1]]=2,1,0)</f>
        <v>1</v>
      </c>
      <c r="K8">
        <f>IF(elasticsearch_answers_pandas[[#This Row],[Kolumna1]]&gt;0,1,0)</f>
        <v>1</v>
      </c>
      <c r="L8">
        <f>IF(elasticsearch_answers_pandas[[#This Row],[Kolumna1]]=2,1,0)</f>
        <v>1</v>
      </c>
      <c r="M8">
        <f>IF(elasticsearch_answers_pandas[[#This Row],[Kolumna1]]&gt;0,1,0)</f>
        <v>1</v>
      </c>
      <c r="N8">
        <f>IF(OR(H8=2,H9=2,H10=2),1,0)</f>
        <v>1</v>
      </c>
      <c r="O8">
        <f>IF(OR(H8=1,H9=1,H10=1),1,0)</f>
        <v>0</v>
      </c>
      <c r="P8">
        <f>IF(AND(N8&lt;&gt;1,O8=1),1,0)</f>
        <v>0</v>
      </c>
      <c r="Q8">
        <f>IF(AND(P8=0,N8=0),1,0)</f>
        <v>0</v>
      </c>
      <c r="R8" t="s">
        <v>231</v>
      </c>
    </row>
    <row r="9" spans="1:26" x14ac:dyDescent="0.25">
      <c r="A9">
        <v>7</v>
      </c>
      <c r="B9" s="1" t="s">
        <v>21</v>
      </c>
      <c r="C9" s="1" t="s">
        <v>22</v>
      </c>
      <c r="D9" s="1" t="s">
        <v>23</v>
      </c>
      <c r="E9" s="1" t="s">
        <v>24</v>
      </c>
      <c r="F9">
        <v>0.93558531025647917</v>
      </c>
      <c r="G9" s="1" t="s">
        <v>25</v>
      </c>
      <c r="H9" s="1">
        <v>0</v>
      </c>
      <c r="L9">
        <f>IF(elasticsearch_answers_pandas[[#This Row],[Kolumna1]]=2,1,0)</f>
        <v>0</v>
      </c>
      <c r="M9">
        <f>IF(elasticsearch_answers_pandas[[#This Row],[Kolumna1]]&gt;0,1,0)</f>
        <v>0</v>
      </c>
    </row>
    <row r="10" spans="1:26" x14ac:dyDescent="0.25">
      <c r="A10">
        <v>8</v>
      </c>
      <c r="B10" s="1" t="s">
        <v>21</v>
      </c>
      <c r="C10" s="1" t="s">
        <v>22</v>
      </c>
      <c r="D10" s="1" t="s">
        <v>23</v>
      </c>
      <c r="E10" s="1" t="s">
        <v>26</v>
      </c>
      <c r="F10">
        <v>0.92742974211607376</v>
      </c>
      <c r="G10" s="1" t="s">
        <v>27</v>
      </c>
      <c r="H10" s="1">
        <v>0</v>
      </c>
      <c r="L10">
        <f>IF(elasticsearch_answers_pandas[[#This Row],[Kolumna1]]=2,1,0)</f>
        <v>0</v>
      </c>
      <c r="M10">
        <f>IF(elasticsearch_answers_pandas[[#This Row],[Kolumna1]]&gt;0,1,0)</f>
        <v>0</v>
      </c>
    </row>
    <row r="11" spans="1:26" x14ac:dyDescent="0.25">
      <c r="A11">
        <v>9</v>
      </c>
      <c r="B11" s="1" t="s">
        <v>28</v>
      </c>
      <c r="C11" s="1" t="s">
        <v>29</v>
      </c>
      <c r="D11" s="1" t="s">
        <v>30</v>
      </c>
      <c r="E11" s="1" t="s">
        <v>31</v>
      </c>
      <c r="F11">
        <v>0.83102268601464957</v>
      </c>
      <c r="G11" s="1" t="s">
        <v>32</v>
      </c>
      <c r="H11" s="1">
        <v>0</v>
      </c>
      <c r="J11">
        <f>IF(elasticsearch_answers_pandas[[#This Row],[Kolumna1]]=2,1,0)</f>
        <v>0</v>
      </c>
      <c r="K11">
        <f>IF(elasticsearch_answers_pandas[[#This Row],[Kolumna1]]&gt;0,1,0)</f>
        <v>0</v>
      </c>
      <c r="L11">
        <f>IF(elasticsearch_answers_pandas[[#This Row],[Kolumna1]]=2,1,0)</f>
        <v>0</v>
      </c>
      <c r="M11">
        <f>IF(elasticsearch_answers_pandas[[#This Row],[Kolumna1]]&gt;0,1,0)</f>
        <v>0</v>
      </c>
      <c r="N11">
        <f>IF(OR(H11=2,H12=2,H13=2),1,0)</f>
        <v>1</v>
      </c>
      <c r="O11">
        <f>IF(OR(H11=1,H12=1,H13=1),1,0)</f>
        <v>0</v>
      </c>
      <c r="P11">
        <f>IF(AND(N11&lt;&gt;1,O11=1),1,0)</f>
        <v>0</v>
      </c>
      <c r="Q11">
        <f>IF(AND(P11=0,N11=0),1,0)</f>
        <v>0</v>
      </c>
    </row>
    <row r="12" spans="1:26" x14ac:dyDescent="0.25">
      <c r="A12">
        <v>10</v>
      </c>
      <c r="B12" s="1" t="s">
        <v>28</v>
      </c>
      <c r="C12" s="1" t="s">
        <v>29</v>
      </c>
      <c r="D12" s="1" t="s">
        <v>30</v>
      </c>
      <c r="E12" s="1" t="s">
        <v>28</v>
      </c>
      <c r="F12">
        <v>0.81512757241874367</v>
      </c>
      <c r="G12" s="1" t="s">
        <v>30</v>
      </c>
      <c r="H12" s="1">
        <v>2</v>
      </c>
      <c r="L12">
        <f>IF(elasticsearch_answers_pandas[[#This Row],[Kolumna1]]=2,1,0)</f>
        <v>1</v>
      </c>
      <c r="M12">
        <f>IF(elasticsearch_answers_pandas[[#This Row],[Kolumna1]]&gt;0,1,0)</f>
        <v>1</v>
      </c>
      <c r="R12" t="s">
        <v>232</v>
      </c>
      <c r="V12">
        <v>16</v>
      </c>
      <c r="Y12" t="s">
        <v>252</v>
      </c>
    </row>
    <row r="13" spans="1:26" x14ac:dyDescent="0.25">
      <c r="A13">
        <v>11</v>
      </c>
      <c r="B13" s="1" t="s">
        <v>28</v>
      </c>
      <c r="C13" s="1" t="s">
        <v>29</v>
      </c>
      <c r="D13" s="1" t="s">
        <v>30</v>
      </c>
      <c r="E13" s="1" t="s">
        <v>33</v>
      </c>
      <c r="F13">
        <v>0.7869098915298588</v>
      </c>
      <c r="G13" s="1" t="s">
        <v>34</v>
      </c>
      <c r="H13" s="1">
        <v>0</v>
      </c>
      <c r="L13">
        <f>IF(elasticsearch_answers_pandas[[#This Row],[Kolumna1]]=2,1,0)</f>
        <v>0</v>
      </c>
      <c r="M13">
        <f>IF(elasticsearch_answers_pandas[[#This Row],[Kolumna1]]&gt;0,1,0)</f>
        <v>0</v>
      </c>
      <c r="R13" t="s">
        <v>233</v>
      </c>
      <c r="V13">
        <v>23</v>
      </c>
      <c r="Y13" t="s">
        <v>242</v>
      </c>
      <c r="Z13">
        <v>2</v>
      </c>
    </row>
    <row r="14" spans="1:26" x14ac:dyDescent="0.25">
      <c r="A14">
        <v>12</v>
      </c>
      <c r="B14" s="1" t="s">
        <v>35</v>
      </c>
      <c r="C14" s="1" t="s">
        <v>36</v>
      </c>
      <c r="D14" s="1" t="s">
        <v>37</v>
      </c>
      <c r="E14" s="1" t="s">
        <v>35</v>
      </c>
      <c r="F14">
        <v>0.99992342866931094</v>
      </c>
      <c r="G14" s="1" t="s">
        <v>37</v>
      </c>
      <c r="H14" s="1">
        <v>2</v>
      </c>
      <c r="J14">
        <f>IF(elasticsearch_answers_pandas[[#This Row],[Kolumna1]]=2,1,0)</f>
        <v>1</v>
      </c>
      <c r="K14">
        <f>IF(elasticsearch_answers_pandas[[#This Row],[Kolumna1]]&gt;0,1,0)</f>
        <v>1</v>
      </c>
      <c r="L14">
        <f>IF(elasticsearch_answers_pandas[[#This Row],[Kolumna1]]=2,1,0)</f>
        <v>1</v>
      </c>
      <c r="M14">
        <f>IF(elasticsearch_answers_pandas[[#This Row],[Kolumna1]]&gt;0,1,0)</f>
        <v>1</v>
      </c>
      <c r="N14">
        <f>IF(OR(H14=2,H15=2,H16=2),1,0)</f>
        <v>1</v>
      </c>
      <c r="O14">
        <f>IF(OR(H14=1,H15=1,H16=1),1,0)</f>
        <v>1</v>
      </c>
      <c r="P14">
        <f>IF(AND(N14&lt;&gt;1,O14=1),1,0)</f>
        <v>0</v>
      </c>
      <c r="Q14">
        <f>IF(AND(P14=0,N14=0),1,0)</f>
        <v>0</v>
      </c>
      <c r="R14" t="s">
        <v>234</v>
      </c>
      <c r="V14">
        <v>21</v>
      </c>
      <c r="Y14" t="s">
        <v>243</v>
      </c>
      <c r="Z14">
        <v>5</v>
      </c>
    </row>
    <row r="15" spans="1:26" x14ac:dyDescent="0.25">
      <c r="A15">
        <v>13</v>
      </c>
      <c r="B15" s="1" t="s">
        <v>35</v>
      </c>
      <c r="C15" s="1" t="s">
        <v>36</v>
      </c>
      <c r="D15" s="1" t="s">
        <v>37</v>
      </c>
      <c r="E15" s="1" t="s">
        <v>38</v>
      </c>
      <c r="F15">
        <v>0.99840679604534899</v>
      </c>
      <c r="G15" s="1" t="s">
        <v>39</v>
      </c>
      <c r="H15" s="1">
        <v>0</v>
      </c>
      <c r="L15">
        <f>IF(elasticsearch_answers_pandas[[#This Row],[Kolumna1]]=2,1,0)</f>
        <v>0</v>
      </c>
      <c r="M15">
        <f>IF(elasticsearch_answers_pandas[[#This Row],[Kolumna1]]&gt;0,1,0)</f>
        <v>0</v>
      </c>
      <c r="R15" t="s">
        <v>235</v>
      </c>
      <c r="V15">
        <v>38</v>
      </c>
    </row>
    <row r="16" spans="1:26" x14ac:dyDescent="0.25">
      <c r="A16">
        <v>14</v>
      </c>
      <c r="B16" s="1" t="s">
        <v>35</v>
      </c>
      <c r="C16" s="1" t="s">
        <v>36</v>
      </c>
      <c r="D16" s="1" t="s">
        <v>37</v>
      </c>
      <c r="E16" s="1" t="s">
        <v>40</v>
      </c>
      <c r="F16">
        <v>0.99575747238891621</v>
      </c>
      <c r="G16" s="1" t="s">
        <v>41</v>
      </c>
      <c r="H16" s="1">
        <v>1</v>
      </c>
      <c r="L16">
        <f>IF(elasticsearch_answers_pandas[[#This Row],[Kolumna1]]=2,1,0)</f>
        <v>0</v>
      </c>
      <c r="M16">
        <f>IF(elasticsearch_answers_pandas[[#This Row],[Kolumna1]]&gt;0,1,0)</f>
        <v>1</v>
      </c>
    </row>
    <row r="17" spans="1:27" x14ac:dyDescent="0.25">
      <c r="A17">
        <v>15</v>
      </c>
      <c r="B17" s="1" t="s">
        <v>42</v>
      </c>
      <c r="C17" s="1" t="s">
        <v>43</v>
      </c>
      <c r="D17" s="1" t="s">
        <v>44</v>
      </c>
      <c r="E17" s="1" t="s">
        <v>42</v>
      </c>
      <c r="F17">
        <v>0.91932177613170585</v>
      </c>
      <c r="G17" s="1" t="s">
        <v>44</v>
      </c>
      <c r="H17" s="1">
        <v>2</v>
      </c>
      <c r="J17">
        <f>IF(elasticsearch_answers_pandas[[#This Row],[Kolumna1]]=2,1,0)</f>
        <v>1</v>
      </c>
      <c r="K17">
        <f>IF(elasticsearch_answers_pandas[[#This Row],[Kolumna1]]&gt;0,1,0)</f>
        <v>1</v>
      </c>
      <c r="L17">
        <f>IF(elasticsearch_answers_pandas[[#This Row],[Kolumna1]]=2,1,0)</f>
        <v>1</v>
      </c>
      <c r="M17">
        <f>IF(elasticsearch_answers_pandas[[#This Row],[Kolumna1]]&gt;0,1,0)</f>
        <v>1</v>
      </c>
      <c r="N17">
        <f>IF(OR(H17=2,H18=2,H19=2),1,0)</f>
        <v>1</v>
      </c>
      <c r="O17">
        <f>IF(OR(H17=1,H18=1,H19=1),1,0)</f>
        <v>0</v>
      </c>
      <c r="P17">
        <f>IF(AND(N17&lt;&gt;1,O17=1),1,0)</f>
        <v>0</v>
      </c>
      <c r="Q17">
        <f>IF(AND(P17=0,N17=0),1,0)</f>
        <v>0</v>
      </c>
      <c r="S17" t="s">
        <v>236</v>
      </c>
    </row>
    <row r="18" spans="1:27" x14ac:dyDescent="0.25">
      <c r="A18">
        <v>16</v>
      </c>
      <c r="B18" s="1" t="s">
        <v>42</v>
      </c>
      <c r="C18" s="1" t="s">
        <v>43</v>
      </c>
      <c r="D18" s="1" t="s">
        <v>44</v>
      </c>
      <c r="E18" s="1" t="s">
        <v>45</v>
      </c>
      <c r="F18">
        <v>0.91263263591241406</v>
      </c>
      <c r="G18" s="1" t="s">
        <v>46</v>
      </c>
      <c r="H18" s="1">
        <v>0</v>
      </c>
      <c r="L18">
        <f>IF(elasticsearch_answers_pandas[[#This Row],[Kolumna1]]=2,1,0)</f>
        <v>0</v>
      </c>
      <c r="M18">
        <f>IF(elasticsearch_answers_pandas[[#This Row],[Kolumna1]]&gt;0,1,0)</f>
        <v>0</v>
      </c>
      <c r="S18" t="s">
        <v>237</v>
      </c>
    </row>
    <row r="19" spans="1:27" x14ac:dyDescent="0.25">
      <c r="A19">
        <v>17</v>
      </c>
      <c r="B19" s="1" t="s">
        <v>42</v>
      </c>
      <c r="C19" s="1" t="s">
        <v>43</v>
      </c>
      <c r="D19" s="1" t="s">
        <v>44</v>
      </c>
      <c r="E19" s="1" t="s">
        <v>47</v>
      </c>
      <c r="F19">
        <v>0.90977137667246255</v>
      </c>
      <c r="G19" s="1" t="s">
        <v>48</v>
      </c>
      <c r="H19" s="1">
        <v>0</v>
      </c>
      <c r="L19">
        <f>IF(elasticsearch_answers_pandas[[#This Row],[Kolumna1]]=2,1,0)</f>
        <v>0</v>
      </c>
      <c r="M19">
        <f>IF(elasticsearch_answers_pandas[[#This Row],[Kolumna1]]&gt;0,1,0)</f>
        <v>0</v>
      </c>
      <c r="S19" t="s">
        <v>238</v>
      </c>
    </row>
    <row r="20" spans="1:27" x14ac:dyDescent="0.25">
      <c r="A20">
        <v>18</v>
      </c>
      <c r="B20" s="1" t="s">
        <v>49</v>
      </c>
      <c r="C20" s="1" t="s">
        <v>50</v>
      </c>
      <c r="D20" s="1" t="s">
        <v>51</v>
      </c>
      <c r="E20" s="1" t="s">
        <v>52</v>
      </c>
      <c r="F20">
        <v>0.79048332802817289</v>
      </c>
      <c r="G20" s="1" t="s">
        <v>53</v>
      </c>
      <c r="H20" s="1">
        <v>0</v>
      </c>
      <c r="J20">
        <f>IF(elasticsearch_answers_pandas[[#This Row],[Kolumna1]]=2,1,0)</f>
        <v>0</v>
      </c>
      <c r="K20">
        <f>IF(elasticsearch_answers_pandas[[#This Row],[Kolumna1]]&gt;0,1,0)</f>
        <v>0</v>
      </c>
      <c r="L20">
        <f>IF(elasticsearch_answers_pandas[[#This Row],[Kolumna1]]=2,1,0)</f>
        <v>0</v>
      </c>
      <c r="M20">
        <f>IF(elasticsearch_answers_pandas[[#This Row],[Kolumna1]]&gt;0,1,0)</f>
        <v>0</v>
      </c>
      <c r="N20">
        <f>IF(OR(H20=2,H21=2,H22=2),1,0)</f>
        <v>0</v>
      </c>
      <c r="O20">
        <f>IF(OR(H20=1,H21=1,H22=1),1,0)</f>
        <v>0</v>
      </c>
      <c r="P20">
        <f>IF(AND(N20&lt;&gt;1,O20=1),1,0)</f>
        <v>0</v>
      </c>
      <c r="Q20">
        <f>IF(AND(P20=0,N20=0),1,0)</f>
        <v>1</v>
      </c>
    </row>
    <row r="21" spans="1:27" x14ac:dyDescent="0.25">
      <c r="A21">
        <v>19</v>
      </c>
      <c r="B21" s="1" t="s">
        <v>49</v>
      </c>
      <c r="C21" s="1" t="s">
        <v>50</v>
      </c>
      <c r="D21" s="1" t="s">
        <v>51</v>
      </c>
      <c r="E21" s="1" t="s">
        <v>54</v>
      </c>
      <c r="F21">
        <v>0.78348729641775605</v>
      </c>
      <c r="G21" s="1" t="s">
        <v>55</v>
      </c>
      <c r="H21" s="1">
        <v>0</v>
      </c>
      <c r="L21">
        <f>IF(elasticsearch_answers_pandas[[#This Row],[Kolumna1]]=2,1,0)</f>
        <v>0</v>
      </c>
      <c r="M21">
        <f>IF(elasticsearch_answers_pandas[[#This Row],[Kolumna1]]&gt;0,1,0)</f>
        <v>0</v>
      </c>
      <c r="U21" t="s">
        <v>239</v>
      </c>
      <c r="W21" t="s">
        <v>240</v>
      </c>
      <c r="Z21" t="s">
        <v>251</v>
      </c>
    </row>
    <row r="22" spans="1:27" x14ac:dyDescent="0.25">
      <c r="A22">
        <v>20</v>
      </c>
      <c r="B22" s="1" t="s">
        <v>49</v>
      </c>
      <c r="C22" s="1" t="s">
        <v>50</v>
      </c>
      <c r="D22" s="1" t="s">
        <v>51</v>
      </c>
      <c r="E22" s="1" t="s">
        <v>56</v>
      </c>
      <c r="F22">
        <v>0.78098370039807263</v>
      </c>
      <c r="G22" s="1" t="s">
        <v>57</v>
      </c>
      <c r="H22" s="1">
        <v>0</v>
      </c>
      <c r="L22">
        <f>IF(elasticsearch_answers_pandas[[#This Row],[Kolumna1]]=2,1,0)</f>
        <v>0</v>
      </c>
      <c r="M22">
        <f>IF(elasticsearch_answers_pandas[[#This Row],[Kolumna1]]&gt;0,1,0)</f>
        <v>0</v>
      </c>
      <c r="S22" t="s">
        <v>241</v>
      </c>
      <c r="T22" t="s">
        <v>242</v>
      </c>
      <c r="U22">
        <v>16</v>
      </c>
      <c r="V22">
        <f>V14-V12</f>
        <v>5</v>
      </c>
      <c r="W22">
        <v>23</v>
      </c>
      <c r="X22">
        <f>V15-V13</f>
        <v>15</v>
      </c>
      <c r="Z22">
        <v>23</v>
      </c>
      <c r="AA22">
        <v>2</v>
      </c>
    </row>
    <row r="23" spans="1:27" x14ac:dyDescent="0.25">
      <c r="A23">
        <v>21</v>
      </c>
      <c r="B23" s="1" t="s">
        <v>58</v>
      </c>
      <c r="C23" s="1" t="s">
        <v>59</v>
      </c>
      <c r="D23" s="1" t="s">
        <v>60</v>
      </c>
      <c r="E23" s="1" t="s">
        <v>61</v>
      </c>
      <c r="F23">
        <v>0.97341929583211428</v>
      </c>
      <c r="G23" s="1" t="s">
        <v>62</v>
      </c>
      <c r="H23" s="1">
        <v>0</v>
      </c>
      <c r="J23">
        <f>IF(elasticsearch_answers_pandas[[#This Row],[Kolumna1]]=2,1,0)</f>
        <v>0</v>
      </c>
      <c r="K23">
        <f>IF(elasticsearch_answers_pandas[[#This Row],[Kolumna1]]&gt;0,1,0)</f>
        <v>0</v>
      </c>
      <c r="L23">
        <f>IF(elasticsearch_answers_pandas[[#This Row],[Kolumna1]]=2,1,0)</f>
        <v>0</v>
      </c>
      <c r="M23">
        <f>IF(elasticsearch_answers_pandas[[#This Row],[Kolumna1]]&gt;0,1,0)</f>
        <v>0</v>
      </c>
      <c r="N23">
        <f>IF(OR(H23=2,H24=2,H25=2),1,0)</f>
        <v>1</v>
      </c>
      <c r="O23">
        <f>IF(OR(H23=1,H24=1,H25=1),1,0)</f>
        <v>0</v>
      </c>
      <c r="P23">
        <f>IF(AND(N23&lt;&gt;1,O23=1),1,0)</f>
        <v>0</v>
      </c>
      <c r="Q23">
        <f>IF(AND(P23=0,N23=0),1,0)</f>
        <v>0</v>
      </c>
      <c r="S23" t="s">
        <v>243</v>
      </c>
      <c r="T23" t="s">
        <v>244</v>
      </c>
      <c r="U23">
        <f>30-V12</f>
        <v>14</v>
      </c>
      <c r="W23">
        <f>30-V13</f>
        <v>7</v>
      </c>
      <c r="Z23">
        <v>5</v>
      </c>
    </row>
    <row r="24" spans="1:27" x14ac:dyDescent="0.25">
      <c r="A24">
        <v>22</v>
      </c>
      <c r="B24" s="1" t="s">
        <v>58</v>
      </c>
      <c r="C24" s="1" t="s">
        <v>59</v>
      </c>
      <c r="D24" s="1" t="s">
        <v>60</v>
      </c>
      <c r="E24" s="1" t="s">
        <v>58</v>
      </c>
      <c r="F24">
        <v>0.96103764378753997</v>
      </c>
      <c r="G24" s="1" t="s">
        <v>60</v>
      </c>
      <c r="H24" s="1">
        <v>2</v>
      </c>
      <c r="L24">
        <f>IF(elasticsearch_answers_pandas[[#This Row],[Kolumna1]]=2,1,0)</f>
        <v>1</v>
      </c>
      <c r="M24">
        <f>IF(elasticsearch_answers_pandas[[#This Row],[Kolumna1]]&gt;0,1,0)</f>
        <v>1</v>
      </c>
    </row>
    <row r="25" spans="1:27" x14ac:dyDescent="0.25">
      <c r="A25">
        <v>23</v>
      </c>
      <c r="B25" s="1" t="s">
        <v>58</v>
      </c>
      <c r="C25" s="1" t="s">
        <v>59</v>
      </c>
      <c r="D25" s="1" t="s">
        <v>60</v>
      </c>
      <c r="E25" s="1" t="s">
        <v>63</v>
      </c>
      <c r="F25">
        <v>0.96073320038389198</v>
      </c>
      <c r="G25" s="1" t="s">
        <v>64</v>
      </c>
      <c r="H25" s="1">
        <v>0</v>
      </c>
      <c r="L25">
        <f>IF(elasticsearch_answers_pandas[[#This Row],[Kolumna1]]=2,1,0)</f>
        <v>0</v>
      </c>
      <c r="M25">
        <f>IF(elasticsearch_answers_pandas[[#This Row],[Kolumna1]]&gt;0,1,0)</f>
        <v>0</v>
      </c>
      <c r="U25" t="s">
        <v>249</v>
      </c>
      <c r="Z25" t="s">
        <v>250</v>
      </c>
    </row>
    <row r="26" spans="1:27" x14ac:dyDescent="0.25">
      <c r="A26">
        <v>24</v>
      </c>
      <c r="B26" s="1" t="s">
        <v>65</v>
      </c>
      <c r="C26" s="1" t="s">
        <v>66</v>
      </c>
      <c r="D26" s="1" t="s">
        <v>67</v>
      </c>
      <c r="E26" s="1" t="s">
        <v>65</v>
      </c>
      <c r="F26">
        <v>0.9964309054896644</v>
      </c>
      <c r="G26" s="1" t="s">
        <v>67</v>
      </c>
      <c r="H26" s="1">
        <v>2</v>
      </c>
      <c r="J26">
        <f>IF(elasticsearch_answers_pandas[[#This Row],[Kolumna1]]=2,1,0)</f>
        <v>1</v>
      </c>
      <c r="K26">
        <f>IF(elasticsearch_answers_pandas[[#This Row],[Kolumna1]]&gt;0,1,0)</f>
        <v>1</v>
      </c>
      <c r="L26">
        <f>IF(elasticsearch_answers_pandas[[#This Row],[Kolumna1]]=2,1,0)</f>
        <v>1</v>
      </c>
      <c r="M26">
        <f>IF(elasticsearch_answers_pandas[[#This Row],[Kolumna1]]&gt;0,1,0)</f>
        <v>1</v>
      </c>
      <c r="N26">
        <f>IF(OR(H26=2,H27=2,H28=2),1,0)</f>
        <v>1</v>
      </c>
      <c r="O26">
        <f>IF(OR(H26=1,H27=1,H28=1),1,0)</f>
        <v>1</v>
      </c>
      <c r="P26">
        <f>IF(AND(N26&lt;&gt;1,O26=1),1,0)</f>
        <v>0</v>
      </c>
      <c r="Q26">
        <f>IF(AND(P26=0,N26=0),1,0)</f>
        <v>0</v>
      </c>
      <c r="U26" s="2" t="s">
        <v>245</v>
      </c>
      <c r="V26" s="2" t="s">
        <v>246</v>
      </c>
      <c r="W26" s="2" t="s">
        <v>247</v>
      </c>
      <c r="X26" s="2" t="s">
        <v>248</v>
      </c>
      <c r="Z26" s="2" t="s">
        <v>253</v>
      </c>
      <c r="AA26" s="2" t="s">
        <v>248</v>
      </c>
    </row>
    <row r="27" spans="1:27" x14ac:dyDescent="0.25">
      <c r="A27">
        <v>25</v>
      </c>
      <c r="B27" s="1" t="s">
        <v>65</v>
      </c>
      <c r="C27" s="1" t="s">
        <v>66</v>
      </c>
      <c r="D27" s="1" t="s">
        <v>67</v>
      </c>
      <c r="E27" s="1" t="s">
        <v>68</v>
      </c>
      <c r="F27">
        <v>0.98698248133531197</v>
      </c>
      <c r="G27" s="1" t="s">
        <v>69</v>
      </c>
      <c r="H27" s="1">
        <v>1</v>
      </c>
      <c r="L27">
        <f>IF(elasticsearch_answers_pandas[[#This Row],[Kolumna1]]=2,1,0)</f>
        <v>0</v>
      </c>
      <c r="M27">
        <f>IF(elasticsearch_answers_pandas[[#This Row],[Kolumna1]]&gt;0,1,0)</f>
        <v>1</v>
      </c>
      <c r="U27">
        <f>U22/(U22+V22)</f>
        <v>0.76190476190476186</v>
      </c>
      <c r="V27">
        <f>U22/(U22+U23)</f>
        <v>0.53333333333333333</v>
      </c>
      <c r="W27">
        <f>W22/(W22+X22)</f>
        <v>0.60526315789473684</v>
      </c>
      <c r="X27">
        <f>W22/(W22+W23)</f>
        <v>0.76666666666666672</v>
      </c>
      <c r="Z27">
        <f>Z22 / (Z22+AA22)</f>
        <v>0.92</v>
      </c>
      <c r="AA27">
        <f>Z22/(Z22+Z23)</f>
        <v>0.8214285714285714</v>
      </c>
    </row>
    <row r="28" spans="1:27" x14ac:dyDescent="0.25">
      <c r="A28">
        <v>26</v>
      </c>
      <c r="B28" s="1" t="s">
        <v>65</v>
      </c>
      <c r="C28" s="1" t="s">
        <v>66</v>
      </c>
      <c r="D28" s="1" t="s">
        <v>67</v>
      </c>
      <c r="E28" s="1" t="s">
        <v>70</v>
      </c>
      <c r="F28">
        <v>0.97991508727984844</v>
      </c>
      <c r="G28" s="1" t="s">
        <v>71</v>
      </c>
      <c r="H28" s="1">
        <v>0</v>
      </c>
      <c r="L28">
        <f>IF(elasticsearch_answers_pandas[[#This Row],[Kolumna1]]=2,1,0)</f>
        <v>0</v>
      </c>
      <c r="M28">
        <f>IF(elasticsearch_answers_pandas[[#This Row],[Kolumna1]]&gt;0,1,0)</f>
        <v>0</v>
      </c>
    </row>
    <row r="29" spans="1:27" x14ac:dyDescent="0.25">
      <c r="A29">
        <v>27</v>
      </c>
      <c r="B29" s="1" t="s">
        <v>72</v>
      </c>
      <c r="C29" s="1" t="s">
        <v>73</v>
      </c>
      <c r="D29" s="1" t="s">
        <v>74</v>
      </c>
      <c r="E29" s="1" t="s">
        <v>72</v>
      </c>
      <c r="F29">
        <v>0.90759631844401101</v>
      </c>
      <c r="G29" s="1" t="s">
        <v>74</v>
      </c>
      <c r="H29" s="1">
        <v>2</v>
      </c>
      <c r="J29">
        <f>IF(elasticsearch_answers_pandas[[#This Row],[Kolumna1]]=2,1,0)</f>
        <v>1</v>
      </c>
      <c r="K29">
        <f>IF(elasticsearch_answers_pandas[[#This Row],[Kolumna1]]&gt;0,1,0)</f>
        <v>1</v>
      </c>
      <c r="L29">
        <f>IF(elasticsearch_answers_pandas[[#This Row],[Kolumna1]]=2,1,0)</f>
        <v>1</v>
      </c>
      <c r="M29">
        <f>IF(elasticsearch_answers_pandas[[#This Row],[Kolumna1]]&gt;0,1,0)</f>
        <v>1</v>
      </c>
      <c r="N29">
        <f>IF(OR(H29=2,H30=2,H31=2),1,0)</f>
        <v>1</v>
      </c>
      <c r="O29">
        <f>IF(OR(H29=1,H30=1,H31=1),1,0)</f>
        <v>1</v>
      </c>
      <c r="P29">
        <f>IF(AND(N29&lt;&gt;1,O29=1),1,0)</f>
        <v>0</v>
      </c>
      <c r="Q29">
        <f>IF(AND(P29=0,N29=0),1,0)</f>
        <v>0</v>
      </c>
    </row>
    <row r="30" spans="1:27" x14ac:dyDescent="0.25">
      <c r="A30">
        <v>28</v>
      </c>
      <c r="B30" s="1" t="s">
        <v>72</v>
      </c>
      <c r="C30" s="1" t="s">
        <v>73</v>
      </c>
      <c r="D30" s="1" t="s">
        <v>74</v>
      </c>
      <c r="E30" s="1" t="s">
        <v>75</v>
      </c>
      <c r="F30">
        <v>0.8944282740051388</v>
      </c>
      <c r="G30" s="1" t="s">
        <v>76</v>
      </c>
      <c r="H30" s="1">
        <v>1</v>
      </c>
      <c r="L30">
        <f>IF(elasticsearch_answers_pandas[[#This Row],[Kolumna1]]=2,1,0)</f>
        <v>0</v>
      </c>
      <c r="M30">
        <f>IF(elasticsearch_answers_pandas[[#This Row],[Kolumna1]]&gt;0,1,0)</f>
        <v>1</v>
      </c>
      <c r="U30" s="2"/>
      <c r="V30" s="2"/>
      <c r="W30" s="2"/>
      <c r="X30" s="2"/>
    </row>
    <row r="31" spans="1:27" x14ac:dyDescent="0.25">
      <c r="A31">
        <v>29</v>
      </c>
      <c r="B31" s="1" t="s">
        <v>72</v>
      </c>
      <c r="C31" s="1" t="s">
        <v>73</v>
      </c>
      <c r="D31" s="1" t="s">
        <v>74</v>
      </c>
      <c r="E31" s="1" t="s">
        <v>77</v>
      </c>
      <c r="F31">
        <v>0.86705991010040961</v>
      </c>
      <c r="G31" s="1" t="s">
        <v>78</v>
      </c>
      <c r="H31" s="1">
        <v>1</v>
      </c>
      <c r="L31">
        <f>IF(elasticsearch_answers_pandas[[#This Row],[Kolumna1]]=2,1,0)</f>
        <v>0</v>
      </c>
      <c r="M31">
        <f>IF(elasticsearch_answers_pandas[[#This Row],[Kolumna1]]&gt;0,1,0)</f>
        <v>1</v>
      </c>
    </row>
    <row r="32" spans="1:27" x14ac:dyDescent="0.25">
      <c r="A32">
        <v>30</v>
      </c>
      <c r="B32" s="1" t="s">
        <v>79</v>
      </c>
      <c r="C32" s="1" t="s">
        <v>80</v>
      </c>
      <c r="D32" s="1" t="s">
        <v>81</v>
      </c>
      <c r="E32" s="1" t="s">
        <v>79</v>
      </c>
      <c r="F32">
        <v>0.96756051917158237</v>
      </c>
      <c r="G32" s="1" t="s">
        <v>81</v>
      </c>
      <c r="H32" s="1">
        <v>2</v>
      </c>
      <c r="J32">
        <f>IF(elasticsearch_answers_pandas[[#This Row],[Kolumna1]]=2,1,0)</f>
        <v>1</v>
      </c>
      <c r="K32">
        <f>IF(elasticsearch_answers_pandas[[#This Row],[Kolumna1]]&gt;0,1,0)</f>
        <v>1</v>
      </c>
      <c r="L32">
        <f>IF(elasticsearch_answers_pandas[[#This Row],[Kolumna1]]=2,1,0)</f>
        <v>1</v>
      </c>
      <c r="M32">
        <f>IF(elasticsearch_answers_pandas[[#This Row],[Kolumna1]]&gt;0,1,0)</f>
        <v>1</v>
      </c>
      <c r="N32">
        <f>IF(OR(H32=2,H33=2,H34=2),1,0)</f>
        <v>1</v>
      </c>
      <c r="O32">
        <f>IF(OR(H32=1,H33=1,H34=1),1,0)</f>
        <v>1</v>
      </c>
      <c r="P32">
        <f>IF(AND(N32&lt;&gt;1,O32=1),1,0)</f>
        <v>0</v>
      </c>
      <c r="Q32">
        <f>IF(AND(P32=0,N32=0),1,0)</f>
        <v>0</v>
      </c>
    </row>
    <row r="33" spans="1:17" x14ac:dyDescent="0.25">
      <c r="A33">
        <v>31</v>
      </c>
      <c r="B33" s="1" t="s">
        <v>79</v>
      </c>
      <c r="C33" s="1" t="s">
        <v>80</v>
      </c>
      <c r="D33" s="1" t="s">
        <v>81</v>
      </c>
      <c r="E33" s="1" t="s">
        <v>82</v>
      </c>
      <c r="F33">
        <v>0.92047972838418579</v>
      </c>
      <c r="G33" s="1" t="s">
        <v>83</v>
      </c>
      <c r="H33" s="1">
        <v>0</v>
      </c>
      <c r="L33">
        <f>IF(elasticsearch_answers_pandas[[#This Row],[Kolumna1]]=2,1,0)</f>
        <v>0</v>
      </c>
      <c r="M33">
        <f>IF(elasticsearch_answers_pandas[[#This Row],[Kolumna1]]&gt;0,1,0)</f>
        <v>0</v>
      </c>
    </row>
    <row r="34" spans="1:17" x14ac:dyDescent="0.25">
      <c r="A34">
        <v>32</v>
      </c>
      <c r="B34" s="1" t="s">
        <v>79</v>
      </c>
      <c r="C34" s="1" t="s">
        <v>80</v>
      </c>
      <c r="D34" s="1" t="s">
        <v>81</v>
      </c>
      <c r="E34" s="1" t="s">
        <v>84</v>
      </c>
      <c r="F34">
        <v>0.8819660871379954</v>
      </c>
      <c r="G34" s="1" t="s">
        <v>85</v>
      </c>
      <c r="H34" s="1">
        <v>1</v>
      </c>
      <c r="L34">
        <f>IF(elasticsearch_answers_pandas[[#This Row],[Kolumna1]]=2,1,0)</f>
        <v>0</v>
      </c>
      <c r="M34">
        <f>IF(elasticsearch_answers_pandas[[#This Row],[Kolumna1]]&gt;0,1,0)</f>
        <v>1</v>
      </c>
    </row>
    <row r="35" spans="1:17" x14ac:dyDescent="0.25">
      <c r="A35">
        <v>33</v>
      </c>
      <c r="B35" s="1" t="s">
        <v>86</v>
      </c>
      <c r="C35" s="1" t="s">
        <v>87</v>
      </c>
      <c r="D35" s="1" t="s">
        <v>88</v>
      </c>
      <c r="E35" s="1" t="s">
        <v>89</v>
      </c>
      <c r="F35">
        <v>0.92247787411326509</v>
      </c>
      <c r="G35" s="1" t="s">
        <v>90</v>
      </c>
      <c r="H35" s="1">
        <v>0</v>
      </c>
      <c r="J35">
        <f>IF(elasticsearch_answers_pandas[[#This Row],[Kolumna1]]=2,1,0)</f>
        <v>0</v>
      </c>
      <c r="K35">
        <f>IF(elasticsearch_answers_pandas[[#This Row],[Kolumna1]]&gt;0,1,0)</f>
        <v>0</v>
      </c>
      <c r="L35">
        <f>IF(elasticsearch_answers_pandas[[#This Row],[Kolumna1]]=2,1,0)</f>
        <v>0</v>
      </c>
      <c r="M35">
        <f>IF(elasticsearch_answers_pandas[[#This Row],[Kolumna1]]&gt;0,1,0)</f>
        <v>0</v>
      </c>
      <c r="N35">
        <f>IF(OR(H35=2,H36=2,H37=2),1,0)</f>
        <v>1</v>
      </c>
      <c r="O35">
        <f>IF(OR(H35=1,H36=1,H37=1),1,0)</f>
        <v>0</v>
      </c>
      <c r="P35">
        <f>IF(AND(N35&lt;&gt;1,O35=1),1,0)</f>
        <v>0</v>
      </c>
      <c r="Q35">
        <f>IF(AND(P35=0,N35=0),1,0)</f>
        <v>0</v>
      </c>
    </row>
    <row r="36" spans="1:17" x14ac:dyDescent="0.25">
      <c r="A36">
        <v>34</v>
      </c>
      <c r="B36" s="1" t="s">
        <v>86</v>
      </c>
      <c r="C36" s="1" t="s">
        <v>87</v>
      </c>
      <c r="D36" s="1" t="s">
        <v>88</v>
      </c>
      <c r="E36" s="1" t="s">
        <v>91</v>
      </c>
      <c r="F36">
        <v>0.91766636116019995</v>
      </c>
      <c r="G36" s="1" t="s">
        <v>92</v>
      </c>
      <c r="H36" s="1">
        <v>0</v>
      </c>
      <c r="L36">
        <f>IF(elasticsearch_answers_pandas[[#This Row],[Kolumna1]]=2,1,0)</f>
        <v>0</v>
      </c>
      <c r="M36">
        <f>IF(elasticsearch_answers_pandas[[#This Row],[Kolumna1]]&gt;0,1,0)</f>
        <v>0</v>
      </c>
    </row>
    <row r="37" spans="1:17" x14ac:dyDescent="0.25">
      <c r="A37">
        <v>35</v>
      </c>
      <c r="B37" s="1" t="s">
        <v>86</v>
      </c>
      <c r="C37" s="1" t="s">
        <v>87</v>
      </c>
      <c r="D37" s="1" t="s">
        <v>88</v>
      </c>
      <c r="E37" s="1" t="s">
        <v>86</v>
      </c>
      <c r="F37">
        <v>0.91166327314119888</v>
      </c>
      <c r="G37" s="1" t="s">
        <v>88</v>
      </c>
      <c r="H37" s="1">
        <v>2</v>
      </c>
      <c r="L37">
        <f>IF(elasticsearch_answers_pandas[[#This Row],[Kolumna1]]=2,1,0)</f>
        <v>1</v>
      </c>
      <c r="M37">
        <f>IF(elasticsearch_answers_pandas[[#This Row],[Kolumna1]]&gt;0,1,0)</f>
        <v>1</v>
      </c>
    </row>
    <row r="38" spans="1:17" x14ac:dyDescent="0.25">
      <c r="A38">
        <v>36</v>
      </c>
      <c r="B38" s="1" t="s">
        <v>93</v>
      </c>
      <c r="C38" s="1" t="s">
        <v>94</v>
      </c>
      <c r="D38" s="1" t="s">
        <v>95</v>
      </c>
      <c r="E38" s="1" t="s">
        <v>96</v>
      </c>
      <c r="F38">
        <v>0.93244281337251256</v>
      </c>
      <c r="G38" s="1" t="s">
        <v>97</v>
      </c>
      <c r="H38" s="1">
        <v>1</v>
      </c>
      <c r="J38">
        <f>IF(elasticsearch_answers_pandas[[#This Row],[Kolumna1]]=2,1,0)</f>
        <v>0</v>
      </c>
      <c r="K38">
        <f>IF(elasticsearch_answers_pandas[[#This Row],[Kolumna1]]&gt;0,1,0)</f>
        <v>1</v>
      </c>
      <c r="L38">
        <f>IF(elasticsearch_answers_pandas[[#This Row],[Kolumna1]]=2,1,0)</f>
        <v>0</v>
      </c>
      <c r="M38">
        <f>IF(elasticsearch_answers_pandas[[#This Row],[Kolumna1]]&gt;0,1,0)</f>
        <v>1</v>
      </c>
      <c r="N38">
        <f>IF(OR(H38=2,H39=2,H40=2),1,0)</f>
        <v>0</v>
      </c>
      <c r="O38">
        <f>IF(OR(H38=1,H39=1,H40=1),1,0)</f>
        <v>1</v>
      </c>
      <c r="P38">
        <f>IF(AND(N38&lt;&gt;1,O38=1),1,0)</f>
        <v>1</v>
      </c>
      <c r="Q38">
        <f>IF(AND(P38=0,N38=0),1,0)</f>
        <v>0</v>
      </c>
    </row>
    <row r="39" spans="1:17" x14ac:dyDescent="0.25">
      <c r="A39">
        <v>37</v>
      </c>
      <c r="B39" s="1" t="s">
        <v>93</v>
      </c>
      <c r="C39" s="1" t="s">
        <v>94</v>
      </c>
      <c r="D39" s="1" t="s">
        <v>95</v>
      </c>
      <c r="E39" s="1" t="s">
        <v>98</v>
      </c>
      <c r="F39">
        <v>0.91629692493052195</v>
      </c>
      <c r="G39" s="1" t="s">
        <v>99</v>
      </c>
      <c r="H39" s="1">
        <v>0</v>
      </c>
      <c r="L39">
        <f>IF(elasticsearch_answers_pandas[[#This Row],[Kolumna1]]=2,1,0)</f>
        <v>0</v>
      </c>
      <c r="M39">
        <f>IF(elasticsearch_answers_pandas[[#This Row],[Kolumna1]]&gt;0,1,0)</f>
        <v>0</v>
      </c>
    </row>
    <row r="40" spans="1:17" x14ac:dyDescent="0.25">
      <c r="A40">
        <v>38</v>
      </c>
      <c r="B40" s="1" t="s">
        <v>93</v>
      </c>
      <c r="C40" s="1" t="s">
        <v>94</v>
      </c>
      <c r="D40" s="1" t="s">
        <v>95</v>
      </c>
      <c r="E40" s="1" t="s">
        <v>100</v>
      </c>
      <c r="F40">
        <v>0.90968511698046284</v>
      </c>
      <c r="G40" s="1" t="s">
        <v>101</v>
      </c>
      <c r="H40" s="1">
        <v>0</v>
      </c>
      <c r="L40">
        <f>IF(elasticsearch_answers_pandas[[#This Row],[Kolumna1]]=2,1,0)</f>
        <v>0</v>
      </c>
      <c r="M40">
        <f>IF(elasticsearch_answers_pandas[[#This Row],[Kolumna1]]&gt;0,1,0)</f>
        <v>0</v>
      </c>
    </row>
    <row r="41" spans="1:17" x14ac:dyDescent="0.25">
      <c r="A41">
        <v>39</v>
      </c>
      <c r="B41" s="1" t="s">
        <v>102</v>
      </c>
      <c r="C41" s="1" t="s">
        <v>103</v>
      </c>
      <c r="D41" s="1" t="s">
        <v>104</v>
      </c>
      <c r="E41" s="1" t="s">
        <v>105</v>
      </c>
      <c r="F41">
        <v>0.75188496952429795</v>
      </c>
      <c r="G41" s="1" t="s">
        <v>106</v>
      </c>
      <c r="H41" s="1">
        <v>0</v>
      </c>
      <c r="J41">
        <f>IF(elasticsearch_answers_pandas[[#This Row],[Kolumna1]]=2,1,0)</f>
        <v>0</v>
      </c>
      <c r="K41">
        <f>IF(elasticsearch_answers_pandas[[#This Row],[Kolumna1]]&gt;0,1,0)</f>
        <v>0</v>
      </c>
      <c r="L41">
        <f>IF(elasticsearch_answers_pandas[[#This Row],[Kolumna1]]=2,1,0)</f>
        <v>0</v>
      </c>
      <c r="M41">
        <f>IF(elasticsearch_answers_pandas[[#This Row],[Kolumna1]]&gt;0,1,0)</f>
        <v>0</v>
      </c>
      <c r="N41">
        <f>IF(OR(H41=2,H42=2,H43=2),1,0)</f>
        <v>0</v>
      </c>
      <c r="O41">
        <f>IF(OR(H41=1,H42=1,H43=1),1,0)</f>
        <v>0</v>
      </c>
      <c r="P41">
        <f>IF(AND(N41&lt;&gt;1,O41=1),1,0)</f>
        <v>0</v>
      </c>
      <c r="Q41">
        <f>IF(AND(P41=0,N41=0),1,0)</f>
        <v>1</v>
      </c>
    </row>
    <row r="42" spans="1:17" x14ac:dyDescent="0.25">
      <c r="A42">
        <v>40</v>
      </c>
      <c r="B42" s="1" t="s">
        <v>102</v>
      </c>
      <c r="C42" s="1" t="s">
        <v>103</v>
      </c>
      <c r="D42" s="1" t="s">
        <v>104</v>
      </c>
      <c r="E42" s="1" t="s">
        <v>107</v>
      </c>
      <c r="F42">
        <v>0.75154920688914895</v>
      </c>
      <c r="G42" s="1" t="s">
        <v>108</v>
      </c>
      <c r="H42" s="1">
        <v>0</v>
      </c>
      <c r="L42">
        <f>IF(elasticsearch_answers_pandas[[#This Row],[Kolumna1]]=2,1,0)</f>
        <v>0</v>
      </c>
      <c r="M42">
        <f>IF(elasticsearch_answers_pandas[[#This Row],[Kolumna1]]&gt;0,1,0)</f>
        <v>0</v>
      </c>
    </row>
    <row r="43" spans="1:17" x14ac:dyDescent="0.25">
      <c r="A43">
        <v>41</v>
      </c>
      <c r="B43" s="1" t="s">
        <v>102</v>
      </c>
      <c r="C43" s="1" t="s">
        <v>103</v>
      </c>
      <c r="D43" s="1" t="s">
        <v>104</v>
      </c>
      <c r="E43" s="1" t="s">
        <v>54</v>
      </c>
      <c r="F43">
        <v>0.74645416975756318</v>
      </c>
      <c r="G43" s="1" t="s">
        <v>55</v>
      </c>
      <c r="H43" s="1">
        <v>0</v>
      </c>
      <c r="L43">
        <f>IF(elasticsearch_answers_pandas[[#This Row],[Kolumna1]]=2,1,0)</f>
        <v>0</v>
      </c>
      <c r="M43">
        <f>IF(elasticsearch_answers_pandas[[#This Row],[Kolumna1]]&gt;0,1,0)</f>
        <v>0</v>
      </c>
    </row>
    <row r="44" spans="1:17" x14ac:dyDescent="0.25">
      <c r="A44">
        <v>42</v>
      </c>
      <c r="B44" s="1" t="s">
        <v>109</v>
      </c>
      <c r="C44" s="1" t="s">
        <v>110</v>
      </c>
      <c r="D44" s="1" t="s">
        <v>111</v>
      </c>
      <c r="E44" s="1" t="s">
        <v>112</v>
      </c>
      <c r="F44">
        <v>0.82518812572902811</v>
      </c>
      <c r="G44" s="1" t="s">
        <v>113</v>
      </c>
      <c r="H44" s="1">
        <v>1</v>
      </c>
      <c r="J44">
        <f>IF(elasticsearch_answers_pandas[[#This Row],[Kolumna1]]=2,1,0)</f>
        <v>0</v>
      </c>
      <c r="K44">
        <f>IF(elasticsearch_answers_pandas[[#This Row],[Kolumna1]]&gt;0,1,0)</f>
        <v>1</v>
      </c>
      <c r="L44">
        <f>IF(elasticsearch_answers_pandas[[#This Row],[Kolumna1]]=2,1,0)</f>
        <v>0</v>
      </c>
      <c r="M44">
        <f>IF(elasticsearch_answers_pandas[[#This Row],[Kolumna1]]&gt;0,1,0)</f>
        <v>1</v>
      </c>
      <c r="N44">
        <f>IF(OR(H44=2,H45=2,H46=2),1,0)</f>
        <v>0</v>
      </c>
      <c r="O44">
        <f>IF(OR(H44=1,H45=1,H46=1),1,0)</f>
        <v>1</v>
      </c>
      <c r="P44">
        <f>IF(AND(N44&lt;&gt;1,O44=1),1,0)</f>
        <v>1</v>
      </c>
      <c r="Q44">
        <f>IF(AND(P44=0,N44=0),1,0)</f>
        <v>0</v>
      </c>
    </row>
    <row r="45" spans="1:17" x14ac:dyDescent="0.25">
      <c r="A45">
        <v>43</v>
      </c>
      <c r="B45" s="1" t="s">
        <v>109</v>
      </c>
      <c r="C45" s="1" t="s">
        <v>110</v>
      </c>
      <c r="D45" s="1" t="s">
        <v>111</v>
      </c>
      <c r="E45" s="1" t="s">
        <v>114</v>
      </c>
      <c r="F45">
        <v>0.81848252626420126</v>
      </c>
      <c r="G45" s="1" t="s">
        <v>115</v>
      </c>
      <c r="H45" s="1">
        <v>0</v>
      </c>
      <c r="L45">
        <f>IF(elasticsearch_answers_pandas[[#This Row],[Kolumna1]]=2,1,0)</f>
        <v>0</v>
      </c>
      <c r="M45">
        <f>IF(elasticsearch_answers_pandas[[#This Row],[Kolumna1]]&gt;0,1,0)</f>
        <v>0</v>
      </c>
    </row>
    <row r="46" spans="1:17" x14ac:dyDescent="0.25">
      <c r="A46">
        <v>44</v>
      </c>
      <c r="B46" s="1" t="s">
        <v>109</v>
      </c>
      <c r="C46" s="1" t="s">
        <v>110</v>
      </c>
      <c r="D46" s="1" t="s">
        <v>111</v>
      </c>
      <c r="E46" s="1" t="s">
        <v>116</v>
      </c>
      <c r="F46">
        <v>0.81834182626279794</v>
      </c>
      <c r="G46" s="1" t="s">
        <v>117</v>
      </c>
      <c r="H46" s="1">
        <v>0</v>
      </c>
      <c r="L46">
        <f>IF(elasticsearch_answers_pandas[[#This Row],[Kolumna1]]=2,1,0)</f>
        <v>0</v>
      </c>
      <c r="M46">
        <f>IF(elasticsearch_answers_pandas[[#This Row],[Kolumna1]]&gt;0,1,0)</f>
        <v>0</v>
      </c>
    </row>
    <row r="47" spans="1:17" x14ac:dyDescent="0.25">
      <c r="A47">
        <v>45</v>
      </c>
      <c r="B47" s="1" t="s">
        <v>118</v>
      </c>
      <c r="C47" s="1" t="s">
        <v>119</v>
      </c>
      <c r="D47" s="1" t="s">
        <v>120</v>
      </c>
      <c r="E47" s="1" t="s">
        <v>121</v>
      </c>
      <c r="F47">
        <v>0.93160442287576939</v>
      </c>
      <c r="G47" s="1" t="s">
        <v>122</v>
      </c>
      <c r="H47" s="1">
        <v>1</v>
      </c>
      <c r="J47">
        <f>IF(elasticsearch_answers_pandas[[#This Row],[Kolumna1]]=2,1,0)</f>
        <v>0</v>
      </c>
      <c r="K47">
        <f>IF(elasticsearch_answers_pandas[[#This Row],[Kolumna1]]&gt;0,1,0)</f>
        <v>1</v>
      </c>
      <c r="L47">
        <f>IF(elasticsearch_answers_pandas[[#This Row],[Kolumna1]]=2,1,0)</f>
        <v>0</v>
      </c>
      <c r="M47">
        <f>IF(elasticsearch_answers_pandas[[#This Row],[Kolumna1]]&gt;0,1,0)</f>
        <v>1</v>
      </c>
      <c r="N47">
        <f>IF(OR(H47=2,H48=2,H49=2),1,0)</f>
        <v>1</v>
      </c>
      <c r="O47">
        <f>IF(OR(H47=1,H48=1,H49=1),1,0)</f>
        <v>1</v>
      </c>
      <c r="P47">
        <f>IF(AND(N47&lt;&gt;1,O47=1),1,0)</f>
        <v>0</v>
      </c>
      <c r="Q47">
        <f>IF(AND(P47=0,N47=0),1,0)</f>
        <v>0</v>
      </c>
    </row>
    <row r="48" spans="1:17" x14ac:dyDescent="0.25">
      <c r="A48">
        <v>46</v>
      </c>
      <c r="B48" s="1" t="s">
        <v>118</v>
      </c>
      <c r="C48" s="1" t="s">
        <v>119</v>
      </c>
      <c r="D48" s="1" t="s">
        <v>120</v>
      </c>
      <c r="E48" s="1" t="s">
        <v>118</v>
      </c>
      <c r="F48">
        <v>0.90088129914259851</v>
      </c>
      <c r="G48" s="1" t="s">
        <v>120</v>
      </c>
      <c r="H48" s="1">
        <v>2</v>
      </c>
      <c r="L48">
        <f>IF(elasticsearch_answers_pandas[[#This Row],[Kolumna1]]=2,1,0)</f>
        <v>1</v>
      </c>
      <c r="M48">
        <f>IF(elasticsearch_answers_pandas[[#This Row],[Kolumna1]]&gt;0,1,0)</f>
        <v>1</v>
      </c>
    </row>
    <row r="49" spans="1:17" x14ac:dyDescent="0.25">
      <c r="A49">
        <v>47</v>
      </c>
      <c r="B49" s="1" t="s">
        <v>118</v>
      </c>
      <c r="C49" s="1" t="s">
        <v>119</v>
      </c>
      <c r="D49" s="1" t="s">
        <v>120</v>
      </c>
      <c r="E49" s="1" t="s">
        <v>123</v>
      </c>
      <c r="F49">
        <v>0.88411985891043332</v>
      </c>
      <c r="G49" s="1" t="s">
        <v>124</v>
      </c>
      <c r="H49" s="1">
        <v>0</v>
      </c>
      <c r="L49">
        <f>IF(elasticsearch_answers_pandas[[#This Row],[Kolumna1]]=2,1,0)</f>
        <v>0</v>
      </c>
      <c r="M49">
        <f>IF(elasticsearch_answers_pandas[[#This Row],[Kolumna1]]&gt;0,1,0)</f>
        <v>0</v>
      </c>
    </row>
    <row r="50" spans="1:17" x14ac:dyDescent="0.25">
      <c r="A50">
        <v>48</v>
      </c>
      <c r="B50" s="1" t="s">
        <v>125</v>
      </c>
      <c r="C50" s="1" t="s">
        <v>126</v>
      </c>
      <c r="D50" s="1" t="s">
        <v>127</v>
      </c>
      <c r="E50" s="1" t="s">
        <v>125</v>
      </c>
      <c r="F50">
        <v>0.95817154587594366</v>
      </c>
      <c r="G50" s="1" t="s">
        <v>127</v>
      </c>
      <c r="H50" s="1">
        <v>2</v>
      </c>
      <c r="J50">
        <f>IF(elasticsearch_answers_pandas[[#This Row],[Kolumna1]]=2,1,0)</f>
        <v>1</v>
      </c>
      <c r="K50">
        <f>IF(elasticsearch_answers_pandas[[#This Row],[Kolumna1]]&gt;0,1,0)</f>
        <v>1</v>
      </c>
      <c r="L50">
        <f>IF(elasticsearch_answers_pandas[[#This Row],[Kolumna1]]=2,1,0)</f>
        <v>1</v>
      </c>
      <c r="M50">
        <f>IF(elasticsearch_answers_pandas[[#This Row],[Kolumna1]]&gt;0,1,0)</f>
        <v>1</v>
      </c>
      <c r="N50">
        <f>IF(OR(H50=2,H51=2,H52=2),1,0)</f>
        <v>1</v>
      </c>
      <c r="O50">
        <f>IF(OR(H50=1,H51=1,H52=1),1,0)</f>
        <v>0</v>
      </c>
      <c r="P50">
        <f>IF(AND(N50&lt;&gt;1,O50=1),1,0)</f>
        <v>0</v>
      </c>
      <c r="Q50">
        <f>IF(AND(P50=0,N50=0),1,0)</f>
        <v>0</v>
      </c>
    </row>
    <row r="51" spans="1:17" x14ac:dyDescent="0.25">
      <c r="A51">
        <v>49</v>
      </c>
      <c r="B51" s="1" t="s">
        <v>125</v>
      </c>
      <c r="C51" s="1" t="s">
        <v>126</v>
      </c>
      <c r="D51" s="1" t="s">
        <v>127</v>
      </c>
      <c r="E51" s="1" t="s">
        <v>128</v>
      </c>
      <c r="F51">
        <v>0.91255757678982696</v>
      </c>
      <c r="G51" s="1" t="s">
        <v>129</v>
      </c>
      <c r="H51" s="1">
        <v>0</v>
      </c>
      <c r="L51">
        <f>IF(elasticsearch_answers_pandas[[#This Row],[Kolumna1]]=2,1,0)</f>
        <v>0</v>
      </c>
      <c r="M51">
        <f>IF(elasticsearch_answers_pandas[[#This Row],[Kolumna1]]&gt;0,1,0)</f>
        <v>0</v>
      </c>
    </row>
    <row r="52" spans="1:17" x14ac:dyDescent="0.25">
      <c r="A52">
        <v>50</v>
      </c>
      <c r="B52" s="1" t="s">
        <v>125</v>
      </c>
      <c r="C52" s="1" t="s">
        <v>126</v>
      </c>
      <c r="D52" s="1" t="s">
        <v>127</v>
      </c>
      <c r="E52" s="1" t="s">
        <v>130</v>
      </c>
      <c r="F52">
        <v>0.90993721996615151</v>
      </c>
      <c r="G52" s="1" t="s">
        <v>131</v>
      </c>
      <c r="H52" s="1">
        <v>0</v>
      </c>
      <c r="L52">
        <f>IF(elasticsearch_answers_pandas[[#This Row],[Kolumna1]]=2,1,0)</f>
        <v>0</v>
      </c>
      <c r="M52">
        <f>IF(elasticsearch_answers_pandas[[#This Row],[Kolumna1]]&gt;0,1,0)</f>
        <v>0</v>
      </c>
    </row>
    <row r="53" spans="1:17" x14ac:dyDescent="0.25">
      <c r="A53">
        <v>51</v>
      </c>
      <c r="B53" s="1" t="s">
        <v>132</v>
      </c>
      <c r="C53" s="1" t="s">
        <v>133</v>
      </c>
      <c r="D53" s="1" t="s">
        <v>134</v>
      </c>
      <c r="E53" s="1" t="s">
        <v>132</v>
      </c>
      <c r="F53">
        <v>0.97752512277562698</v>
      </c>
      <c r="G53" s="1" t="s">
        <v>134</v>
      </c>
      <c r="H53" s="1">
        <v>2</v>
      </c>
      <c r="J53">
        <f>IF(elasticsearch_answers_pandas[[#This Row],[Kolumna1]]=2,1,0)</f>
        <v>1</v>
      </c>
      <c r="K53">
        <f>IF(elasticsearch_answers_pandas[[#This Row],[Kolumna1]]&gt;0,1,0)</f>
        <v>1</v>
      </c>
      <c r="L53">
        <f>IF(elasticsearch_answers_pandas[[#This Row],[Kolumna1]]=2,1,0)</f>
        <v>1</v>
      </c>
      <c r="M53">
        <f>IF(elasticsearch_answers_pandas[[#This Row],[Kolumna1]]&gt;0,1,0)</f>
        <v>1</v>
      </c>
      <c r="N53">
        <f>IF(OR(H53=2,H54=2,H55=2),1,0)</f>
        <v>1</v>
      </c>
      <c r="O53">
        <f>IF(OR(H53=1,H54=1,H55=1),1,0)</f>
        <v>0</v>
      </c>
      <c r="P53">
        <f>IF(AND(N53&lt;&gt;1,O53=1),1,0)</f>
        <v>0</v>
      </c>
      <c r="Q53">
        <f>IF(AND(P53=0,N53=0),1,0)</f>
        <v>0</v>
      </c>
    </row>
    <row r="54" spans="1:17" x14ac:dyDescent="0.25">
      <c r="A54">
        <v>52</v>
      </c>
      <c r="B54" s="1" t="s">
        <v>132</v>
      </c>
      <c r="C54" s="1" t="s">
        <v>133</v>
      </c>
      <c r="D54" s="1" t="s">
        <v>134</v>
      </c>
      <c r="E54" s="1" t="s">
        <v>135</v>
      </c>
      <c r="F54">
        <v>0.93877371504024854</v>
      </c>
      <c r="G54" s="1" t="s">
        <v>136</v>
      </c>
      <c r="H54" s="1">
        <v>0</v>
      </c>
      <c r="L54">
        <f>IF(elasticsearch_answers_pandas[[#This Row],[Kolumna1]]=2,1,0)</f>
        <v>0</v>
      </c>
      <c r="M54">
        <f>IF(elasticsearch_answers_pandas[[#This Row],[Kolumna1]]&gt;0,1,0)</f>
        <v>0</v>
      </c>
    </row>
    <row r="55" spans="1:17" x14ac:dyDescent="0.25">
      <c r="A55">
        <v>53</v>
      </c>
      <c r="B55" s="1" t="s">
        <v>132</v>
      </c>
      <c r="C55" s="1" t="s">
        <v>133</v>
      </c>
      <c r="D55" s="1" t="s">
        <v>134</v>
      </c>
      <c r="E55" s="1" t="s">
        <v>137</v>
      </c>
      <c r="F55">
        <v>0.91967311128915319</v>
      </c>
      <c r="G55" s="1" t="s">
        <v>138</v>
      </c>
      <c r="H55" s="1">
        <v>0</v>
      </c>
      <c r="L55">
        <f>IF(elasticsearch_answers_pandas[[#This Row],[Kolumna1]]=2,1,0)</f>
        <v>0</v>
      </c>
      <c r="M55">
        <f>IF(elasticsearch_answers_pandas[[#This Row],[Kolumna1]]&gt;0,1,0)</f>
        <v>0</v>
      </c>
    </row>
    <row r="56" spans="1:17" x14ac:dyDescent="0.25">
      <c r="A56">
        <v>54</v>
      </c>
      <c r="B56" s="1" t="s">
        <v>139</v>
      </c>
      <c r="C56" s="1" t="s">
        <v>140</v>
      </c>
      <c r="D56" s="1" t="s">
        <v>141</v>
      </c>
      <c r="E56" s="1" t="s">
        <v>142</v>
      </c>
      <c r="F56">
        <v>0.88875546905955904</v>
      </c>
      <c r="G56" s="1" t="s">
        <v>143</v>
      </c>
      <c r="H56" s="1">
        <v>0</v>
      </c>
      <c r="J56">
        <f>IF(elasticsearch_answers_pandas[[#This Row],[Kolumna1]]=2,1,0)</f>
        <v>0</v>
      </c>
      <c r="K56">
        <f>IF(elasticsearch_answers_pandas[[#This Row],[Kolumna1]]&gt;0,1,0)</f>
        <v>0</v>
      </c>
      <c r="L56">
        <f>IF(elasticsearch_answers_pandas[[#This Row],[Kolumna1]]=2,1,0)</f>
        <v>0</v>
      </c>
      <c r="M56">
        <f>IF(elasticsearch_answers_pandas[[#This Row],[Kolumna1]]&gt;0,1,0)</f>
        <v>0</v>
      </c>
      <c r="N56">
        <f>IF(OR(H56=2,H57=2,H58=2),1,0)</f>
        <v>0</v>
      </c>
      <c r="O56">
        <f>IF(OR(H56=1,H57=1,H58=1),1,0)</f>
        <v>0</v>
      </c>
      <c r="P56">
        <f>IF(AND(N56&lt;&gt;1,O56=1),1,0)</f>
        <v>0</v>
      </c>
      <c r="Q56">
        <f>IF(AND(P56=0,N56=0),1,0)</f>
        <v>1</v>
      </c>
    </row>
    <row r="57" spans="1:17" x14ac:dyDescent="0.25">
      <c r="A57">
        <v>55</v>
      </c>
      <c r="B57" s="1" t="s">
        <v>139</v>
      </c>
      <c r="C57" s="1" t="s">
        <v>140</v>
      </c>
      <c r="D57" s="1" t="s">
        <v>141</v>
      </c>
      <c r="E57" s="1" t="s">
        <v>144</v>
      </c>
      <c r="F57">
        <v>0.8513344617098999</v>
      </c>
      <c r="G57" s="1" t="s">
        <v>145</v>
      </c>
      <c r="H57" s="1">
        <v>0</v>
      </c>
      <c r="L57">
        <f>IF(elasticsearch_answers_pandas[[#This Row],[Kolumna1]]=2,1,0)</f>
        <v>0</v>
      </c>
      <c r="M57">
        <f>IF(elasticsearch_answers_pandas[[#This Row],[Kolumna1]]&gt;0,1,0)</f>
        <v>0</v>
      </c>
    </row>
    <row r="58" spans="1:17" x14ac:dyDescent="0.25">
      <c r="A58">
        <v>56</v>
      </c>
      <c r="B58" s="1" t="s">
        <v>139</v>
      </c>
      <c r="C58" s="1" t="s">
        <v>140</v>
      </c>
      <c r="D58" s="1" t="s">
        <v>141</v>
      </c>
      <c r="E58" s="1" t="s">
        <v>146</v>
      </c>
      <c r="F58">
        <v>0.84923530586281559</v>
      </c>
      <c r="G58" s="1" t="s">
        <v>147</v>
      </c>
      <c r="H58" s="1">
        <v>0</v>
      </c>
      <c r="L58">
        <f>IF(elasticsearch_answers_pandas[[#This Row],[Kolumna1]]=2,1,0)</f>
        <v>0</v>
      </c>
      <c r="M58">
        <f>IF(elasticsearch_answers_pandas[[#This Row],[Kolumna1]]&gt;0,1,0)</f>
        <v>0</v>
      </c>
    </row>
    <row r="59" spans="1:17" x14ac:dyDescent="0.25">
      <c r="A59">
        <v>57</v>
      </c>
      <c r="B59" s="1" t="s">
        <v>148</v>
      </c>
      <c r="C59" s="1" t="s">
        <v>149</v>
      </c>
      <c r="D59" s="1" t="s">
        <v>150</v>
      </c>
      <c r="E59" s="1" t="s">
        <v>151</v>
      </c>
      <c r="F59">
        <v>0.76062687011846875</v>
      </c>
      <c r="G59" s="1" t="s">
        <v>152</v>
      </c>
      <c r="H59" s="1">
        <v>0</v>
      </c>
      <c r="J59">
        <f>IF(elasticsearch_answers_pandas[[#This Row],[Kolumna1]]=2,1,0)</f>
        <v>0</v>
      </c>
      <c r="K59">
        <f>IF(elasticsearch_answers_pandas[[#This Row],[Kolumna1]]&gt;0,1,0)</f>
        <v>0</v>
      </c>
      <c r="L59">
        <f>IF(elasticsearch_answers_pandas[[#This Row],[Kolumna1]]=2,1,0)</f>
        <v>0</v>
      </c>
      <c r="M59">
        <f>IF(elasticsearch_answers_pandas[[#This Row],[Kolumna1]]&gt;0,1,0)</f>
        <v>0</v>
      </c>
      <c r="N59">
        <f>IF(OR(H59=2,H60=2,H61=2),1,0)</f>
        <v>0</v>
      </c>
      <c r="O59">
        <f>IF(OR(H59=1,H60=1,H61=1),1,0)</f>
        <v>0</v>
      </c>
      <c r="P59">
        <f>IF(AND(N59&lt;&gt;1,O59=1),1,0)</f>
        <v>0</v>
      </c>
      <c r="Q59">
        <f>IF(AND(P59=0,N59=0),1,0)</f>
        <v>1</v>
      </c>
    </row>
    <row r="60" spans="1:17" x14ac:dyDescent="0.25">
      <c r="A60">
        <v>58</v>
      </c>
      <c r="B60" s="1" t="s">
        <v>148</v>
      </c>
      <c r="C60" s="1" t="s">
        <v>149</v>
      </c>
      <c r="D60" s="1" t="s">
        <v>150</v>
      </c>
      <c r="E60" s="1" t="s">
        <v>153</v>
      </c>
      <c r="F60">
        <v>0.7343008903164957</v>
      </c>
      <c r="G60" s="1" t="s">
        <v>154</v>
      </c>
      <c r="H60" s="1">
        <v>0</v>
      </c>
      <c r="L60">
        <f>IF(elasticsearch_answers_pandas[[#This Row],[Kolumna1]]=2,1,0)</f>
        <v>0</v>
      </c>
      <c r="M60">
        <f>IF(elasticsearch_answers_pandas[[#This Row],[Kolumna1]]&gt;0,1,0)</f>
        <v>0</v>
      </c>
    </row>
    <row r="61" spans="1:17" x14ac:dyDescent="0.25">
      <c r="A61">
        <v>59</v>
      </c>
      <c r="B61" s="1" t="s">
        <v>148</v>
      </c>
      <c r="C61" s="1" t="s">
        <v>149</v>
      </c>
      <c r="D61" s="1" t="s">
        <v>150</v>
      </c>
      <c r="E61" s="1" t="s">
        <v>155</v>
      </c>
      <c r="F61">
        <v>0.7343008903164957</v>
      </c>
      <c r="G61" s="1" t="s">
        <v>156</v>
      </c>
      <c r="H61" s="1">
        <v>0</v>
      </c>
      <c r="L61">
        <f>IF(elasticsearch_answers_pandas[[#This Row],[Kolumna1]]=2,1,0)</f>
        <v>0</v>
      </c>
      <c r="M61">
        <f>IF(elasticsearch_answers_pandas[[#This Row],[Kolumna1]]&gt;0,1,0)</f>
        <v>0</v>
      </c>
    </row>
    <row r="62" spans="1:17" x14ac:dyDescent="0.25">
      <c r="A62">
        <v>60</v>
      </c>
      <c r="B62" s="1" t="s">
        <v>157</v>
      </c>
      <c r="C62" s="1" t="s">
        <v>158</v>
      </c>
      <c r="D62" s="1" t="s">
        <v>159</v>
      </c>
      <c r="E62" s="1" t="s">
        <v>160</v>
      </c>
      <c r="F62">
        <v>0.93546505918821632</v>
      </c>
      <c r="G62" s="1" t="s">
        <v>161</v>
      </c>
      <c r="H62" s="1">
        <v>0</v>
      </c>
      <c r="J62">
        <f>IF(elasticsearch_answers_pandas[[#This Row],[Kolumna1]]=2,1,0)</f>
        <v>0</v>
      </c>
      <c r="K62">
        <f>IF(elasticsearch_answers_pandas[[#This Row],[Kolumna1]]&gt;0,1,0)</f>
        <v>0</v>
      </c>
      <c r="L62">
        <f>IF(elasticsearch_answers_pandas[[#This Row],[Kolumna1]]=2,1,0)</f>
        <v>0</v>
      </c>
      <c r="M62">
        <f>IF(elasticsearch_answers_pandas[[#This Row],[Kolumna1]]&gt;0,1,0)</f>
        <v>0</v>
      </c>
      <c r="N62">
        <f>IF(OR(H62=2,H63=2,H64=2),1,0)</f>
        <v>0</v>
      </c>
      <c r="O62">
        <f>IF(OR(H62=1,H63=1,H64=1),1,0)</f>
        <v>0</v>
      </c>
      <c r="P62">
        <f>IF(AND(N62&lt;&gt;1,O62=1),1,0)</f>
        <v>0</v>
      </c>
      <c r="Q62">
        <f>IF(AND(P62=0,N62=0),1,0)</f>
        <v>1</v>
      </c>
    </row>
    <row r="63" spans="1:17" x14ac:dyDescent="0.25">
      <c r="A63">
        <v>61</v>
      </c>
      <c r="B63" s="1" t="s">
        <v>157</v>
      </c>
      <c r="C63" s="1" t="s">
        <v>158</v>
      </c>
      <c r="D63" s="1" t="s">
        <v>159</v>
      </c>
      <c r="E63" s="1" t="s">
        <v>162</v>
      </c>
      <c r="F63">
        <v>0.9350005008210921</v>
      </c>
      <c r="G63" s="1" t="s">
        <v>163</v>
      </c>
      <c r="H63" s="1">
        <v>0</v>
      </c>
      <c r="L63">
        <f>IF(elasticsearch_answers_pandas[[#This Row],[Kolumna1]]=2,1,0)</f>
        <v>0</v>
      </c>
      <c r="M63">
        <f>IF(elasticsearch_answers_pandas[[#This Row],[Kolumna1]]&gt;0,1,0)</f>
        <v>0</v>
      </c>
    </row>
    <row r="64" spans="1:17" x14ac:dyDescent="0.25">
      <c r="A64">
        <v>62</v>
      </c>
      <c r="B64" s="1" t="s">
        <v>157</v>
      </c>
      <c r="C64" s="1" t="s">
        <v>158</v>
      </c>
      <c r="D64" s="1" t="s">
        <v>159</v>
      </c>
      <c r="E64" s="1" t="s">
        <v>164</v>
      </c>
      <c r="F64">
        <v>0.93067857021643596</v>
      </c>
      <c r="G64" s="1" t="s">
        <v>165</v>
      </c>
      <c r="H64" s="1">
        <v>0</v>
      </c>
      <c r="L64">
        <f>IF(elasticsearch_answers_pandas[[#This Row],[Kolumna1]]=2,1,0)</f>
        <v>0</v>
      </c>
      <c r="M64">
        <f>IF(elasticsearch_answers_pandas[[#This Row],[Kolumna1]]&gt;0,1,0)</f>
        <v>0</v>
      </c>
    </row>
    <row r="65" spans="1:17" x14ac:dyDescent="0.25">
      <c r="A65">
        <v>63</v>
      </c>
      <c r="B65" s="1" t="s">
        <v>166</v>
      </c>
      <c r="C65" s="1" t="s">
        <v>167</v>
      </c>
      <c r="D65" s="1" t="s">
        <v>168</v>
      </c>
      <c r="E65" s="1" t="s">
        <v>166</v>
      </c>
      <c r="F65">
        <v>0.98321539097419142</v>
      </c>
      <c r="G65" s="1" t="s">
        <v>168</v>
      </c>
      <c r="H65" s="1">
        <v>2</v>
      </c>
      <c r="J65">
        <f>IF(elasticsearch_answers_pandas[[#This Row],[Kolumna1]]=2,1,0)</f>
        <v>1</v>
      </c>
      <c r="K65">
        <f>IF(elasticsearch_answers_pandas[[#This Row],[Kolumna1]]&gt;0,1,0)</f>
        <v>1</v>
      </c>
      <c r="L65">
        <f>IF(elasticsearch_answers_pandas[[#This Row],[Kolumna1]]=2,1,0)</f>
        <v>1</v>
      </c>
      <c r="M65">
        <f>IF(elasticsearch_answers_pandas[[#This Row],[Kolumna1]]&gt;0,1,0)</f>
        <v>1</v>
      </c>
      <c r="N65">
        <f>IF(OR(H65=2,H66=2,H67=2),1,0)</f>
        <v>1</v>
      </c>
      <c r="O65">
        <f>IF(OR(H65=1,H66=1,H67=1),1,0)</f>
        <v>1</v>
      </c>
      <c r="P65">
        <f>IF(AND(N65&lt;&gt;1,O65=1),1,0)</f>
        <v>0</v>
      </c>
      <c r="Q65">
        <f>IF(AND(P65=0,N65=0),1,0)</f>
        <v>0</v>
      </c>
    </row>
    <row r="66" spans="1:17" x14ac:dyDescent="0.25">
      <c r="A66">
        <v>64</v>
      </c>
      <c r="B66" s="1" t="s">
        <v>166</v>
      </c>
      <c r="C66" s="1" t="s">
        <v>167</v>
      </c>
      <c r="D66" s="1" t="s">
        <v>168</v>
      </c>
      <c r="E66" s="1" t="s">
        <v>169</v>
      </c>
      <c r="F66">
        <v>0.92402100439901214</v>
      </c>
      <c r="G66" s="1" t="s">
        <v>170</v>
      </c>
      <c r="H66" s="1">
        <v>1</v>
      </c>
      <c r="L66">
        <f>IF(elasticsearch_answers_pandas[[#This Row],[Kolumna1]]=2,1,0)</f>
        <v>0</v>
      </c>
      <c r="M66">
        <f>IF(elasticsearch_answers_pandas[[#This Row],[Kolumna1]]&gt;0,1,0)</f>
        <v>1</v>
      </c>
    </row>
    <row r="67" spans="1:17" x14ac:dyDescent="0.25">
      <c r="A67">
        <v>65</v>
      </c>
      <c r="B67" s="1" t="s">
        <v>166</v>
      </c>
      <c r="C67" s="1" t="s">
        <v>167</v>
      </c>
      <c r="D67" s="1" t="s">
        <v>168</v>
      </c>
      <c r="E67" s="1" t="s">
        <v>171</v>
      </c>
      <c r="F67">
        <v>0.90675912347665244</v>
      </c>
      <c r="G67" s="1" t="s">
        <v>172</v>
      </c>
      <c r="H67" s="1">
        <v>0</v>
      </c>
      <c r="L67">
        <f>IF(elasticsearch_answers_pandas[[#This Row],[Kolumna1]]=2,1,0)</f>
        <v>0</v>
      </c>
      <c r="M67">
        <f>IF(elasticsearch_answers_pandas[[#This Row],[Kolumna1]]&gt;0,1,0)</f>
        <v>0</v>
      </c>
    </row>
    <row r="68" spans="1:17" x14ac:dyDescent="0.25">
      <c r="A68">
        <v>66</v>
      </c>
      <c r="B68" s="1" t="s">
        <v>173</v>
      </c>
      <c r="C68" s="1" t="s">
        <v>174</v>
      </c>
      <c r="D68" s="1" t="s">
        <v>175</v>
      </c>
      <c r="E68" s="1" t="s">
        <v>173</v>
      </c>
      <c r="F68">
        <v>0.97874809473933588</v>
      </c>
      <c r="G68" s="1" t="s">
        <v>175</v>
      </c>
      <c r="H68" s="1">
        <v>2</v>
      </c>
      <c r="J68">
        <f>IF(elasticsearch_answers_pandas[[#This Row],[Kolumna1]]=2,1,0)</f>
        <v>1</v>
      </c>
      <c r="K68">
        <f>IF(elasticsearch_answers_pandas[[#This Row],[Kolumna1]]&gt;0,1,0)</f>
        <v>1</v>
      </c>
      <c r="L68">
        <f>IF(elasticsearch_answers_pandas[[#This Row],[Kolumna1]]=2,1,0)</f>
        <v>1</v>
      </c>
      <c r="M68">
        <f>IF(elasticsearch_answers_pandas[[#This Row],[Kolumna1]]&gt;0,1,0)</f>
        <v>1</v>
      </c>
      <c r="N68">
        <f>IF(OR(H68=2,H69=2,H70=2),1,0)</f>
        <v>1</v>
      </c>
      <c r="O68">
        <f>IF(OR(H68=1,H69=1,H70=1),1,0)</f>
        <v>0</v>
      </c>
      <c r="P68">
        <f>IF(AND(N68&lt;&gt;1,O68=1),1,0)</f>
        <v>0</v>
      </c>
      <c r="Q68">
        <f>IF(AND(P68=0,N68=0),1,0)</f>
        <v>0</v>
      </c>
    </row>
    <row r="69" spans="1:17" x14ac:dyDescent="0.25">
      <c r="A69">
        <v>67</v>
      </c>
      <c r="B69" s="1" t="s">
        <v>173</v>
      </c>
      <c r="C69" s="1" t="s">
        <v>174</v>
      </c>
      <c r="D69" s="1" t="s">
        <v>175</v>
      </c>
      <c r="E69" s="1" t="s">
        <v>176</v>
      </c>
      <c r="F69">
        <v>0.97593479489512502</v>
      </c>
      <c r="G69" s="1" t="s">
        <v>177</v>
      </c>
      <c r="H69" s="1">
        <v>0</v>
      </c>
      <c r="L69">
        <f>IF(elasticsearch_answers_pandas[[#This Row],[Kolumna1]]=2,1,0)</f>
        <v>0</v>
      </c>
      <c r="M69">
        <f>IF(elasticsearch_answers_pandas[[#This Row],[Kolumna1]]&gt;0,1,0)</f>
        <v>0</v>
      </c>
    </row>
    <row r="70" spans="1:17" x14ac:dyDescent="0.25">
      <c r="A70">
        <v>68</v>
      </c>
      <c r="B70" s="1" t="s">
        <v>173</v>
      </c>
      <c r="C70" s="1" t="s">
        <v>174</v>
      </c>
      <c r="D70" s="1" t="s">
        <v>175</v>
      </c>
      <c r="E70" s="1" t="s">
        <v>178</v>
      </c>
      <c r="F70">
        <v>0.94955408653637052</v>
      </c>
      <c r="G70" s="1" t="s">
        <v>179</v>
      </c>
      <c r="H70" s="1">
        <v>0</v>
      </c>
      <c r="L70">
        <f>IF(elasticsearch_answers_pandas[[#This Row],[Kolumna1]]=2,1,0)</f>
        <v>0</v>
      </c>
      <c r="M70">
        <f>IF(elasticsearch_answers_pandas[[#This Row],[Kolumna1]]&gt;0,1,0)</f>
        <v>0</v>
      </c>
    </row>
    <row r="71" spans="1:17" x14ac:dyDescent="0.25">
      <c r="A71">
        <v>69</v>
      </c>
      <c r="B71" s="1" t="s">
        <v>180</v>
      </c>
      <c r="C71" s="1" t="s">
        <v>181</v>
      </c>
      <c r="D71" s="1" t="s">
        <v>182</v>
      </c>
      <c r="E71" s="1" t="s">
        <v>183</v>
      </c>
      <c r="F71">
        <v>0.98981032619868869</v>
      </c>
      <c r="G71" s="1" t="s">
        <v>184</v>
      </c>
      <c r="H71" s="1">
        <v>1</v>
      </c>
      <c r="J71">
        <f>IF(elasticsearch_answers_pandas[[#This Row],[Kolumna1]]=2,1,0)</f>
        <v>0</v>
      </c>
      <c r="K71">
        <f>IF(elasticsearch_answers_pandas[[#This Row],[Kolumna1]]&gt;0,1,0)</f>
        <v>1</v>
      </c>
      <c r="L71">
        <f>IF(elasticsearch_answers_pandas[[#This Row],[Kolumna1]]=2,1,0)</f>
        <v>0</v>
      </c>
      <c r="M71">
        <f>IF(elasticsearch_answers_pandas[[#This Row],[Kolumna1]]&gt;0,1,0)</f>
        <v>1</v>
      </c>
      <c r="N71">
        <f>IF(OR(H71=2,H72=2,H73=2),1,0)</f>
        <v>1</v>
      </c>
      <c r="O71">
        <f>IF(OR(H71=1,H72=1,H73=1),1,0)</f>
        <v>1</v>
      </c>
      <c r="P71">
        <f>IF(AND(N71&lt;&gt;1,O71=1),1,0)</f>
        <v>0</v>
      </c>
      <c r="Q71">
        <f>IF(AND(P71=0,N71=0),1,0)</f>
        <v>0</v>
      </c>
    </row>
    <row r="72" spans="1:17" x14ac:dyDescent="0.25">
      <c r="A72">
        <v>70</v>
      </c>
      <c r="B72" s="1" t="s">
        <v>180</v>
      </c>
      <c r="C72" s="1" t="s">
        <v>181</v>
      </c>
      <c r="D72" s="1" t="s">
        <v>182</v>
      </c>
      <c r="E72" s="1" t="s">
        <v>180</v>
      </c>
      <c r="F72">
        <v>0.98254844253100715</v>
      </c>
      <c r="G72" s="1" t="s">
        <v>182</v>
      </c>
      <c r="H72" s="1">
        <v>2</v>
      </c>
      <c r="L72">
        <f>IF(elasticsearch_answers_pandas[[#This Row],[Kolumna1]]=2,1,0)</f>
        <v>1</v>
      </c>
      <c r="M72">
        <f>IF(elasticsearch_answers_pandas[[#This Row],[Kolumna1]]&gt;0,1,0)</f>
        <v>1</v>
      </c>
    </row>
    <row r="73" spans="1:17" x14ac:dyDescent="0.25">
      <c r="A73">
        <v>71</v>
      </c>
      <c r="B73" s="1" t="s">
        <v>180</v>
      </c>
      <c r="C73" s="1" t="s">
        <v>181</v>
      </c>
      <c r="D73" s="1" t="s">
        <v>182</v>
      </c>
      <c r="E73" s="1" t="s">
        <v>185</v>
      </c>
      <c r="F73">
        <v>0.94964649139618329</v>
      </c>
      <c r="G73" s="1" t="s">
        <v>186</v>
      </c>
      <c r="H73" s="1">
        <v>0</v>
      </c>
      <c r="L73">
        <f>IF(elasticsearch_answers_pandas[[#This Row],[Kolumna1]]=2,1,0)</f>
        <v>0</v>
      </c>
      <c r="M73">
        <f>IF(elasticsearch_answers_pandas[[#This Row],[Kolumna1]]&gt;0,1,0)</f>
        <v>0</v>
      </c>
    </row>
    <row r="74" spans="1:17" x14ac:dyDescent="0.25">
      <c r="A74">
        <v>72</v>
      </c>
      <c r="B74" s="1" t="s">
        <v>187</v>
      </c>
      <c r="C74" s="1" t="s">
        <v>188</v>
      </c>
      <c r="D74" s="1" t="s">
        <v>189</v>
      </c>
      <c r="E74" s="1" t="s">
        <v>190</v>
      </c>
      <c r="F74">
        <v>0.93528901543789289</v>
      </c>
      <c r="G74" s="1" t="s">
        <v>191</v>
      </c>
      <c r="H74" s="1">
        <v>0</v>
      </c>
      <c r="J74">
        <f>IF(elasticsearch_answers_pandas[[#This Row],[Kolumna1]]=2,1,0)</f>
        <v>0</v>
      </c>
      <c r="K74">
        <f>IF(elasticsearch_answers_pandas[[#This Row],[Kolumna1]]&gt;0,1,0)</f>
        <v>0</v>
      </c>
      <c r="L74">
        <f>IF(elasticsearch_answers_pandas[[#This Row],[Kolumna1]]=2,1,0)</f>
        <v>0</v>
      </c>
      <c r="M74">
        <f>IF(elasticsearch_answers_pandas[[#This Row],[Kolumna1]]&gt;0,1,0)</f>
        <v>0</v>
      </c>
      <c r="N74">
        <f>IF(OR(H74=2,H75=2,H76=2),1,0)</f>
        <v>1</v>
      </c>
      <c r="O74">
        <f>IF(OR(H74=1,H75=1,H76=1),1,0)</f>
        <v>0</v>
      </c>
      <c r="P74">
        <f>IF(AND(N74&lt;&gt;1,O74=1),1,0)</f>
        <v>0</v>
      </c>
      <c r="Q74">
        <f>IF(AND(P74=0,N74=0),1,0)</f>
        <v>0</v>
      </c>
    </row>
    <row r="75" spans="1:17" x14ac:dyDescent="0.25">
      <c r="A75">
        <v>73</v>
      </c>
      <c r="B75" s="1" t="s">
        <v>187</v>
      </c>
      <c r="C75" s="1" t="s">
        <v>188</v>
      </c>
      <c r="D75" s="1" t="s">
        <v>189</v>
      </c>
      <c r="E75" s="1" t="s">
        <v>187</v>
      </c>
      <c r="F75">
        <v>0.93209811264830655</v>
      </c>
      <c r="G75" s="1" t="s">
        <v>189</v>
      </c>
      <c r="H75" s="1">
        <v>2</v>
      </c>
      <c r="L75">
        <f>IF(elasticsearch_answers_pandas[[#This Row],[Kolumna1]]=2,1,0)</f>
        <v>1</v>
      </c>
      <c r="M75">
        <f>IF(elasticsearch_answers_pandas[[#This Row],[Kolumna1]]&gt;0,1,0)</f>
        <v>1</v>
      </c>
    </row>
    <row r="76" spans="1:17" x14ac:dyDescent="0.25">
      <c r="A76">
        <v>74</v>
      </c>
      <c r="B76" s="1" t="s">
        <v>187</v>
      </c>
      <c r="C76" s="1" t="s">
        <v>188</v>
      </c>
      <c r="D76" s="1" t="s">
        <v>189</v>
      </c>
      <c r="E76" s="1" t="s">
        <v>192</v>
      </c>
      <c r="F76">
        <v>0.91944520025946341</v>
      </c>
      <c r="G76" s="1" t="s">
        <v>193</v>
      </c>
      <c r="H76" s="1">
        <v>0</v>
      </c>
      <c r="L76">
        <f>IF(elasticsearch_answers_pandas[[#This Row],[Kolumna1]]=2,1,0)</f>
        <v>0</v>
      </c>
      <c r="M76">
        <f>IF(elasticsearch_answers_pandas[[#This Row],[Kolumna1]]&gt;0,1,0)</f>
        <v>0</v>
      </c>
    </row>
    <row r="77" spans="1:17" x14ac:dyDescent="0.25">
      <c r="A77">
        <v>75</v>
      </c>
      <c r="B77" s="1" t="s">
        <v>194</v>
      </c>
      <c r="C77" s="1" t="s">
        <v>195</v>
      </c>
      <c r="D77" s="1" t="s">
        <v>196</v>
      </c>
      <c r="E77" s="1" t="s">
        <v>197</v>
      </c>
      <c r="F77">
        <v>0.93449534886922792</v>
      </c>
      <c r="G77" s="1" t="s">
        <v>198</v>
      </c>
      <c r="H77" s="1">
        <v>1</v>
      </c>
      <c r="J77">
        <f>IF(elasticsearch_answers_pandas[[#This Row],[Kolumna1]]=2,1,0)</f>
        <v>0</v>
      </c>
      <c r="K77">
        <f>IF(elasticsearch_answers_pandas[[#This Row],[Kolumna1]]&gt;0,1,0)</f>
        <v>1</v>
      </c>
      <c r="L77">
        <f>IF(elasticsearch_answers_pandas[[#This Row],[Kolumna1]]=2,1,0)</f>
        <v>0</v>
      </c>
      <c r="M77">
        <f>IF(elasticsearch_answers_pandas[[#This Row],[Kolumna1]]&gt;0,1,0)</f>
        <v>1</v>
      </c>
      <c r="N77">
        <f>IF(OR(H77=2,H78=2,H79=2),1,0)</f>
        <v>1</v>
      </c>
      <c r="O77">
        <f>IF(OR(H77=1,H78=1,H79=1),1,0)</f>
        <v>1</v>
      </c>
      <c r="P77">
        <f>IF(AND(N77&lt;&gt;1,O77=1),1,0)</f>
        <v>0</v>
      </c>
      <c r="Q77">
        <f>IF(AND(P77=0,N77=0),1,0)</f>
        <v>0</v>
      </c>
    </row>
    <row r="78" spans="1:17" x14ac:dyDescent="0.25">
      <c r="A78">
        <v>76</v>
      </c>
      <c r="B78" s="1" t="s">
        <v>194</v>
      </c>
      <c r="C78" s="1" t="s">
        <v>195</v>
      </c>
      <c r="D78" s="1" t="s">
        <v>196</v>
      </c>
      <c r="E78" s="1" t="s">
        <v>194</v>
      </c>
      <c r="F78">
        <v>0.92787641871361404</v>
      </c>
      <c r="G78" s="1" t="s">
        <v>196</v>
      </c>
      <c r="H78" s="1">
        <v>2</v>
      </c>
      <c r="L78">
        <f>IF(elasticsearch_answers_pandas[[#This Row],[Kolumna1]]=2,1,0)</f>
        <v>1</v>
      </c>
      <c r="M78">
        <f>IF(elasticsearch_answers_pandas[[#This Row],[Kolumna1]]&gt;0,1,0)</f>
        <v>1</v>
      </c>
    </row>
    <row r="79" spans="1:17" x14ac:dyDescent="0.25">
      <c r="A79">
        <v>77</v>
      </c>
      <c r="B79" s="1" t="s">
        <v>194</v>
      </c>
      <c r="C79" s="1" t="s">
        <v>195</v>
      </c>
      <c r="D79" s="1" t="s">
        <v>196</v>
      </c>
      <c r="E79" s="1" t="s">
        <v>199</v>
      </c>
      <c r="F79">
        <v>0.91745804372525808</v>
      </c>
      <c r="G79" s="1" t="s">
        <v>200</v>
      </c>
      <c r="H79" s="1">
        <v>1</v>
      </c>
      <c r="L79">
        <f>IF(elasticsearch_answers_pandas[[#This Row],[Kolumna1]]=2,1,0)</f>
        <v>0</v>
      </c>
      <c r="M79">
        <f>IF(elasticsearch_answers_pandas[[#This Row],[Kolumna1]]&gt;0,1,0)</f>
        <v>1</v>
      </c>
    </row>
    <row r="80" spans="1:17" x14ac:dyDescent="0.25">
      <c r="A80">
        <v>78</v>
      </c>
      <c r="B80" s="1" t="s">
        <v>201</v>
      </c>
      <c r="C80" s="1" t="s">
        <v>202</v>
      </c>
      <c r="D80" s="1" t="s">
        <v>203</v>
      </c>
      <c r="E80" s="1" t="s">
        <v>201</v>
      </c>
      <c r="F80">
        <v>0.92651282589537209</v>
      </c>
      <c r="G80" s="1" t="s">
        <v>203</v>
      </c>
      <c r="H80" s="1">
        <v>2</v>
      </c>
      <c r="J80">
        <f>IF(elasticsearch_answers_pandas[[#This Row],[Kolumna1]]=2,1,0)</f>
        <v>1</v>
      </c>
      <c r="K80">
        <f>IF(elasticsearch_answers_pandas[[#This Row],[Kolumna1]]&gt;0,1,0)</f>
        <v>1</v>
      </c>
      <c r="L80">
        <f>IF(elasticsearch_answers_pandas[[#This Row],[Kolumna1]]=2,1,0)</f>
        <v>1</v>
      </c>
      <c r="M80">
        <f>IF(elasticsearch_answers_pandas[[#This Row],[Kolumna1]]&gt;0,1,0)</f>
        <v>1</v>
      </c>
      <c r="N80">
        <f>IF(OR(H80=2,H81=2,H82=2),1,0)</f>
        <v>1</v>
      </c>
      <c r="O80">
        <f>IF(OR(H80=1,H81=1,H82=1),1,0)</f>
        <v>0</v>
      </c>
      <c r="P80">
        <f>IF(AND(N80&lt;&gt;1,O80=1),1,0)</f>
        <v>0</v>
      </c>
      <c r="Q80">
        <f>IF(AND(P80=0,N80=0),1,0)</f>
        <v>0</v>
      </c>
    </row>
    <row r="81" spans="1:17" x14ac:dyDescent="0.25">
      <c r="A81">
        <v>79</v>
      </c>
      <c r="B81" s="1" t="s">
        <v>201</v>
      </c>
      <c r="C81" s="1" t="s">
        <v>202</v>
      </c>
      <c r="D81" s="1" t="s">
        <v>203</v>
      </c>
      <c r="E81" s="1" t="s">
        <v>204</v>
      </c>
      <c r="F81">
        <v>0.89750477697271858</v>
      </c>
      <c r="G81" s="1" t="s">
        <v>205</v>
      </c>
      <c r="H81" s="1">
        <v>0</v>
      </c>
      <c r="L81">
        <f>IF(elasticsearch_answers_pandas[[#This Row],[Kolumna1]]=2,1,0)</f>
        <v>0</v>
      </c>
      <c r="M81">
        <f>IF(elasticsearch_answers_pandas[[#This Row],[Kolumna1]]&gt;0,1,0)</f>
        <v>0</v>
      </c>
    </row>
    <row r="82" spans="1:17" x14ac:dyDescent="0.25">
      <c r="A82">
        <v>80</v>
      </c>
      <c r="B82" s="1" t="s">
        <v>201</v>
      </c>
      <c r="C82" s="1" t="s">
        <v>202</v>
      </c>
      <c r="D82" s="1" t="s">
        <v>203</v>
      </c>
      <c r="E82" s="1" t="s">
        <v>206</v>
      </c>
      <c r="F82">
        <v>0.89750477697271858</v>
      </c>
      <c r="G82" s="1" t="s">
        <v>207</v>
      </c>
      <c r="H82" s="1">
        <v>0</v>
      </c>
      <c r="L82">
        <f>IF(elasticsearch_answers_pandas[[#This Row],[Kolumna1]]=2,1,0)</f>
        <v>0</v>
      </c>
      <c r="M82">
        <f>IF(elasticsearch_answers_pandas[[#This Row],[Kolumna1]]&gt;0,1,0)</f>
        <v>0</v>
      </c>
    </row>
    <row r="83" spans="1:17" x14ac:dyDescent="0.25">
      <c r="A83">
        <v>81</v>
      </c>
      <c r="B83" s="1" t="s">
        <v>208</v>
      </c>
      <c r="C83" s="1" t="s">
        <v>209</v>
      </c>
      <c r="D83" s="1" t="s">
        <v>210</v>
      </c>
      <c r="E83" s="1" t="s">
        <v>208</v>
      </c>
      <c r="F83">
        <v>0.98052699443398872</v>
      </c>
      <c r="G83" s="1" t="s">
        <v>210</v>
      </c>
      <c r="H83" s="1">
        <v>2</v>
      </c>
      <c r="J83">
        <f>IF(elasticsearch_answers_pandas[[#This Row],[Kolumna1]]=2,1,0)</f>
        <v>1</v>
      </c>
      <c r="K83">
        <f>IF(elasticsearch_answers_pandas[[#This Row],[Kolumna1]]&gt;0,1,0)</f>
        <v>1</v>
      </c>
      <c r="L83">
        <f>IF(elasticsearch_answers_pandas[[#This Row],[Kolumna1]]=2,1,0)</f>
        <v>1</v>
      </c>
      <c r="M83">
        <f>IF(elasticsearch_answers_pandas[[#This Row],[Kolumna1]]&gt;0,1,0)</f>
        <v>1</v>
      </c>
      <c r="N83">
        <f>IF(OR(H83=2,H84=2,H85=2),1,0)</f>
        <v>1</v>
      </c>
      <c r="O83">
        <f>IF(OR(H83=1,H84=1,H85=1),1,0)</f>
        <v>1</v>
      </c>
      <c r="P83">
        <f>IF(AND(N83&lt;&gt;1,O83=1),1,0)</f>
        <v>0</v>
      </c>
      <c r="Q83">
        <f>IF(AND(P83=0,N83=0),1,0)</f>
        <v>0</v>
      </c>
    </row>
    <row r="84" spans="1:17" x14ac:dyDescent="0.25">
      <c r="A84">
        <v>82</v>
      </c>
      <c r="B84" s="1" t="s">
        <v>208</v>
      </c>
      <c r="C84" s="1" t="s">
        <v>209</v>
      </c>
      <c r="D84" s="1" t="s">
        <v>210</v>
      </c>
      <c r="E84" s="1" t="s">
        <v>211</v>
      </c>
      <c r="F84">
        <v>0.94810679907777995</v>
      </c>
      <c r="G84" s="1" t="s">
        <v>212</v>
      </c>
      <c r="H84" s="1">
        <v>1</v>
      </c>
      <c r="L84">
        <f>IF(elasticsearch_answers_pandas[[#This Row],[Kolumna1]]=2,1,0)</f>
        <v>0</v>
      </c>
      <c r="M84">
        <f>IF(elasticsearch_answers_pandas[[#This Row],[Kolumna1]]&gt;0,1,0)</f>
        <v>1</v>
      </c>
    </row>
    <row r="85" spans="1:17" x14ac:dyDescent="0.25">
      <c r="A85">
        <v>83</v>
      </c>
      <c r="B85" s="1" t="s">
        <v>208</v>
      </c>
      <c r="C85" s="1" t="s">
        <v>209</v>
      </c>
      <c r="D85" s="1" t="s">
        <v>210</v>
      </c>
      <c r="E85" s="1" t="s">
        <v>213</v>
      </c>
      <c r="F85">
        <v>0.94069021074460046</v>
      </c>
      <c r="G85" s="1" t="s">
        <v>214</v>
      </c>
      <c r="H85" s="1">
        <v>0</v>
      </c>
      <c r="L85">
        <f>IF(elasticsearch_answers_pandas[[#This Row],[Kolumna1]]=2,1,0)</f>
        <v>0</v>
      </c>
      <c r="M85">
        <f>IF(elasticsearch_answers_pandas[[#This Row],[Kolumna1]]&gt;0,1,0)</f>
        <v>0</v>
      </c>
    </row>
    <row r="86" spans="1:17" x14ac:dyDescent="0.25">
      <c r="A86">
        <v>84</v>
      </c>
      <c r="B86" s="1" t="s">
        <v>215</v>
      </c>
      <c r="C86" s="1" t="s">
        <v>216</v>
      </c>
      <c r="D86" s="1" t="s">
        <v>217</v>
      </c>
      <c r="E86" s="1" t="s">
        <v>215</v>
      </c>
      <c r="F86">
        <v>0.97924678469553017</v>
      </c>
      <c r="G86" s="1" t="s">
        <v>217</v>
      </c>
      <c r="H86" s="1">
        <v>2</v>
      </c>
      <c r="J86">
        <f>IF(elasticsearch_answers_pandas[[#This Row],[Kolumna1]]=2,1,0)</f>
        <v>1</v>
      </c>
      <c r="K86">
        <f>IF(elasticsearch_answers_pandas[[#This Row],[Kolumna1]]&gt;0,1,0)</f>
        <v>1</v>
      </c>
      <c r="L86">
        <f>IF(elasticsearch_answers_pandas[[#This Row],[Kolumna1]]=2,1,0)</f>
        <v>1</v>
      </c>
      <c r="M86">
        <f>IF(elasticsearch_answers_pandas[[#This Row],[Kolumna1]]&gt;0,1,0)</f>
        <v>1</v>
      </c>
      <c r="N86">
        <f>IF(OR(H86=2,H87=2,H88=2),1,0)</f>
        <v>1</v>
      </c>
      <c r="O86">
        <f>IF(OR(H86=1,H87=1,H88=1),1,0)</f>
        <v>1</v>
      </c>
      <c r="P86">
        <f>IF(AND(N86&lt;&gt;1,O86=1),1,0)</f>
        <v>0</v>
      </c>
      <c r="Q86">
        <f>IF(AND(P86=0,N86=0),1,0)</f>
        <v>0</v>
      </c>
    </row>
    <row r="87" spans="1:17" x14ac:dyDescent="0.25">
      <c r="A87">
        <v>85</v>
      </c>
      <c r="B87" s="1" t="s">
        <v>215</v>
      </c>
      <c r="C87" s="1" t="s">
        <v>216</v>
      </c>
      <c r="D87" s="1" t="s">
        <v>217</v>
      </c>
      <c r="E87" s="1" t="s">
        <v>218</v>
      </c>
      <c r="F87">
        <v>0.96239749893470383</v>
      </c>
      <c r="G87" s="1" t="s">
        <v>219</v>
      </c>
      <c r="H87" s="1">
        <v>0</v>
      </c>
      <c r="L87">
        <f>IF(elasticsearch_answers_pandas[[#This Row],[Kolumna1]]=2,1,0)</f>
        <v>0</v>
      </c>
      <c r="M87">
        <f>IF(elasticsearch_answers_pandas[[#This Row],[Kolumna1]]&gt;0,1,0)</f>
        <v>0</v>
      </c>
    </row>
    <row r="88" spans="1:17" x14ac:dyDescent="0.25">
      <c r="A88">
        <v>86</v>
      </c>
      <c r="B88" s="1" t="s">
        <v>215</v>
      </c>
      <c r="C88" s="1" t="s">
        <v>216</v>
      </c>
      <c r="D88" s="1" t="s">
        <v>217</v>
      </c>
      <c r="E88" s="1" t="s">
        <v>220</v>
      </c>
      <c r="F88">
        <v>0.96175425394820313</v>
      </c>
      <c r="G88" s="1" t="s">
        <v>221</v>
      </c>
      <c r="H88" s="1">
        <v>1</v>
      </c>
      <c r="L88">
        <f>IF(elasticsearch_answers_pandas[[#This Row],[Kolumna1]]=2,1,0)</f>
        <v>0</v>
      </c>
      <c r="M88">
        <f>IF(elasticsearch_answers_pandas[[#This Row],[Kolumna1]]&gt;0,1,0)</f>
        <v>1</v>
      </c>
    </row>
    <row r="89" spans="1:17" x14ac:dyDescent="0.25">
      <c r="A89">
        <v>87</v>
      </c>
      <c r="B89" s="1" t="s">
        <v>222</v>
      </c>
      <c r="C89" s="1" t="s">
        <v>223</v>
      </c>
      <c r="D89" s="1" t="s">
        <v>224</v>
      </c>
      <c r="E89" s="1" t="s">
        <v>222</v>
      </c>
      <c r="F89">
        <v>0.98861236566690969</v>
      </c>
      <c r="G89" s="1" t="s">
        <v>224</v>
      </c>
      <c r="H89" s="1">
        <v>2</v>
      </c>
      <c r="J89">
        <f>IF(elasticsearch_answers_pandas[[#This Row],[Kolumna1]]=2,1,0)</f>
        <v>1</v>
      </c>
      <c r="K89">
        <f>IF(elasticsearch_answers_pandas[[#This Row],[Kolumna1]]&gt;0,1,0)</f>
        <v>1</v>
      </c>
      <c r="L89">
        <f>IF(elasticsearch_answers_pandas[[#This Row],[Kolumna1]]=2,1,0)</f>
        <v>1</v>
      </c>
      <c r="M89">
        <f>IF(elasticsearch_answers_pandas[[#This Row],[Kolumna1]]&gt;0,1,0)</f>
        <v>1</v>
      </c>
      <c r="N89">
        <f>IF(OR(H89=2,H90=2,H91=2),1,0)</f>
        <v>1</v>
      </c>
      <c r="O89">
        <f>IF(OR(H89=1,H90=1,H91=1),1,0)</f>
        <v>1</v>
      </c>
      <c r="P89">
        <f>IF(AND(N89&lt;&gt;1,O89=1),1,0)</f>
        <v>0</v>
      </c>
      <c r="Q89">
        <f>IF(AND(P89=0,N89=0),1,0)</f>
        <v>0</v>
      </c>
    </row>
    <row r="90" spans="1:17" x14ac:dyDescent="0.25">
      <c r="A90">
        <v>88</v>
      </c>
      <c r="B90" s="1" t="s">
        <v>222</v>
      </c>
      <c r="C90" s="1" t="s">
        <v>223</v>
      </c>
      <c r="D90" s="1" t="s">
        <v>224</v>
      </c>
      <c r="E90" s="1" t="s">
        <v>225</v>
      </c>
      <c r="F90">
        <v>0.94583959438812026</v>
      </c>
      <c r="G90" s="1" t="s">
        <v>226</v>
      </c>
      <c r="H90" s="1">
        <v>1</v>
      </c>
      <c r="L90">
        <f>IF(elasticsearch_answers_pandas[[#This Row],[Kolumna1]]=2,1,0)</f>
        <v>0</v>
      </c>
      <c r="M90">
        <f>IF(elasticsearch_answers_pandas[[#This Row],[Kolumna1]]&gt;0,1,0)</f>
        <v>1</v>
      </c>
    </row>
    <row r="91" spans="1:17" x14ac:dyDescent="0.25">
      <c r="A91">
        <v>89</v>
      </c>
      <c r="B91" s="1" t="s">
        <v>222</v>
      </c>
      <c r="C91" s="1" t="s">
        <v>223</v>
      </c>
      <c r="D91" s="1" t="s">
        <v>224</v>
      </c>
      <c r="E91" s="1" t="s">
        <v>227</v>
      </c>
      <c r="F91">
        <v>0.93342178495568995</v>
      </c>
      <c r="G91" s="1" t="s">
        <v>228</v>
      </c>
      <c r="H91" s="1">
        <v>0</v>
      </c>
      <c r="L91">
        <f>IF(elasticsearch_answers_pandas[[#This Row],[Kolumna1]]=2,1,0)</f>
        <v>0</v>
      </c>
      <c r="M91">
        <f>IF(elasticsearch_answers_pandas[[#This Row],[Kolumna1]]&gt;0,1,0)</f>
        <v>0</v>
      </c>
    </row>
    <row r="92" spans="1:17" x14ac:dyDescent="0.25">
      <c r="J92">
        <f>SUM(J2:J91)</f>
        <v>16</v>
      </c>
      <c r="K92">
        <f t="shared" ref="K92:N92" si="0">SUM(K2:K91)</f>
        <v>21</v>
      </c>
      <c r="L92">
        <f t="shared" si="0"/>
        <v>23</v>
      </c>
      <c r="M92">
        <f t="shared" si="0"/>
        <v>38</v>
      </c>
      <c r="N92">
        <f t="shared" si="0"/>
        <v>23</v>
      </c>
      <c r="P92">
        <f>SUM(P2:P91)</f>
        <v>2</v>
      </c>
      <c r="Q92">
        <f>SUM(Q2:Q91)</f>
        <v>5</v>
      </c>
    </row>
  </sheetData>
  <hyperlinks>
    <hyperlink ref="X26" r:id="rId1" xr:uid="{5C672D8D-A476-4FE8-A3D7-3D3CC3728FB5}"/>
    <hyperlink ref="W26" r:id="rId2" xr:uid="{F29F5E56-0208-4D9D-A2A5-066611A5C580}"/>
    <hyperlink ref="V26" r:id="rId3" xr:uid="{D206A1B0-A55B-43D4-A183-985EA1754300}"/>
    <hyperlink ref="U26" r:id="rId4" xr:uid="{F56C2105-4FFD-462E-821A-D0D0D53FC10C}"/>
    <hyperlink ref="Z26" r:id="rId5" xr:uid="{73A284C4-ABF7-4855-BB13-4A3A825AA31A}"/>
    <hyperlink ref="AA26" r:id="rId6" xr:uid="{41E6E391-243E-4487-B3A2-51A6D7C0D062}"/>
  </hyperlinks>
  <pageMargins left="0.7" right="0.7" top="0.75" bottom="0.75" header="0.3" footer="0.3"/>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9F88B-2E88-432D-BBB5-D8BAC59DAB3F}">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8 E A A B Q S w M E F A A C A A g A x 6 I p V C + Y D Q y k A A A A 9 Q A A A B I A H A B D b 2 5 m a W c v U G F j a 2 F n Z S 5 4 b W w g o h g A K K A U A A A A A A A A A A A A A A A A A A A A A A A A A A A A h Y + x D o I w F E V / h X S n r X U R 8 i i J D i 6 S m J g Y 1 6 Z U a I S H g W L 5 N w c / y V 8 Q o 6 i b 4 z 3 3 D P f e r z d I h 7 o K L q b t b I M J m V F O A o O 6 y S 0 W C e n d M V y Q V M J W 6 Z M q T D D K 2 M V D l y e k d O 4 c M + a 9 p 3 5 O m 7 Z g g v M Z O 2 S b n S 5 N r c h H t v / l 0 G L n F G p D J O x f Y 6 S g U U Q F F 5 Q D m x h k F r + 9 G O c + 2 x 8 I q 7 5 y f W u k w X C 9 B D Z F Y O 8 L 8 g F Q S w M E F A A C A A g A x 6 I p 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e i K V R a T 5 + g e Q E A A J M C A A A T A B w A R m 9 y b X V s Y X M v U 2 V j d G l v b j E u b S C i G A A o o B Q A A A A A A A A A A A A A A A A A A A A A A A A A A A C N U U 1 r A j E Q v Q v + h 7 C 9 K I S l h X 7 Q y h 6 K 9 g u K W L S X u k X i 7 l S D 2 c w 2 k 9 W u 0 k v / k q d C b 7 L / q 7 G K F Z T S X J L J y 3 t v 3 o Q g s h I 1 a 6 / 2 o 1 q 5 V C 7 R U B i I G S h B V k Y E w k T D n t A 0 A U O 9 V O h Y E A u Y A l s u M b e K T 7 O Y x 8 U H u s s 6 j f 0 G R l k C 2 l a u p Q K / j t q 6 g i p e / S J 8 J C c R I u J o F N 4 g D h S w h p F j C N s 2 i 6 U I m / e t 8 F 7 0 z 8 O / v P 2 I x l 6 V d x u g Z C I t m M D j H m d 1 V F m i K T j j 7 E p H G E s 9 C E 5 P D g + P O H v I 0 E L b 5 g q C 3 6 P f R A 3 P V b 4 K c e A 1 x a D 4 W M w n I 8 m Q p R h P 8 u K L p q j z x F V T i Y k E z y X s i L 7 j t g w m T u g W R O w a q 2 x G w F l 3 D V 0 q 1 Y 6 E E o Y C a 7 J t o y e n p N 2 w k d k 8 / Z X s G B f z B U 2 y C t L J U 6 D K / 9 r i s 5 n n J n C n 7 e m x v y S + c z b z U k E k B t C T s c O c F T A L b / Y H e s 2 A l v + 9 A 6 w 5 O / c v U k s a 7 p O i C M 3 m v c 6 S P p h t x l 6 n 9 2 q 5 J P X + e d S + A V B L A Q I t A B Q A A g A I A M e i K V Q v m A 0 M p A A A A P U A A A A S A A A A A A A A A A A A A A A A A A A A A A B D b 2 5 m a W c v U G F j a 2 F n Z S 5 4 b W x Q S w E C L Q A U A A I A C A D H o i l U D 8 r p q 6 Q A A A D p A A A A E w A A A A A A A A A A A A A A A A D w A A A A W 0 N v b n R l b n R f V H l w Z X N d L n h t b F B L A Q I t A B Q A A g A I A M e i K V R a T 5 + g e Q E A A J M C A A A T A A A A A A A A A A A A A A A A A O E B A A B G b 3 J t d W x h c y 9 T Z W N 0 a W 9 u M S 5 t U E s F B g A A A A A D A A M A w g A A A K 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Q N A A A A A A A A A g 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l b G F z d G l j c 2 V h c m N o X 2 F u c 3 d l c n N f c G F u Z G F 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W x h c 3 R p Y 3 N l Y X J j a F 9 h b n N 3 Z X J z X 3 B h b m R h c y I g L z 4 8 R W 5 0 c n k g V H l w Z T 0 i R m l s b G V k Q 2 9 t c G x l d G V S Z X N 1 b H R U b 1 d v c m t z a G V l d C I g V m F s d W U 9 I m w x I i A v P j x F b n R y e S B U e X B l P S J B Z G R l Z F R v R G F 0 Y U 1 v Z G V s I i B W Y W x 1 Z T 0 i b D A i I C 8 + P E V u d H J 5 I F R 5 c G U 9 I k Z p b G x D b 3 V u d C I g V m F s d W U 9 I m w 5 M C I g L z 4 8 R W 5 0 c n k g V H l w Z T 0 i R m l s b E V y c m 9 y Q 2 9 k Z S I g V m F s d W U 9 I n N V b m t u b 3 d u I i A v P j x F b n R y e S B U e X B l P S J G a W x s R X J y b 3 J D b 3 V u d C I g V m F s d W U 9 I m w w I i A v P j x F b n R y e S B U e X B l P S J G a W x s T G F z d F V w Z G F 0 Z W Q i I F Z h b H V l P S J k M j A y M i 0 w M S 0 w O V Q x O T o y M j o x N S 4 4 O D Q 3 N z c 4 W i I g L z 4 8 R W 5 0 c n k g V H l w Z T 0 i R m l s b E N v b H V t b l R 5 c G V z I i B W Y W x 1 Z T 0 i c 0 F 3 W U d C Z 1 l G Q m c 9 P S I g L z 4 8 R W 5 0 c n k g V H l w Z T 0 i R m l s b E N v b H V t b k 5 h b W V z I i B W Y W x 1 Z T 0 i c 1 s m c X V v d D t D b 2 x 1 b W 4 x J n F 1 b 3 Q 7 L C Z x d W 9 0 O 3 B h c 3 N h Z 2 V f a W Q m c X V v d D s s J n F 1 b 3 Q 7 c X V l c 3 R p b 2 4 m c X V v d D s s J n F 1 b 3 Q 7 c G F z c 2 F n Z S Z x d W 9 0 O y w m c X V v d D t m a W 5 p c 2 h f a W Q m c X V v d D s s J n F 1 b 3 Q 7 c 2 N v c m U m c X V v d D s s J n F 1 b 3 Q 7 Z m l u a X N o X 3 F 1 Z X N 0 a W 9 u 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Z W x h c 3 R p Y 3 N l Y X J j a F 9 h b n N 3 Z X J z X 3 B h b m R h c y 9 a b W l l b m l v b m 8 g d H l w L n s s M H 0 m c X V v d D s s J n F 1 b 3 Q 7 U 2 V j d G l v b j E v Z W x h c 3 R p Y 3 N l Y X J j a F 9 h b n N 3 Z X J z X 3 B h b m R h c y 9 a b W l l b m l v b m 8 g d H l w L n t w Y X N z Y W d l X 2 l k L D F 9 J n F 1 b 3 Q 7 L C Z x d W 9 0 O 1 N l Y 3 R p b 2 4 x L 2 V s Y X N 0 a W N z Z W F y Y 2 h f Y W 5 z d 2 V y c 1 9 w Y W 5 k Y X M v W m 1 p Z W 5 p b 2 5 v I H R 5 c C 5 7 c X V l c 3 R p b 2 4 s M n 0 m c X V v d D s s J n F 1 b 3 Q 7 U 2 V j d G l v b j E v Z W x h c 3 R p Y 3 N l Y X J j a F 9 h b n N 3 Z X J z X 3 B h b m R h c y 9 a b W l l b m l v b m 8 g d H l w L n t w Y X N z Y W d l L D N 9 J n F 1 b 3 Q 7 L C Z x d W 9 0 O 1 N l Y 3 R p b 2 4 x L 2 V s Y X N 0 a W N z Z W F y Y 2 h f Y W 5 z d 2 V y c 1 9 w Y W 5 k Y X M v W m 1 p Z W 5 p b 2 5 v I H R 5 c C 5 7 Z m l u a X N o X 2 l k L D R 9 J n F 1 b 3 Q 7 L C Z x d W 9 0 O 1 N l Y 3 R p b 2 4 x L 2 V s Y X N 0 a W N z Z W F y Y 2 h f Y W 5 z d 2 V y c 1 9 w Y W 5 k Y X M v W m 1 p Z W 5 p b 2 5 v I H R 5 c C 5 7 c 2 N v c m U s N X 0 m c X V v d D s s J n F 1 b 3 Q 7 U 2 V j d G l v b j E v Z W x h c 3 R p Y 3 N l Y X J j a F 9 h b n N 3 Z X J z X 3 B h b m R h c y 9 a b W l l b m l v b m 8 g d H l w L n t m a W 5 p c 2 h f c X V l c 3 R p b 2 4 s N n 0 m c X V v d D t d L C Z x d W 9 0 O 0 N v b H V t b k N v d W 5 0 J n F 1 b 3 Q 7 O j c s J n F 1 b 3 Q 7 S 2 V 5 Q 2 9 s d W 1 u T m F t Z X M m c X V v d D s 6 W 1 0 s J n F 1 b 3 Q 7 Q 2 9 s d W 1 u S W R l b n R p d G l l c y Z x d W 9 0 O z p b J n F 1 b 3 Q 7 U 2 V j d G l v b j E v Z W x h c 3 R p Y 3 N l Y X J j a F 9 h b n N 3 Z X J z X 3 B h b m R h c y 9 a b W l l b m l v b m 8 g d H l w L n s s M H 0 m c X V v d D s s J n F 1 b 3 Q 7 U 2 V j d G l v b j E v Z W x h c 3 R p Y 3 N l Y X J j a F 9 h b n N 3 Z X J z X 3 B h b m R h c y 9 a b W l l b m l v b m 8 g d H l w L n t w Y X N z Y W d l X 2 l k L D F 9 J n F 1 b 3 Q 7 L C Z x d W 9 0 O 1 N l Y 3 R p b 2 4 x L 2 V s Y X N 0 a W N z Z W F y Y 2 h f Y W 5 z d 2 V y c 1 9 w Y W 5 k Y X M v W m 1 p Z W 5 p b 2 5 v I H R 5 c C 5 7 c X V l c 3 R p b 2 4 s M n 0 m c X V v d D s s J n F 1 b 3 Q 7 U 2 V j d G l v b j E v Z W x h c 3 R p Y 3 N l Y X J j a F 9 h b n N 3 Z X J z X 3 B h b m R h c y 9 a b W l l b m l v b m 8 g d H l w L n t w Y X N z Y W d l L D N 9 J n F 1 b 3 Q 7 L C Z x d W 9 0 O 1 N l Y 3 R p b 2 4 x L 2 V s Y X N 0 a W N z Z W F y Y 2 h f Y W 5 z d 2 V y c 1 9 w Y W 5 k Y X M v W m 1 p Z W 5 p b 2 5 v I H R 5 c C 5 7 Z m l u a X N o X 2 l k L D R 9 J n F 1 b 3 Q 7 L C Z x d W 9 0 O 1 N l Y 3 R p b 2 4 x L 2 V s Y X N 0 a W N z Z W F y Y 2 h f Y W 5 z d 2 V y c 1 9 w Y W 5 k Y X M v W m 1 p Z W 5 p b 2 5 v I H R 5 c C 5 7 c 2 N v c m U s N X 0 m c X V v d D s s J n F 1 b 3 Q 7 U 2 V j d G l v b j E v Z W x h c 3 R p Y 3 N l Y X J j a F 9 h b n N 3 Z X J z X 3 B h b m R h c y 9 a b W l l b m l v b m 8 g d H l w L n t m a W 5 p c 2 h f c X V l c 3 R p b 2 4 s N n 0 m c X V v d D t d L C Z x d W 9 0 O 1 J l b G F 0 a W 9 u c 2 h p c E l u Z m 8 m c X V v d D s 6 W 1 1 9 I i A v P j w v U 3 R h Y m x l R W 5 0 c m l l c z 4 8 L 0 l 0 Z W 0 + P E l 0 Z W 0 + P E l 0 Z W 1 M b 2 N h d G l v b j 4 8 S X R l b V R 5 c G U + R m 9 y b X V s Y T w v S X R l b V R 5 c G U + P E l 0 Z W 1 Q Y X R o P l N l Y 3 R p b 2 4 x L 2 V s Y X N 0 a W N z Z W F y Y 2 h f Y W 5 z d 2 V y c 1 9 w Y W 5 k Y X M v J U M 1 J U I 5 c i V D M y V C M 2 Q l Q z U l O D J v P C 9 J d G V t U G F 0 a D 4 8 L 0 l 0 Z W 1 M b 2 N h d G l v b j 4 8 U 3 R h Y m x l R W 5 0 c m l l c y A v P j w v S X R l b T 4 8 S X R l b T 4 8 S X R l b U x v Y 2 F 0 a W 9 u P j x J d G V t V H l w Z T 5 G b 3 J t d W x h P C 9 J d G V t V H l w Z T 4 8 S X R l b V B h d G g + U 2 V j d G l v b j E v Z W x h c 3 R p Y 3 N l Y X J j a F 9 h b n N 3 Z X J z X 3 B h b m R h c y 9 O Y W c l Q z U l O D I l Q z M l Q j N 3 a 2 k l M j B v J T I w c G 9 k d 3 k l Q z U l Q k N z e m 9 u e W 0 l M j B w b 3 p p b 2 1 p Z T w v S X R l b V B h d G g + P C 9 J d G V t T G 9 j Y X R p b 2 4 + P F N 0 Y W J s Z U V u d H J p Z X M g L z 4 8 L 0 l 0 Z W 0 + P E l 0 Z W 0 + P E l 0 Z W 1 M b 2 N h d G l v b j 4 8 S X R l b V R 5 c G U + R m 9 y b X V s Y T w v S X R l b V R 5 c G U + P E l 0 Z W 1 Q Y X R o P l N l Y 3 R p b 2 4 x L 2 V s Y X N 0 a W N z Z W F y Y 2 h f Y W 5 z d 2 V y c 1 9 w Y W 5 k Y X M v W m 1 p Z W 5 p b 2 5 v J T I w d H l w P C 9 J d G V t U G F 0 a D 4 8 L 0 l 0 Z W 1 M b 2 N h d G l v b j 4 8 U 3 R h Y m x l R W 5 0 c m l l c y A v P j w v S X R l b T 4 8 L 0 l 0 Z W 1 z P j w v T G 9 j Y W x Q Y W N r Y W d l T W V 0 Y W R h d G F G a W x l P h Y A A A B Q S w U G A A A A A A A A A A A A A A A A A A A A A A A A J g E A A A E A A A D Q j J 3 f A R X R E Y x 6 A M B P w p f r A Q A A A F 3 2 b H L y d K 5 N l B 8 J P T t 0 v 5 k A A A A A A g A A A A A A E G Y A A A A B A A A g A A A A 4 G r F C h j a m P C V 8 K Z b 0 8 h S D J U k P s z b p j u 1 E x s 9 z m g 9 J t 8 A A A A A D o A A A A A C A A A g A A A A L r m C b w w i i d / i p h u 1 i o a P s q R Z 4 M Z / / 7 x 2 s d n J y p 5 P 3 9 l Q A A A A A X r 8 h f C Z n P 8 x t A N j g y G H i s 5 0 W M R z b I 7 f 5 h 9 p D Y x A w s j I + A O A S 5 Q 1 y 2 v 4 x l h T Y 9 J 0 B n N 4 I 8 l l j B F E 4 5 B i B 1 7 Z z v G d t f C B m g K e 9 T b N D r 7 U N 9 d A A A A A Q 8 r h B j Y V I y i E 8 K 8 j X + 5 Z L n 9 h o K i 6 O Y Y r X Z 3 A f / z E u U W y Q D c g R M G 5 + p N k 7 Y o B E 2 C O 0 8 3 4 F N d u 8 6 g K d V N R P z 0 a s Q = = < / D a t a M a s h u p > 
</file>

<file path=customXml/itemProps1.xml><?xml version="1.0" encoding="utf-8"?>
<ds:datastoreItem xmlns:ds="http://schemas.openxmlformats.org/officeDocument/2006/customXml" ds:itemID="{7A0375D7-AFC5-4B97-9FAE-647D8DD278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elasticsearch_answers_pandas</vt:lpstr>
      <vt:lpstr>Arkusz1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Oskar Kościółek</dc:creator>
  <cp:lastModifiedBy>Oskar Kościółek</cp:lastModifiedBy>
  <dcterms:created xsi:type="dcterms:W3CDTF">2022-01-09T19:21:55Z</dcterms:created>
  <dcterms:modified xsi:type="dcterms:W3CDTF">2022-01-11T18:18:02Z</dcterms:modified>
</cp:coreProperties>
</file>