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EDU\Теория вероятности\4 сем\"/>
    </mc:Choice>
  </mc:AlternateContent>
  <bookViews>
    <workbookView xWindow="0" yWindow="0" windowWidth="19200" windowHeight="7060" activeTab="2"/>
  </bookViews>
  <sheets>
    <sheet name="Данные" sheetId="1" r:id="rId1"/>
    <sheet name="4136" sheetId="2" r:id="rId2"/>
    <sheet name="поток" sheetId="3" r:id="rId3"/>
    <sheet name="визуализация" sheetId="4" r:id="rId4"/>
  </sheets>
  <calcPr calcId="162913"/>
  <extLst>
    <ext uri="GoogleSheetsCustomDataVersion1">
      <go:sheetsCustomData xmlns:go="http://customooxmlschemas.google.com/" r:id="rId7" roundtripDataSignature="AMtx7mhuGdj7n+rd3JzL3DirZEwpO1MKqw=="/>
    </ext>
  </extLst>
</workbook>
</file>

<file path=xl/calcChain.xml><?xml version="1.0" encoding="utf-8"?>
<calcChain xmlns="http://schemas.openxmlformats.org/spreadsheetml/2006/main">
  <c r="H15" i="3" l="1"/>
  <c r="I15" i="3"/>
  <c r="J15" i="3"/>
  <c r="J21" i="3" s="1"/>
  <c r="K15" i="3"/>
  <c r="L15" i="3"/>
  <c r="H16" i="3"/>
  <c r="I16" i="3"/>
  <c r="J16" i="3"/>
  <c r="K16" i="3"/>
  <c r="L16" i="3"/>
  <c r="H17" i="3"/>
  <c r="I17" i="3"/>
  <c r="I21" i="3" s="1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I14" i="3"/>
  <c r="J14" i="3"/>
  <c r="K14" i="3"/>
  <c r="L14" i="3"/>
  <c r="H14" i="3"/>
  <c r="H21" i="3" s="1"/>
  <c r="L21" i="3"/>
  <c r="G14" i="3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L9" i="3"/>
  <c r="I9" i="3"/>
  <c r="I10" i="3" s="1"/>
  <c r="I3" i="3"/>
  <c r="J3" i="3"/>
  <c r="K3" i="3"/>
  <c r="L3" i="3"/>
  <c r="I4" i="3"/>
  <c r="J4" i="3"/>
  <c r="K4" i="3"/>
  <c r="L4" i="3"/>
  <c r="I5" i="3"/>
  <c r="J5" i="3"/>
  <c r="K5" i="3"/>
  <c r="K10" i="3" s="1"/>
  <c r="L5" i="3"/>
  <c r="I6" i="3"/>
  <c r="J6" i="3"/>
  <c r="K6" i="3"/>
  <c r="L6" i="3"/>
  <c r="I7" i="3"/>
  <c r="J7" i="3"/>
  <c r="K7" i="3"/>
  <c r="L7" i="3"/>
  <c r="I8" i="3"/>
  <c r="J8" i="3"/>
  <c r="K8" i="3"/>
  <c r="L8" i="3"/>
  <c r="J9" i="3"/>
  <c r="J10" i="3" s="1"/>
  <c r="K9" i="3"/>
  <c r="H9" i="3"/>
  <c r="H8" i="3"/>
  <c r="H7" i="3"/>
  <c r="H6" i="3"/>
  <c r="H5" i="3"/>
  <c r="H4" i="3"/>
  <c r="H3" i="3"/>
  <c r="G3" i="3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B2" i="3"/>
  <c r="B1" i="3"/>
  <c r="B4" i="3" s="1"/>
  <c r="H22" i="2"/>
  <c r="I22" i="2"/>
  <c r="J22" i="2"/>
  <c r="K22" i="2"/>
  <c r="G22" i="2"/>
  <c r="G21" i="2"/>
  <c r="H21" i="2"/>
  <c r="I21" i="2"/>
  <c r="J21" i="2"/>
  <c r="K21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H15" i="2"/>
  <c r="I15" i="2"/>
  <c r="J15" i="2"/>
  <c r="K15" i="2"/>
  <c r="G15" i="2"/>
  <c r="H10" i="2"/>
  <c r="I10" i="2"/>
  <c r="J10" i="2"/>
  <c r="K10" i="2"/>
  <c r="G10" i="2"/>
  <c r="H9" i="2"/>
  <c r="I9" i="2"/>
  <c r="J9" i="2"/>
  <c r="K9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3" i="2"/>
  <c r="G9" i="2"/>
  <c r="G8" i="2"/>
  <c r="G7" i="2"/>
  <c r="G6" i="2"/>
  <c r="G5" i="2"/>
  <c r="G4" i="2"/>
  <c r="G3" i="2"/>
  <c r="K21" i="3" l="1"/>
  <c r="L10" i="3"/>
  <c r="H10" i="3"/>
  <c r="B2" i="2" l="1"/>
  <c r="B1" i="2"/>
  <c r="B4" i="2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F15" i="2" l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F3" i="2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</calcChain>
</file>

<file path=xl/comments1.xml><?xml version="1.0" encoding="utf-8"?>
<comments xmlns="http://schemas.openxmlformats.org/spreadsheetml/2006/main">
  <authors>
    <author/>
  </authors>
  <commentList>
    <comment ref="F34" authorId="0" shapeId="0">
      <text>
        <r>
          <rPr>
            <sz val="11"/>
            <color theme="1"/>
            <rFont val="Calibri"/>
            <scheme val="minor"/>
          </rPr>
          <t>======
ID#AAAApvY3JJg
Никита Бывалин    (2023-02-20 18:21:30)
😱</t>
        </r>
      </text>
    </comment>
  </commentList>
</comments>
</file>

<file path=xl/sharedStrings.xml><?xml version="1.0" encoding="utf-8"?>
<sst xmlns="http://schemas.openxmlformats.org/spreadsheetml/2006/main" count="220" uniqueCount="139">
  <si>
    <t>группа</t>
  </si>
  <si>
    <t>ФИО</t>
  </si>
  <si>
    <t>1 столбец</t>
  </si>
  <si>
    <t>2 столбец</t>
  </si>
  <si>
    <t>3 столбец</t>
  </si>
  <si>
    <t>4 столбец</t>
  </si>
  <si>
    <t>5 столбец</t>
  </si>
  <si>
    <t>Андреев Александр Евгеньевич</t>
  </si>
  <si>
    <t>Батайкин Георгий Алексеевич</t>
  </si>
  <si>
    <t>Бобрович Николай Сергеевич</t>
  </si>
  <si>
    <t>Богдан Владимир Владимирович</t>
  </si>
  <si>
    <t>Быстров Артём Дмитриевич</t>
  </si>
  <si>
    <t>Веретин Иван Александрович</t>
  </si>
  <si>
    <t>Вилюмсон Александр Сергеевич</t>
  </si>
  <si>
    <t>Горшков Семён Васильевич</t>
  </si>
  <si>
    <t>Гришкина Полина Васильевна</t>
  </si>
  <si>
    <t>Губин Антон</t>
  </si>
  <si>
    <t>Ершова Анастасия Дмитриевна</t>
  </si>
  <si>
    <t>Зубин Александр Васильевич</t>
  </si>
  <si>
    <t>Иноземцева Полина Васильевна</t>
  </si>
  <si>
    <t>Ковалевич Данил Дмитриевич</t>
  </si>
  <si>
    <t>Колесникова Татьяна Сергеевна</t>
  </si>
  <si>
    <t>Кострыгина Елизавета Геннадьевна</t>
  </si>
  <si>
    <t>Криворотов Павел Владимирович</t>
  </si>
  <si>
    <t>Мазураш Александр Денисович</t>
  </si>
  <si>
    <t>Некрасов Владислав Игоревич</t>
  </si>
  <si>
    <t>Николаев Егор Алексеевич</t>
  </si>
  <si>
    <t>Панченко Анастасия Юрьевна</t>
  </si>
  <si>
    <t>Пермякова Полина Алексеевна</t>
  </si>
  <si>
    <t>Соловьёв Иван Александрович</t>
  </si>
  <si>
    <t>Сурнина Анастасия Алексеевна</t>
  </si>
  <si>
    <t>Якшин Семен Евгеньевич</t>
  </si>
  <si>
    <t>Русаков Иван Сергеевич</t>
  </si>
  <si>
    <t>4133к</t>
  </si>
  <si>
    <t>Агабаев Артём</t>
  </si>
  <si>
    <t>Аннамурадов Азатмурад</t>
  </si>
  <si>
    <t>Блануца Алексей</t>
  </si>
  <si>
    <t>Болдырев Александр</t>
  </si>
  <si>
    <t>Бушуева Ольга</t>
  </si>
  <si>
    <t xml:space="preserve">Бывалин Никита Сергеевич </t>
  </si>
  <si>
    <t>Вавилов Александр Игоревич</t>
  </si>
  <si>
    <t xml:space="preserve">Ветошева Екатерина Анатольевна </t>
  </si>
  <si>
    <t>Демешко Оксана Александровна</t>
  </si>
  <si>
    <t>Дощечников Матвей</t>
  </si>
  <si>
    <t xml:space="preserve">Жигулев Глеб Владимирович </t>
  </si>
  <si>
    <t xml:space="preserve">Завершинский Алексей Дмитриевич </t>
  </si>
  <si>
    <t>Захаров Андрей Сергеевич</t>
  </si>
  <si>
    <t>Зуев Руслан</t>
  </si>
  <si>
    <t>Кайка Ариана Хамаюновна</t>
  </si>
  <si>
    <t>Ковалев Даниил</t>
  </si>
  <si>
    <t>Косташ Ренат</t>
  </si>
  <si>
    <t>Маз Никита</t>
  </si>
  <si>
    <t xml:space="preserve">Макаров Андрей Константинович </t>
  </si>
  <si>
    <t xml:space="preserve">Марунчак Дмитрий Николаевич </t>
  </si>
  <si>
    <t>Мельников Даниил</t>
  </si>
  <si>
    <t>Мешко Егор</t>
  </si>
  <si>
    <t>Сенин Александр Александрович</t>
  </si>
  <si>
    <t>Анкудинова</t>
  </si>
  <si>
    <t>Биглер</t>
  </si>
  <si>
    <t>Галимулин</t>
  </si>
  <si>
    <t>Гусев</t>
  </si>
  <si>
    <t>Иванов</t>
  </si>
  <si>
    <t>Игнатенко</t>
  </si>
  <si>
    <t>Карпов</t>
  </si>
  <si>
    <t>Ковалев</t>
  </si>
  <si>
    <t>Крупий</t>
  </si>
  <si>
    <t>Кузьмина</t>
  </si>
  <si>
    <t>Куконен</t>
  </si>
  <si>
    <t>Кучук</t>
  </si>
  <si>
    <t>Лалаев</t>
  </si>
  <si>
    <t>Макеев</t>
  </si>
  <si>
    <t>Мирошниченко</t>
  </si>
  <si>
    <t>Нешпа</t>
  </si>
  <si>
    <t>Новиков</t>
  </si>
  <si>
    <t>Орлов</t>
  </si>
  <si>
    <t>Решетников</t>
  </si>
  <si>
    <t>Руденко</t>
  </si>
  <si>
    <t>Сидоркин</t>
  </si>
  <si>
    <t>Симоненко</t>
  </si>
  <si>
    <t>Титов</t>
  </si>
  <si>
    <t>Уразалин</t>
  </si>
  <si>
    <t>Чемоданова</t>
  </si>
  <si>
    <t>Шенин</t>
  </si>
  <si>
    <t>Янгулов</t>
  </si>
  <si>
    <t>Алексеев Василий Алексеевич</t>
  </si>
  <si>
    <t>Биришева Марина Маратовна</t>
  </si>
  <si>
    <t>Британов Даниил Игоревич</t>
  </si>
  <si>
    <t>Гусев Богдан Андреевич</t>
  </si>
  <si>
    <t>Жвирблинский Ярослав Валерьевич</t>
  </si>
  <si>
    <t>Жерновников Виталий Ильич</t>
  </si>
  <si>
    <t>Карпачев Игорь Дмитриевич</t>
  </si>
  <si>
    <t>Князев Иван Андреевич</t>
  </si>
  <si>
    <t>Кресик Елизавета Александровна</t>
  </si>
  <si>
    <t>Мазур Богдан Владиславович</t>
  </si>
  <si>
    <t>Огвоздин Сергей Маркович</t>
  </si>
  <si>
    <t>Пластинин Евгений Алексеевич</t>
  </si>
  <si>
    <t>Сергеев Денис Владимирович</t>
  </si>
  <si>
    <t>Середа Светлана Андреевна</t>
  </si>
  <si>
    <t>Сидоров Иван Николаевич</t>
  </si>
  <si>
    <t>Симчук Артём Олегович</t>
  </si>
  <si>
    <t>Станкевич Дмитрий Андреевич</t>
  </si>
  <si>
    <t>Сухиня Всеволод Игоревич</t>
  </si>
  <si>
    <t>Тафеева Анастасия Андреевна</t>
  </si>
  <si>
    <t>Хорошилов Артемий Дмитриевич</t>
  </si>
  <si>
    <t>Чардымов Дмитрий Антонович</t>
  </si>
  <si>
    <t>Шагеев Сабит Шамилевич</t>
  </si>
  <si>
    <t>Шибаков Никита Владимирович</t>
  </si>
  <si>
    <t>Орлов Александр Сергеевич</t>
  </si>
  <si>
    <t>Иванов Иван Владимирович</t>
  </si>
  <si>
    <t>Иванова Дарья Олеговна</t>
  </si>
  <si>
    <t>Клепусевич Вероника Евгеньевна</t>
  </si>
  <si>
    <t xml:space="preserve">Костяков Никита Адреевич </t>
  </si>
  <si>
    <t>Линецкий Иван Алексеевич</t>
  </si>
  <si>
    <t>Лукманов Данил Олегович</t>
  </si>
  <si>
    <t>Ожигина Евгения Артемовна</t>
  </si>
  <si>
    <t xml:space="preserve">Опарин Сергей Николаевич </t>
  </si>
  <si>
    <t>Пайгильдин Валерий Юрьевич</t>
  </si>
  <si>
    <t>Патрухин Алексей Ильич</t>
  </si>
  <si>
    <t>Петров Артем Дмитриевич</t>
  </si>
  <si>
    <t>Погодин Иван Денисович</t>
  </si>
  <si>
    <t xml:space="preserve">Политун Ирина Владимировна </t>
  </si>
  <si>
    <t>Салий Ярослав Богданович</t>
  </si>
  <si>
    <t>Самарин Дмитрий Васильевич</t>
  </si>
  <si>
    <t>Самойлов Сергей Дмитриевич</t>
  </si>
  <si>
    <t>Самсонов Дмитрий Вячеславович</t>
  </si>
  <si>
    <t>Ташев Даниил Евгеньевич</t>
  </si>
  <si>
    <t>Фокин Артур Сафарович</t>
  </si>
  <si>
    <t>Шатров Данила Николаевич</t>
  </si>
  <si>
    <t>Швечков Никита Станиславович</t>
  </si>
  <si>
    <t>Шумков Демид Вадимович</t>
  </si>
  <si>
    <t>Щирова Софья Юрьевна</t>
  </si>
  <si>
    <t>Xmax</t>
  </si>
  <si>
    <t>Xmin</t>
  </si>
  <si>
    <t>k</t>
  </si>
  <si>
    <t>Δ</t>
  </si>
  <si>
    <t>Нижняя граница интервала</t>
  </si>
  <si>
    <t>верхняя граница интервала</t>
  </si>
  <si>
    <t>Число попаданий в интервал по категориям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</si>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</sst>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</font>
    <font>
      <sz val="14"/>
      <color theme="1"/>
      <name val="Calibri"/>
    </font>
    <font>
      <sz val="11"/>
      <color theme="1"/>
      <name val="Calibri"/>
      <family val="2"/>
      <charset val="204"/>
    </font>
    <font>
      <sz val="11"/>
      <color theme="1"/>
      <name val="Arial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5" fillId="0" borderId="4" xfId="0" applyFont="1" applyBorder="1" applyAlignment="1"/>
    <xf numFmtId="0" fontId="6" fillId="0" borderId="5" xfId="0" applyFont="1" applyBorder="1"/>
    <xf numFmtId="0" fontId="0" fillId="0" borderId="5" xfId="0" applyBorder="1"/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0" fillId="2" borderId="6" xfId="0" applyFont="1" applyFill="1" applyBorder="1" applyAlignment="1"/>
    <xf numFmtId="0" fontId="0" fillId="2" borderId="9" xfId="0" applyFont="1" applyFill="1" applyBorder="1" applyAlignment="1"/>
    <xf numFmtId="0" fontId="0" fillId="3" borderId="6" xfId="0" applyFont="1" applyFill="1" applyBorder="1" applyAlignment="1"/>
    <xf numFmtId="0" fontId="0" fillId="3" borderId="9" xfId="0" applyFont="1" applyFill="1" applyBorder="1" applyAlignment="1"/>
    <xf numFmtId="0" fontId="1" fillId="4" borderId="7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/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Border="1" applyAlignment="1"/>
    <xf numFmtId="0" fontId="1" fillId="4" borderId="10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6" xfId="0" applyFont="1" applyFill="1" applyBorder="1" applyAlignment="1"/>
    <xf numFmtId="0" fontId="0" fillId="5" borderId="9" xfId="0" applyFont="1" applyFill="1" applyBorder="1" applyAlignment="1"/>
    <xf numFmtId="0" fontId="1" fillId="4" borderId="12" xfId="0" applyFont="1" applyFill="1" applyBorder="1" applyAlignment="1">
      <alignment horizontal="center"/>
    </xf>
    <xf numFmtId="0" fontId="0" fillId="5" borderId="11" xfId="0" applyFont="1" applyFill="1" applyBorder="1" applyAlignment="1"/>
    <xf numFmtId="0" fontId="4" fillId="3" borderId="11" xfId="0" applyFont="1" applyFill="1" applyBorder="1" applyAlignment="1"/>
    <xf numFmtId="0" fontId="1" fillId="6" borderId="7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wrapText="1"/>
    </xf>
    <xf numFmtId="0" fontId="1" fillId="6" borderId="0" xfId="0" applyFont="1" applyFill="1" applyBorder="1" applyAlignment="1"/>
    <xf numFmtId="0" fontId="1" fillId="6" borderId="10" xfId="0" applyFont="1" applyFill="1" applyBorder="1" applyAlignment="1"/>
    <xf numFmtId="0" fontId="0" fillId="6" borderId="9" xfId="0" applyFont="1" applyFill="1" applyBorder="1" applyAlignment="1"/>
    <xf numFmtId="0" fontId="1" fillId="6" borderId="12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0" fillId="2" borderId="11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</a:t>
            </a:r>
            <a:r>
              <a:rPr lang="ru-RU" baseline="0"/>
              <a:t> 4136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'4136'!$G$15:$K$15</c:f>
              <c:numCache>
                <c:formatCode>General</c:formatCode>
                <c:ptCount val="5"/>
                <c:pt idx="0">
                  <c:v>0.11538461538461539</c:v>
                </c:pt>
                <c:pt idx="1">
                  <c:v>0</c:v>
                </c:pt>
                <c:pt idx="2">
                  <c:v>7.6923076923076927E-2</c:v>
                </c:pt>
                <c:pt idx="3">
                  <c:v>0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A-4D48-8169-5E6882197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'4136'!$G$16:$K$16</c:f>
              <c:numCache>
                <c:formatCode>General</c:formatCode>
                <c:ptCount val="5"/>
                <c:pt idx="0">
                  <c:v>7.6923076923076927E-2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A-4D48-8169-5E6882197F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'4136'!$G$17:$K$17</c:f>
              <c:numCache>
                <c:formatCode>General</c:formatCode>
                <c:ptCount val="5"/>
                <c:pt idx="0">
                  <c:v>0.11538461538461539</c:v>
                </c:pt>
                <c:pt idx="1">
                  <c:v>3.8461538461538464E-2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A-4D48-8169-5E6882197F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'4136'!$G$18:$K$18</c:f>
              <c:numCache>
                <c:formatCode>General</c:formatCode>
                <c:ptCount val="5"/>
                <c:pt idx="0">
                  <c:v>0.34615384615384615</c:v>
                </c:pt>
                <c:pt idx="1">
                  <c:v>0.23076923076923078</c:v>
                </c:pt>
                <c:pt idx="2">
                  <c:v>0.30769230769230771</c:v>
                </c:pt>
                <c:pt idx="3">
                  <c:v>0.11538461538461539</c:v>
                </c:pt>
                <c:pt idx="4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A-4D48-8169-5E6882197F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'4136'!$G$19:$K$19</c:f>
              <c:numCache>
                <c:formatCode>General</c:formatCode>
                <c:ptCount val="5"/>
                <c:pt idx="0">
                  <c:v>0.26923076923076922</c:v>
                </c:pt>
                <c:pt idx="1">
                  <c:v>0.38461538461538464</c:v>
                </c:pt>
                <c:pt idx="2">
                  <c:v>0.26923076923076922</c:v>
                </c:pt>
                <c:pt idx="3">
                  <c:v>0.15384615384615385</c:v>
                </c:pt>
                <c:pt idx="4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A-4D48-8169-5E6882197F5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'4136'!$G$20:$K$20</c:f>
              <c:numCache>
                <c:formatCode>General</c:formatCode>
                <c:ptCount val="5"/>
                <c:pt idx="0">
                  <c:v>7.6923076923076927E-2</c:v>
                </c:pt>
                <c:pt idx="1">
                  <c:v>0.15384615384615385</c:v>
                </c:pt>
                <c:pt idx="2">
                  <c:v>0</c:v>
                </c:pt>
                <c:pt idx="3">
                  <c:v>0.53846153846153844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A-4D48-8169-5E6882197F5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'4136'!$G$21:$K$21</c:f>
              <c:numCache>
                <c:formatCode>General</c:formatCode>
                <c:ptCount val="5"/>
                <c:pt idx="0">
                  <c:v>0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0.11538461538461539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A-4D48-8169-5E688219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69480"/>
        <c:axId val="523870792"/>
      </c:barChart>
      <c:catAx>
        <c:axId val="5238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70792"/>
        <c:crosses val="autoZero"/>
        <c:auto val="1"/>
        <c:lblAlgn val="ctr"/>
        <c:lblOffset val="100"/>
        <c:noMultiLvlLbl val="0"/>
      </c:catAx>
      <c:valAx>
        <c:axId val="5238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поток!$H$14:$L$14</c:f>
              <c:numCache>
                <c:formatCode>General</c:formatCode>
                <c:ptCount val="5"/>
                <c:pt idx="0">
                  <c:v>6.1643835616438353E-2</c:v>
                </c:pt>
                <c:pt idx="1">
                  <c:v>4.1095890410958902E-2</c:v>
                </c:pt>
                <c:pt idx="2">
                  <c:v>5.4794520547945202E-2</c:v>
                </c:pt>
                <c:pt idx="3">
                  <c:v>0</c:v>
                </c:pt>
                <c:pt idx="4">
                  <c:v>4.1095890410958902E-2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FF0-80C5-E1FDC3C485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поток!$H$15:$L$15</c:f>
              <c:numCache>
                <c:formatCode>General</c:formatCode>
                <c:ptCount val="5"/>
                <c:pt idx="0">
                  <c:v>0.1095890410958904</c:v>
                </c:pt>
                <c:pt idx="1">
                  <c:v>4.1095890410958902E-2</c:v>
                </c:pt>
                <c:pt idx="2">
                  <c:v>7.5342465753424653E-2</c:v>
                </c:pt>
                <c:pt idx="3">
                  <c:v>6.8493150684931503E-3</c:v>
                </c:pt>
                <c:pt idx="4">
                  <c:v>5.4794520547945202E-2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4FF0-80C5-E1FDC3C485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поток!$H$16:$L$16</c:f>
              <c:numCache>
                <c:formatCode>General</c:formatCode>
                <c:ptCount val="5"/>
                <c:pt idx="0">
                  <c:v>0.18493150684931506</c:v>
                </c:pt>
                <c:pt idx="1">
                  <c:v>5.4794520547945202E-2</c:v>
                </c:pt>
                <c:pt idx="2">
                  <c:v>0.16438356164383561</c:v>
                </c:pt>
                <c:pt idx="3">
                  <c:v>1.3698630136986301E-2</c:v>
                </c:pt>
                <c:pt idx="4">
                  <c:v>7.5342465753424653E-2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C-4FF0-80C5-E1FDC3C485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поток!$H$17:$L$17</c:f>
              <c:numCache>
                <c:formatCode>General</c:formatCode>
                <c:ptCount val="5"/>
                <c:pt idx="0">
                  <c:v>0.37671232876712329</c:v>
                </c:pt>
                <c:pt idx="1">
                  <c:v>0.26712328767123289</c:v>
                </c:pt>
                <c:pt idx="2">
                  <c:v>0.4452054794520548</c:v>
                </c:pt>
                <c:pt idx="3">
                  <c:v>0.19178082191780821</c:v>
                </c:pt>
                <c:pt idx="4">
                  <c:v>0.23287671232876711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4FF0-80C5-E1FDC3C4850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поток!$H$18:$L$18</c:f>
              <c:numCache>
                <c:formatCode>General</c:formatCode>
                <c:ptCount val="5"/>
                <c:pt idx="0">
                  <c:v>0.22602739726027396</c:v>
                </c:pt>
                <c:pt idx="1">
                  <c:v>0.30136986301369861</c:v>
                </c:pt>
                <c:pt idx="2">
                  <c:v>0.20547945205479451</c:v>
                </c:pt>
                <c:pt idx="3">
                  <c:v>0.30821917808219179</c:v>
                </c:pt>
                <c:pt idx="4">
                  <c:v>0.36986301369863012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C-4FF0-80C5-E1FDC3C4850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поток!$H$19:$L$19</c:f>
              <c:numCache>
                <c:formatCode>General</c:formatCode>
                <c:ptCount val="5"/>
                <c:pt idx="0">
                  <c:v>4.1095890410958902E-2</c:v>
                </c:pt>
                <c:pt idx="1">
                  <c:v>0.21917808219178081</c:v>
                </c:pt>
                <c:pt idx="2">
                  <c:v>4.7945205479452052E-2</c:v>
                </c:pt>
                <c:pt idx="3">
                  <c:v>0.4178082191780822</c:v>
                </c:pt>
                <c:pt idx="4">
                  <c:v>0.14383561643835616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C-4FF0-80C5-E1FDC3C4850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поток!$H$20:$L$20</c:f>
              <c:numCache>
                <c:formatCode>General</c:formatCode>
                <c:ptCount val="5"/>
                <c:pt idx="0">
                  <c:v>0</c:v>
                </c:pt>
                <c:pt idx="1">
                  <c:v>7.5342465753424653E-2</c:v>
                </c:pt>
                <c:pt idx="2">
                  <c:v>6.8493150684931503E-3</c:v>
                </c:pt>
                <c:pt idx="3">
                  <c:v>6.1643835616438353E-2</c:v>
                </c:pt>
                <c:pt idx="4">
                  <c:v>8.2191780821917804E-2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C-4FF0-80C5-E1FDC3C4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80168"/>
        <c:axId val="527381152"/>
      </c:barChart>
      <c:catAx>
        <c:axId val="5273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1152"/>
        <c:crosses val="autoZero"/>
        <c:auto val="1"/>
        <c:lblAlgn val="ctr"/>
        <c:lblOffset val="100"/>
        <c:noMultiLvlLbl val="0"/>
      </c:catAx>
      <c:valAx>
        <c:axId val="52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360406</xdr:colOff>
      <xdr:row>12</xdr:row>
      <xdr:rowOff>137298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365553</xdr:colOff>
      <xdr:row>0</xdr:row>
      <xdr:rowOff>0</xdr:rowOff>
    </xdr:from>
    <xdr:to>
      <xdr:col>13</xdr:col>
      <xdr:colOff>437634</xdr:colOff>
      <xdr:row>12</xdr:row>
      <xdr:rowOff>120136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6"/>
  <sheetViews>
    <sheetView topLeftCell="A120" zoomScale="67" workbookViewId="0">
      <selection activeCell="I71" sqref="I71"/>
    </sheetView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3" width="44.08984375" customWidth="1"/>
    <col min="4" max="4" width="13.453125" customWidth="1"/>
    <col min="5" max="5" width="12.54296875" customWidth="1"/>
    <col min="6" max="6" width="13.08984375" customWidth="1"/>
    <col min="7" max="7" width="12.7265625" customWidth="1"/>
    <col min="8" max="8" width="13.453125" customWidth="1"/>
    <col min="9" max="26" width="8.7265625" customWidth="1"/>
  </cols>
  <sheetData>
    <row r="1" spans="1:8" ht="20.25" customHeigh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0.25" customHeight="1" x14ac:dyDescent="0.35">
      <c r="A2" s="1">
        <v>1</v>
      </c>
      <c r="B2" s="2">
        <v>4136</v>
      </c>
      <c r="C2" s="2" t="s">
        <v>7</v>
      </c>
      <c r="D2" s="2">
        <v>-6</v>
      </c>
      <c r="E2" s="2">
        <v>5</v>
      </c>
      <c r="F2" s="2">
        <v>7</v>
      </c>
      <c r="G2" s="2">
        <v>8</v>
      </c>
      <c r="H2" s="2">
        <v>13</v>
      </c>
    </row>
    <row r="3" spans="1:8" ht="20.25" customHeight="1" x14ac:dyDescent="0.35">
      <c r="A3" s="1">
        <v>2</v>
      </c>
      <c r="B3" s="2">
        <v>4136</v>
      </c>
      <c r="C3" s="2" t="s">
        <v>8</v>
      </c>
      <c r="D3" s="2">
        <v>9</v>
      </c>
      <c r="E3" s="2">
        <v>-4</v>
      </c>
      <c r="F3" s="2">
        <v>1</v>
      </c>
      <c r="G3" s="2">
        <v>9</v>
      </c>
      <c r="H3" s="2">
        <v>8</v>
      </c>
    </row>
    <row r="4" spans="1:8" ht="20.25" customHeight="1" x14ac:dyDescent="0.35">
      <c r="A4" s="1">
        <v>3</v>
      </c>
      <c r="B4" s="2">
        <v>4136</v>
      </c>
      <c r="C4" s="2" t="s">
        <v>9</v>
      </c>
      <c r="D4" s="2">
        <v>3</v>
      </c>
      <c r="E4" s="2">
        <v>3</v>
      </c>
      <c r="F4" s="2">
        <v>-8</v>
      </c>
      <c r="G4" s="2">
        <v>15</v>
      </c>
      <c r="H4" s="2">
        <v>5</v>
      </c>
    </row>
    <row r="5" spans="1:8" ht="20.25" customHeight="1" x14ac:dyDescent="0.35">
      <c r="A5" s="2">
        <v>4</v>
      </c>
      <c r="B5" s="2">
        <v>4136</v>
      </c>
      <c r="C5" s="2" t="s">
        <v>10</v>
      </c>
      <c r="D5" s="2">
        <v>10</v>
      </c>
      <c r="E5" s="2">
        <v>5</v>
      </c>
      <c r="F5" s="2">
        <v>22</v>
      </c>
      <c r="G5" s="2">
        <v>-6</v>
      </c>
      <c r="H5" s="2">
        <v>7</v>
      </c>
    </row>
    <row r="6" spans="1:8" ht="20.25" customHeight="1" x14ac:dyDescent="0.35">
      <c r="A6" s="2">
        <v>5</v>
      </c>
      <c r="B6" s="2">
        <v>4136</v>
      </c>
      <c r="C6" s="2" t="s">
        <v>11</v>
      </c>
      <c r="D6" s="2">
        <v>-27</v>
      </c>
      <c r="E6" s="2">
        <v>-10</v>
      </c>
      <c r="F6" s="2">
        <v>-10</v>
      </c>
      <c r="G6" s="2">
        <v>-18</v>
      </c>
      <c r="H6" s="2">
        <v>-24</v>
      </c>
    </row>
    <row r="7" spans="1:8" ht="20.25" customHeight="1" x14ac:dyDescent="0.35">
      <c r="A7" s="2">
        <v>6</v>
      </c>
      <c r="B7" s="2">
        <v>4136</v>
      </c>
      <c r="C7" s="2" t="s">
        <v>12</v>
      </c>
      <c r="D7" s="2">
        <v>-2</v>
      </c>
      <c r="E7" s="2">
        <v>15</v>
      </c>
      <c r="F7" s="2">
        <v>9</v>
      </c>
      <c r="G7" s="2">
        <v>10</v>
      </c>
      <c r="H7" s="2">
        <v>-5</v>
      </c>
    </row>
    <row r="8" spans="1:8" ht="20.25" customHeight="1" x14ac:dyDescent="0.35">
      <c r="A8" s="2">
        <v>7</v>
      </c>
      <c r="B8" s="2">
        <v>4136</v>
      </c>
      <c r="C8" s="2" t="s">
        <v>13</v>
      </c>
      <c r="D8" s="2">
        <v>-19</v>
      </c>
      <c r="E8" s="2">
        <v>10</v>
      </c>
      <c r="F8" s="2">
        <v>-25</v>
      </c>
      <c r="G8" s="2">
        <v>15</v>
      </c>
      <c r="H8" s="2">
        <v>-7</v>
      </c>
    </row>
    <row r="9" spans="1:8" ht="20.25" customHeight="1" x14ac:dyDescent="0.35">
      <c r="A9" s="2">
        <v>8</v>
      </c>
      <c r="B9" s="2">
        <v>4136</v>
      </c>
      <c r="C9" s="2" t="s">
        <v>14</v>
      </c>
      <c r="D9" s="2">
        <v>-2</v>
      </c>
      <c r="E9" s="2">
        <v>16</v>
      </c>
      <c r="F9" s="2">
        <v>-4</v>
      </c>
      <c r="G9" s="2">
        <v>11</v>
      </c>
      <c r="H9" s="2">
        <v>25</v>
      </c>
    </row>
    <row r="10" spans="1:8" ht="20.25" customHeight="1" x14ac:dyDescent="0.35">
      <c r="A10" s="2">
        <v>9</v>
      </c>
      <c r="B10" s="2">
        <v>4136</v>
      </c>
      <c r="C10" s="2" t="s">
        <v>15</v>
      </c>
      <c r="D10" s="2">
        <v>0</v>
      </c>
      <c r="E10" s="2">
        <v>2</v>
      </c>
      <c r="F10" s="2">
        <v>8</v>
      </c>
      <c r="G10" s="2">
        <v>17</v>
      </c>
      <c r="H10" s="2">
        <v>20</v>
      </c>
    </row>
    <row r="11" spans="1:8" ht="20.25" customHeight="1" x14ac:dyDescent="0.35">
      <c r="A11" s="2">
        <v>10</v>
      </c>
      <c r="B11" s="2">
        <v>4136</v>
      </c>
      <c r="C11" s="2" t="s">
        <v>16</v>
      </c>
      <c r="D11" s="2">
        <v>-2</v>
      </c>
      <c r="E11" s="2">
        <v>-6</v>
      </c>
      <c r="F11" s="2">
        <v>-28</v>
      </c>
      <c r="G11" s="2">
        <v>12</v>
      </c>
      <c r="H11" s="2">
        <v>1</v>
      </c>
    </row>
    <row r="12" spans="1:8" ht="20.25" customHeight="1" x14ac:dyDescent="0.35">
      <c r="A12" s="2">
        <v>11</v>
      </c>
      <c r="B12" s="2">
        <v>4136</v>
      </c>
      <c r="C12" s="2" t="s">
        <v>17</v>
      </c>
      <c r="D12" s="2">
        <v>2</v>
      </c>
      <c r="E12" s="2">
        <v>-1</v>
      </c>
      <c r="F12" s="2">
        <v>-7</v>
      </c>
      <c r="G12" s="2">
        <v>3</v>
      </c>
      <c r="H12" s="2">
        <v>-10</v>
      </c>
    </row>
    <row r="13" spans="1:8" ht="20.25" customHeight="1" x14ac:dyDescent="0.35">
      <c r="A13" s="2">
        <v>12</v>
      </c>
      <c r="B13" s="2">
        <v>4136</v>
      </c>
      <c r="C13" s="2" t="s">
        <v>18</v>
      </c>
      <c r="D13" s="2">
        <v>-9</v>
      </c>
      <c r="E13" s="2">
        <v>4</v>
      </c>
      <c r="F13" s="2">
        <v>-1</v>
      </c>
      <c r="G13" s="2">
        <v>-7</v>
      </c>
      <c r="H13" s="2">
        <v>-7</v>
      </c>
    </row>
    <row r="14" spans="1:8" ht="20.25" customHeight="1" x14ac:dyDescent="0.35">
      <c r="A14" s="2">
        <v>13</v>
      </c>
      <c r="B14" s="2">
        <v>4136</v>
      </c>
      <c r="C14" s="2" t="s">
        <v>19</v>
      </c>
      <c r="D14" s="2">
        <v>6</v>
      </c>
      <c r="E14" s="2">
        <v>2</v>
      </c>
      <c r="F14" s="2">
        <v>-5</v>
      </c>
      <c r="G14" s="2">
        <v>13</v>
      </c>
      <c r="H14" s="2">
        <v>10</v>
      </c>
    </row>
    <row r="15" spans="1:8" ht="20.25" customHeight="1" x14ac:dyDescent="0.35">
      <c r="A15" s="2">
        <v>14</v>
      </c>
      <c r="B15" s="2">
        <v>4136</v>
      </c>
      <c r="C15" s="2" t="s">
        <v>20</v>
      </c>
      <c r="D15" s="2">
        <v>1</v>
      </c>
      <c r="E15" s="2">
        <v>7</v>
      </c>
      <c r="F15" s="2">
        <v>2</v>
      </c>
      <c r="G15" s="2">
        <v>11</v>
      </c>
      <c r="H15" s="2">
        <v>-6</v>
      </c>
    </row>
    <row r="16" spans="1:8" ht="20.25" customHeight="1" x14ac:dyDescent="0.35">
      <c r="A16" s="2">
        <v>15</v>
      </c>
      <c r="B16" s="2">
        <v>4136</v>
      </c>
      <c r="C16" s="2" t="s">
        <v>21</v>
      </c>
      <c r="D16" s="2">
        <v>-15</v>
      </c>
      <c r="E16" s="2">
        <v>0</v>
      </c>
      <c r="F16" s="2">
        <v>-23</v>
      </c>
      <c r="G16" s="2">
        <v>16</v>
      </c>
      <c r="H16" s="2">
        <v>-2</v>
      </c>
    </row>
    <row r="17" spans="1:8" ht="20.25" customHeight="1" x14ac:dyDescent="0.35">
      <c r="A17" s="2">
        <v>16</v>
      </c>
      <c r="B17" s="2">
        <v>4136</v>
      </c>
      <c r="C17" s="2" t="s">
        <v>22</v>
      </c>
      <c r="D17" s="2">
        <v>-26</v>
      </c>
      <c r="E17" s="2">
        <v>-17</v>
      </c>
      <c r="F17" s="2">
        <v>-23</v>
      </c>
      <c r="G17" s="2">
        <v>21</v>
      </c>
      <c r="H17" s="2">
        <v>1</v>
      </c>
    </row>
    <row r="18" spans="1:8" ht="20.25" customHeight="1" x14ac:dyDescent="0.35">
      <c r="A18" s="2">
        <v>17</v>
      </c>
      <c r="B18" s="2">
        <v>4136</v>
      </c>
      <c r="C18" s="2" t="s">
        <v>23</v>
      </c>
      <c r="D18" s="2">
        <v>8</v>
      </c>
      <c r="E18" s="2">
        <v>-18</v>
      </c>
      <c r="F18" s="2">
        <v>-11</v>
      </c>
      <c r="G18" s="2">
        <v>-11</v>
      </c>
      <c r="H18" s="2">
        <v>-12</v>
      </c>
    </row>
    <row r="19" spans="1:8" ht="20.25" customHeight="1" x14ac:dyDescent="0.35">
      <c r="A19" s="2">
        <v>18</v>
      </c>
      <c r="B19" s="2">
        <v>4136</v>
      </c>
      <c r="C19" s="2" t="s">
        <v>24</v>
      </c>
      <c r="D19" s="2">
        <v>-5</v>
      </c>
      <c r="E19" s="2">
        <v>5</v>
      </c>
      <c r="F19" s="2">
        <v>3</v>
      </c>
      <c r="G19" s="2">
        <v>11</v>
      </c>
      <c r="H19" s="2">
        <v>-3</v>
      </c>
    </row>
    <row r="20" spans="1:8" ht="20.25" customHeight="1" x14ac:dyDescent="0.35">
      <c r="A20" s="2">
        <v>19</v>
      </c>
      <c r="B20" s="2">
        <v>4136</v>
      </c>
      <c r="C20" s="2" t="s">
        <v>25</v>
      </c>
      <c r="D20" s="2">
        <v>-4</v>
      </c>
      <c r="E20" s="2">
        <v>2</v>
      </c>
      <c r="F20" s="2">
        <v>-5</v>
      </c>
      <c r="G20" s="2">
        <v>13</v>
      </c>
      <c r="H20" s="2">
        <v>-5</v>
      </c>
    </row>
    <row r="21" spans="1:8" ht="20.25" customHeight="1" x14ac:dyDescent="0.35">
      <c r="A21" s="2">
        <v>20</v>
      </c>
      <c r="B21" s="2">
        <v>4136</v>
      </c>
      <c r="C21" s="2" t="s">
        <v>26</v>
      </c>
      <c r="D21" s="2">
        <v>-24</v>
      </c>
      <c r="E21" s="2">
        <v>-16</v>
      </c>
      <c r="F21" s="2">
        <v>-18</v>
      </c>
      <c r="G21" s="2">
        <v>13</v>
      </c>
      <c r="H21" s="2">
        <v>-24</v>
      </c>
    </row>
    <row r="22" spans="1:8" ht="20.25" customHeight="1" x14ac:dyDescent="0.35">
      <c r="A22" s="2">
        <v>21</v>
      </c>
      <c r="B22" s="2">
        <v>4136</v>
      </c>
      <c r="C22" s="2" t="s">
        <v>27</v>
      </c>
      <c r="D22" s="2">
        <v>2</v>
      </c>
      <c r="E22" s="2">
        <v>-6</v>
      </c>
      <c r="F22" s="2">
        <v>5</v>
      </c>
      <c r="G22" s="2">
        <v>14</v>
      </c>
      <c r="H22" s="2">
        <v>18</v>
      </c>
    </row>
    <row r="23" spans="1:8" ht="20.25" customHeight="1" x14ac:dyDescent="0.35">
      <c r="A23" s="2">
        <v>22</v>
      </c>
      <c r="B23" s="2">
        <v>4136</v>
      </c>
      <c r="C23" s="2" t="s">
        <v>28</v>
      </c>
      <c r="D23" s="2">
        <v>12</v>
      </c>
      <c r="E23" s="2">
        <v>-6</v>
      </c>
      <c r="F23" s="2">
        <v>-3</v>
      </c>
      <c r="G23" s="2">
        <v>23</v>
      </c>
      <c r="H23" s="2">
        <v>8</v>
      </c>
    </row>
    <row r="24" spans="1:8" ht="20.25" customHeight="1" x14ac:dyDescent="0.35">
      <c r="A24" s="2">
        <v>23</v>
      </c>
      <c r="B24" s="2">
        <v>4136</v>
      </c>
      <c r="C24" s="2" t="s">
        <v>29</v>
      </c>
      <c r="D24" s="2">
        <v>-14</v>
      </c>
      <c r="E24" s="2">
        <v>3</v>
      </c>
      <c r="F24" s="2">
        <v>1</v>
      </c>
      <c r="G24" s="2">
        <v>2</v>
      </c>
      <c r="H24" s="2">
        <v>-25</v>
      </c>
    </row>
    <row r="25" spans="1:8" ht="20.25" customHeight="1" x14ac:dyDescent="0.35">
      <c r="A25" s="2">
        <v>24</v>
      </c>
      <c r="B25" s="2">
        <v>4136</v>
      </c>
      <c r="C25" s="2" t="s">
        <v>30</v>
      </c>
      <c r="D25" s="2">
        <v>-16</v>
      </c>
      <c r="E25" s="2">
        <v>-17</v>
      </c>
      <c r="F25" s="2">
        <v>-16</v>
      </c>
      <c r="G25" s="2">
        <v>-5</v>
      </c>
      <c r="H25" s="2">
        <v>14</v>
      </c>
    </row>
    <row r="26" spans="1:8" ht="20.25" customHeight="1" x14ac:dyDescent="0.35">
      <c r="A26" s="2">
        <v>25</v>
      </c>
      <c r="B26" s="2">
        <v>4136</v>
      </c>
      <c r="C26" s="2" t="s">
        <v>31</v>
      </c>
      <c r="D26" s="2">
        <v>6</v>
      </c>
      <c r="E26" s="2">
        <v>13</v>
      </c>
      <c r="F26" s="2">
        <v>4</v>
      </c>
      <c r="G26" s="2">
        <v>16</v>
      </c>
      <c r="H26" s="2">
        <v>9</v>
      </c>
    </row>
    <row r="27" spans="1:8" ht="20.25" customHeight="1" x14ac:dyDescent="0.35">
      <c r="A27" s="2">
        <v>26</v>
      </c>
      <c r="B27" s="2">
        <v>4136</v>
      </c>
      <c r="C27" s="2" t="s">
        <v>32</v>
      </c>
      <c r="D27" s="2">
        <v>-2</v>
      </c>
      <c r="E27" s="2">
        <v>21</v>
      </c>
      <c r="F27" s="2">
        <v>-8</v>
      </c>
      <c r="G27" s="2">
        <v>18</v>
      </c>
      <c r="H27" s="2">
        <v>7</v>
      </c>
    </row>
    <row r="28" spans="1:8" ht="20.25" customHeight="1" x14ac:dyDescent="0.45">
      <c r="A28" s="2">
        <v>27</v>
      </c>
      <c r="B28" s="3" t="s">
        <v>33</v>
      </c>
      <c r="C28" s="4" t="s">
        <v>34</v>
      </c>
      <c r="D28" s="3">
        <v>-5</v>
      </c>
      <c r="E28" s="3">
        <v>7</v>
      </c>
      <c r="F28" s="3">
        <v>0</v>
      </c>
      <c r="G28" s="3">
        <v>10</v>
      </c>
      <c r="H28" s="3">
        <v>17</v>
      </c>
    </row>
    <row r="29" spans="1:8" ht="20.25" customHeight="1" x14ac:dyDescent="0.45">
      <c r="A29" s="2">
        <v>28</v>
      </c>
      <c r="B29" s="3" t="s">
        <v>33</v>
      </c>
      <c r="C29" s="5" t="s">
        <v>35</v>
      </c>
      <c r="D29" s="3">
        <v>1</v>
      </c>
      <c r="E29" s="3">
        <v>7</v>
      </c>
      <c r="F29" s="3">
        <v>-3</v>
      </c>
      <c r="G29" s="3">
        <v>-5</v>
      </c>
      <c r="H29" s="3">
        <v>-2</v>
      </c>
    </row>
    <row r="30" spans="1:8" ht="20.25" customHeight="1" x14ac:dyDescent="0.45">
      <c r="A30" s="2">
        <v>29</v>
      </c>
      <c r="B30" s="3" t="s">
        <v>33</v>
      </c>
      <c r="C30" s="5" t="s">
        <v>36</v>
      </c>
      <c r="D30" s="3">
        <v>5</v>
      </c>
      <c r="E30" s="3">
        <v>-2</v>
      </c>
      <c r="F30" s="3">
        <v>4</v>
      </c>
      <c r="G30" s="3">
        <v>11</v>
      </c>
      <c r="H30" s="3">
        <v>3</v>
      </c>
    </row>
    <row r="31" spans="1:8" ht="20.25" customHeight="1" x14ac:dyDescent="0.45">
      <c r="A31" s="2">
        <v>30</v>
      </c>
      <c r="B31" s="3" t="s">
        <v>33</v>
      </c>
      <c r="C31" s="5" t="s">
        <v>37</v>
      </c>
      <c r="D31" s="3">
        <v>-2</v>
      </c>
      <c r="E31" s="3">
        <v>3</v>
      </c>
      <c r="F31" s="3">
        <v>1</v>
      </c>
      <c r="G31" s="3">
        <v>11</v>
      </c>
      <c r="H31" s="3">
        <v>-6</v>
      </c>
    </row>
    <row r="32" spans="1:8" ht="20.25" customHeight="1" x14ac:dyDescent="0.45">
      <c r="A32" s="2">
        <v>31</v>
      </c>
      <c r="B32" s="3" t="s">
        <v>33</v>
      </c>
      <c r="C32" s="5" t="s">
        <v>38</v>
      </c>
      <c r="D32" s="3">
        <v>-3</v>
      </c>
      <c r="E32" s="3">
        <v>11</v>
      </c>
      <c r="F32" s="3">
        <v>3</v>
      </c>
      <c r="G32" s="3">
        <v>12</v>
      </c>
      <c r="H32" s="3">
        <v>0</v>
      </c>
    </row>
    <row r="33" spans="1:8" ht="20.25" customHeight="1" x14ac:dyDescent="0.45">
      <c r="A33" s="2">
        <v>32</v>
      </c>
      <c r="B33" s="3" t="s">
        <v>33</v>
      </c>
      <c r="C33" s="5" t="s">
        <v>39</v>
      </c>
      <c r="D33" s="3">
        <v>-5</v>
      </c>
      <c r="E33" s="3">
        <v>-2</v>
      </c>
      <c r="F33" s="3">
        <v>10</v>
      </c>
      <c r="G33" s="3">
        <v>-10</v>
      </c>
      <c r="H33" s="3">
        <v>2</v>
      </c>
    </row>
    <row r="34" spans="1:8" ht="20.25" customHeight="1" x14ac:dyDescent="0.45">
      <c r="A34" s="2">
        <v>33</v>
      </c>
      <c r="B34" s="3" t="s">
        <v>33</v>
      </c>
      <c r="C34" s="5" t="s">
        <v>40</v>
      </c>
      <c r="D34" s="3">
        <v>2</v>
      </c>
      <c r="E34" s="3">
        <v>6</v>
      </c>
      <c r="F34" s="3">
        <v>15</v>
      </c>
      <c r="G34" s="3">
        <v>-2</v>
      </c>
      <c r="H34" s="3">
        <v>2</v>
      </c>
    </row>
    <row r="35" spans="1:8" ht="20.25" customHeight="1" x14ac:dyDescent="0.45">
      <c r="A35" s="2">
        <v>34</v>
      </c>
      <c r="B35" s="3" t="s">
        <v>33</v>
      </c>
      <c r="C35" s="5" t="s">
        <v>41</v>
      </c>
      <c r="D35" s="3">
        <v>-3</v>
      </c>
      <c r="E35" s="3">
        <v>0</v>
      </c>
      <c r="F35" s="3">
        <v>-18</v>
      </c>
      <c r="G35" s="3">
        <v>0</v>
      </c>
      <c r="H35" s="3">
        <v>8</v>
      </c>
    </row>
    <row r="36" spans="1:8" ht="20.25" customHeight="1" x14ac:dyDescent="0.45">
      <c r="A36" s="2">
        <v>35</v>
      </c>
      <c r="B36" s="3" t="s">
        <v>33</v>
      </c>
      <c r="C36" s="5" t="s">
        <v>42</v>
      </c>
      <c r="D36" s="3">
        <v>1</v>
      </c>
      <c r="E36" s="3">
        <v>-2</v>
      </c>
      <c r="F36" s="3">
        <v>-3</v>
      </c>
      <c r="G36" s="6">
        <v>6</v>
      </c>
      <c r="H36" s="3">
        <v>1</v>
      </c>
    </row>
    <row r="37" spans="1:8" ht="20.25" customHeight="1" x14ac:dyDescent="0.45">
      <c r="A37" s="2">
        <v>36</v>
      </c>
      <c r="B37" s="3" t="s">
        <v>33</v>
      </c>
      <c r="C37" s="5" t="s">
        <v>43</v>
      </c>
      <c r="D37" s="3">
        <v>2</v>
      </c>
      <c r="E37" s="3">
        <v>6</v>
      </c>
      <c r="F37" s="3">
        <v>14</v>
      </c>
      <c r="G37" s="3">
        <v>11</v>
      </c>
      <c r="H37" s="3">
        <v>9</v>
      </c>
    </row>
    <row r="38" spans="1:8" ht="20.25" customHeight="1" x14ac:dyDescent="0.45">
      <c r="A38" s="2">
        <v>37</v>
      </c>
      <c r="B38" s="3" t="s">
        <v>33</v>
      </c>
      <c r="C38" s="5" t="s">
        <v>44</v>
      </c>
      <c r="D38" s="3">
        <v>-8</v>
      </c>
      <c r="E38" s="3">
        <v>-1</v>
      </c>
      <c r="F38" s="3">
        <v>0</v>
      </c>
      <c r="G38" s="3">
        <v>17</v>
      </c>
      <c r="H38" s="3">
        <v>15</v>
      </c>
    </row>
    <row r="39" spans="1:8" ht="20.25" customHeight="1" x14ac:dyDescent="0.45">
      <c r="A39" s="2">
        <v>38</v>
      </c>
      <c r="B39" s="3" t="s">
        <v>33</v>
      </c>
      <c r="C39" s="5" t="s">
        <v>45</v>
      </c>
      <c r="D39" s="3">
        <v>-9</v>
      </c>
      <c r="E39" s="3">
        <v>6</v>
      </c>
      <c r="F39" s="3">
        <v>-8</v>
      </c>
      <c r="G39" s="3">
        <v>13</v>
      </c>
      <c r="H39" s="3">
        <v>9</v>
      </c>
    </row>
    <row r="40" spans="1:8" ht="20.25" customHeight="1" x14ac:dyDescent="0.45">
      <c r="A40" s="2">
        <v>39</v>
      </c>
      <c r="B40" s="3" t="s">
        <v>33</v>
      </c>
      <c r="C40" s="5" t="s">
        <v>46</v>
      </c>
      <c r="D40" s="3">
        <v>-19</v>
      </c>
      <c r="E40" s="3">
        <v>12</v>
      </c>
      <c r="F40" s="3">
        <v>-11</v>
      </c>
      <c r="G40" s="3">
        <v>17</v>
      </c>
      <c r="H40" s="3">
        <v>8</v>
      </c>
    </row>
    <row r="41" spans="1:8" ht="20.25" customHeight="1" x14ac:dyDescent="0.45">
      <c r="A41" s="2">
        <v>40</v>
      </c>
      <c r="B41" s="3" t="s">
        <v>33</v>
      </c>
      <c r="C41" s="5" t="s">
        <v>47</v>
      </c>
      <c r="D41" s="3">
        <v>-4</v>
      </c>
      <c r="E41" s="3">
        <v>-8</v>
      </c>
      <c r="F41" s="3">
        <v>-7</v>
      </c>
      <c r="G41" s="3">
        <v>2</v>
      </c>
      <c r="H41" s="3">
        <v>-4</v>
      </c>
    </row>
    <row r="42" spans="1:8" ht="20.25" customHeight="1" x14ac:dyDescent="0.45">
      <c r="A42" s="2">
        <v>41</v>
      </c>
      <c r="B42" s="3" t="s">
        <v>33</v>
      </c>
      <c r="C42" s="5" t="s">
        <v>48</v>
      </c>
      <c r="D42" s="3">
        <v>-6</v>
      </c>
      <c r="E42" s="3">
        <v>-2</v>
      </c>
      <c r="F42" s="3">
        <v>-14</v>
      </c>
      <c r="G42" s="3">
        <v>16</v>
      </c>
      <c r="H42" s="3">
        <v>6</v>
      </c>
    </row>
    <row r="43" spans="1:8" ht="20.25" customHeight="1" x14ac:dyDescent="0.45">
      <c r="A43" s="2">
        <v>42</v>
      </c>
      <c r="B43" s="3" t="s">
        <v>33</v>
      </c>
      <c r="C43" s="5" t="s">
        <v>49</v>
      </c>
      <c r="D43" s="3">
        <v>-10</v>
      </c>
      <c r="E43" s="3">
        <v>-1</v>
      </c>
      <c r="F43" s="3">
        <v>-3</v>
      </c>
      <c r="G43" s="3">
        <v>14</v>
      </c>
      <c r="H43" s="3">
        <v>-9</v>
      </c>
    </row>
    <row r="44" spans="1:8" ht="20.25" customHeight="1" x14ac:dyDescent="0.45">
      <c r="A44" s="2">
        <v>43</v>
      </c>
      <c r="B44" s="3" t="s">
        <v>33</v>
      </c>
      <c r="C44" s="5" t="s">
        <v>50</v>
      </c>
      <c r="D44" s="3">
        <v>7</v>
      </c>
      <c r="E44" s="3">
        <v>9</v>
      </c>
      <c r="F44" s="3">
        <v>1</v>
      </c>
      <c r="G44" s="3">
        <v>5</v>
      </c>
      <c r="H44" s="3">
        <v>8</v>
      </c>
    </row>
    <row r="45" spans="1:8" ht="20.25" customHeight="1" x14ac:dyDescent="0.45">
      <c r="A45" s="2">
        <v>44</v>
      </c>
      <c r="B45" s="3" t="s">
        <v>33</v>
      </c>
      <c r="C45" s="5" t="s">
        <v>51</v>
      </c>
      <c r="D45" s="3">
        <v>-23</v>
      </c>
      <c r="E45" s="3">
        <v>-13</v>
      </c>
      <c r="F45" s="3">
        <v>3</v>
      </c>
      <c r="G45" s="3">
        <v>14</v>
      </c>
      <c r="H45" s="3">
        <v>20</v>
      </c>
    </row>
    <row r="46" spans="1:8" ht="20.25" customHeight="1" x14ac:dyDescent="0.45">
      <c r="A46" s="2">
        <v>45</v>
      </c>
      <c r="B46" s="3" t="s">
        <v>33</v>
      </c>
      <c r="C46" s="5" t="s">
        <v>52</v>
      </c>
      <c r="D46" s="3">
        <v>-12</v>
      </c>
      <c r="E46" s="3">
        <v>15</v>
      </c>
      <c r="F46" s="3">
        <v>0</v>
      </c>
      <c r="G46" s="3">
        <v>9</v>
      </c>
      <c r="H46" s="3">
        <v>14</v>
      </c>
    </row>
    <row r="47" spans="1:8" ht="20.25" customHeight="1" x14ac:dyDescent="0.45">
      <c r="A47" s="2">
        <v>46</v>
      </c>
      <c r="B47" s="3" t="s">
        <v>33</v>
      </c>
      <c r="C47" s="5" t="s">
        <v>53</v>
      </c>
      <c r="D47" s="3">
        <v>8</v>
      </c>
      <c r="E47" s="3">
        <v>-6</v>
      </c>
      <c r="F47" s="3">
        <v>-6</v>
      </c>
      <c r="G47" s="3">
        <v>3</v>
      </c>
      <c r="H47" s="3">
        <v>12</v>
      </c>
    </row>
    <row r="48" spans="1:8" ht="20.25" customHeight="1" x14ac:dyDescent="0.45">
      <c r="A48" s="2">
        <v>47</v>
      </c>
      <c r="B48" s="3" t="s">
        <v>33</v>
      </c>
      <c r="C48" s="5" t="s">
        <v>54</v>
      </c>
      <c r="D48" s="3">
        <v>-8</v>
      </c>
      <c r="E48" s="3">
        <v>13</v>
      </c>
      <c r="F48" s="3">
        <v>9</v>
      </c>
      <c r="G48" s="3">
        <v>6</v>
      </c>
      <c r="H48" s="3">
        <v>4</v>
      </c>
    </row>
    <row r="49" spans="1:8" ht="20.25" customHeight="1" x14ac:dyDescent="0.45">
      <c r="A49" s="2">
        <v>48</v>
      </c>
      <c r="B49" s="3" t="s">
        <v>33</v>
      </c>
      <c r="C49" s="5" t="s">
        <v>55</v>
      </c>
      <c r="D49" s="3">
        <v>-21</v>
      </c>
      <c r="E49" s="3">
        <v>-18</v>
      </c>
      <c r="F49" s="3">
        <v>-32</v>
      </c>
      <c r="G49" s="3">
        <v>-6</v>
      </c>
      <c r="H49" s="3">
        <v>-10</v>
      </c>
    </row>
    <row r="50" spans="1:8" ht="20.25" customHeight="1" x14ac:dyDescent="0.45">
      <c r="A50" s="2">
        <v>49</v>
      </c>
      <c r="B50" s="7" t="s">
        <v>33</v>
      </c>
      <c r="C50" s="8" t="s">
        <v>56</v>
      </c>
      <c r="D50" s="7">
        <v>-17</v>
      </c>
      <c r="E50" s="7">
        <v>-1</v>
      </c>
      <c r="F50" s="7">
        <v>-8</v>
      </c>
      <c r="G50" s="7">
        <v>9</v>
      </c>
      <c r="H50" s="7">
        <v>13</v>
      </c>
    </row>
    <row r="51" spans="1:8" ht="20.25" customHeight="1" x14ac:dyDescent="0.45">
      <c r="A51" s="2">
        <v>50</v>
      </c>
      <c r="B51" s="9">
        <v>4132</v>
      </c>
      <c r="C51" s="9" t="s">
        <v>57</v>
      </c>
      <c r="D51" s="9">
        <v>-4</v>
      </c>
      <c r="E51" s="9">
        <v>-4</v>
      </c>
      <c r="F51" s="9">
        <v>-4</v>
      </c>
      <c r="G51" s="9">
        <v>12</v>
      </c>
      <c r="H51" s="9">
        <v>13</v>
      </c>
    </row>
    <row r="52" spans="1:8" ht="20.25" customHeight="1" x14ac:dyDescent="0.45">
      <c r="A52" s="2">
        <v>51</v>
      </c>
      <c r="B52" s="9">
        <v>4132</v>
      </c>
      <c r="C52" s="9" t="s">
        <v>58</v>
      </c>
      <c r="D52" s="9">
        <v>-13</v>
      </c>
      <c r="E52" s="9">
        <v>-3</v>
      </c>
      <c r="F52" s="9">
        <v>-5</v>
      </c>
      <c r="G52" s="9">
        <v>5</v>
      </c>
      <c r="H52" s="9">
        <v>2</v>
      </c>
    </row>
    <row r="53" spans="1:8" ht="20.25" customHeight="1" x14ac:dyDescent="0.45">
      <c r="A53" s="2">
        <v>52</v>
      </c>
      <c r="B53" s="9">
        <v>4132</v>
      </c>
      <c r="C53" s="9" t="s">
        <v>59</v>
      </c>
      <c r="D53" s="9">
        <v>-1</v>
      </c>
      <c r="E53" s="9">
        <v>5</v>
      </c>
      <c r="F53" s="9">
        <v>-23</v>
      </c>
      <c r="G53" s="9">
        <v>11</v>
      </c>
      <c r="H53" s="9">
        <v>18</v>
      </c>
    </row>
    <row r="54" spans="1:8" ht="20.25" customHeight="1" x14ac:dyDescent="0.45">
      <c r="A54" s="2">
        <v>53</v>
      </c>
      <c r="B54" s="9">
        <v>4132</v>
      </c>
      <c r="C54" s="9" t="s">
        <v>60</v>
      </c>
      <c r="D54" s="9">
        <v>1</v>
      </c>
      <c r="E54" s="9">
        <v>10</v>
      </c>
      <c r="F54" s="9">
        <v>-7</v>
      </c>
      <c r="G54" s="9">
        <v>8</v>
      </c>
      <c r="H54" s="9">
        <v>-4</v>
      </c>
    </row>
    <row r="55" spans="1:8" ht="20.25" customHeight="1" x14ac:dyDescent="0.45">
      <c r="A55" s="2">
        <v>54</v>
      </c>
      <c r="B55" s="9">
        <v>4132</v>
      </c>
      <c r="C55" s="9" t="s">
        <v>61</v>
      </c>
      <c r="D55" s="9">
        <v>0</v>
      </c>
      <c r="E55" s="9">
        <v>2</v>
      </c>
      <c r="F55" s="9">
        <v>-8</v>
      </c>
      <c r="G55" s="9">
        <v>9</v>
      </c>
      <c r="H55" s="9">
        <v>-1</v>
      </c>
    </row>
    <row r="56" spans="1:8" ht="20.25" customHeight="1" x14ac:dyDescent="0.45">
      <c r="A56" s="2">
        <v>55</v>
      </c>
      <c r="B56" s="9">
        <v>4132</v>
      </c>
      <c r="C56" s="9" t="s">
        <v>62</v>
      </c>
      <c r="D56" s="9">
        <v>-31</v>
      </c>
      <c r="E56" s="9">
        <v>-31</v>
      </c>
      <c r="F56" s="9">
        <v>-21</v>
      </c>
      <c r="G56" s="9">
        <v>5</v>
      </c>
      <c r="H56" s="9">
        <v>-26</v>
      </c>
    </row>
    <row r="57" spans="1:8" ht="20.25" customHeight="1" x14ac:dyDescent="0.45">
      <c r="A57" s="2">
        <v>56</v>
      </c>
      <c r="B57" s="9">
        <v>4132</v>
      </c>
      <c r="C57" s="9" t="s">
        <v>63</v>
      </c>
      <c r="D57" s="9">
        <v>10</v>
      </c>
      <c r="E57" s="9">
        <v>0</v>
      </c>
      <c r="F57" s="9">
        <v>-13</v>
      </c>
      <c r="G57" s="9">
        <v>7</v>
      </c>
      <c r="H57" s="9">
        <v>7</v>
      </c>
    </row>
    <row r="58" spans="1:8" ht="20.25" customHeight="1" x14ac:dyDescent="0.45">
      <c r="A58" s="2">
        <v>57</v>
      </c>
      <c r="B58" s="9">
        <v>4132</v>
      </c>
      <c r="C58" s="9" t="s">
        <v>64</v>
      </c>
      <c r="D58" s="9">
        <v>-23</v>
      </c>
      <c r="E58" s="9">
        <v>-10</v>
      </c>
      <c r="F58" s="9">
        <v>-6</v>
      </c>
      <c r="G58" s="9">
        <v>-2</v>
      </c>
      <c r="H58" s="9">
        <v>-21</v>
      </c>
    </row>
    <row r="59" spans="1:8" ht="20.25" customHeight="1" x14ac:dyDescent="0.45">
      <c r="A59" s="2">
        <v>58</v>
      </c>
      <c r="B59" s="9">
        <v>4132</v>
      </c>
      <c r="C59" s="9" t="s">
        <v>65</v>
      </c>
      <c r="D59" s="9">
        <v>-10</v>
      </c>
      <c r="E59" s="9">
        <v>-12</v>
      </c>
      <c r="F59" s="9">
        <v>0</v>
      </c>
      <c r="G59" s="9">
        <v>5</v>
      </c>
      <c r="H59" s="9">
        <v>-6</v>
      </c>
    </row>
    <row r="60" spans="1:8" ht="20.25" customHeight="1" x14ac:dyDescent="0.45">
      <c r="A60" s="2">
        <v>59</v>
      </c>
      <c r="B60" s="9">
        <v>4132</v>
      </c>
      <c r="C60" s="9" t="s">
        <v>66</v>
      </c>
      <c r="D60" s="9">
        <v>6</v>
      </c>
      <c r="E60" s="9">
        <v>-3</v>
      </c>
      <c r="F60" s="9">
        <v>4</v>
      </c>
      <c r="G60" s="9">
        <v>0</v>
      </c>
      <c r="H60" s="9">
        <v>4</v>
      </c>
    </row>
    <row r="61" spans="1:8" ht="20.25" customHeight="1" x14ac:dyDescent="0.45">
      <c r="A61" s="2">
        <v>60</v>
      </c>
      <c r="B61" s="9">
        <v>4132</v>
      </c>
      <c r="C61" s="9" t="s">
        <v>67</v>
      </c>
      <c r="D61" s="9">
        <v>2</v>
      </c>
      <c r="E61" s="9">
        <v>-7</v>
      </c>
      <c r="F61" s="9">
        <v>1</v>
      </c>
      <c r="G61" s="9">
        <v>-5</v>
      </c>
      <c r="H61" s="9">
        <v>12</v>
      </c>
    </row>
    <row r="62" spans="1:8" ht="20.25" customHeight="1" x14ac:dyDescent="0.45">
      <c r="A62" s="2">
        <v>61</v>
      </c>
      <c r="B62" s="9">
        <v>4132</v>
      </c>
      <c r="C62" s="9" t="s">
        <v>68</v>
      </c>
      <c r="D62" s="9">
        <v>-7</v>
      </c>
      <c r="E62" s="9">
        <v>0</v>
      </c>
      <c r="F62" s="9">
        <v>-6</v>
      </c>
      <c r="G62" s="9">
        <v>0</v>
      </c>
      <c r="H62" s="9">
        <v>16</v>
      </c>
    </row>
    <row r="63" spans="1:8" ht="20.25" customHeight="1" x14ac:dyDescent="0.45">
      <c r="A63" s="2">
        <v>62</v>
      </c>
      <c r="B63" s="9">
        <v>4132</v>
      </c>
      <c r="C63" s="9" t="s">
        <v>69</v>
      </c>
      <c r="D63" s="9">
        <v>-21</v>
      </c>
      <c r="E63" s="9">
        <v>-16</v>
      </c>
      <c r="F63" s="9">
        <v>-23</v>
      </c>
      <c r="G63" s="9">
        <v>5</v>
      </c>
      <c r="H63" s="9">
        <v>-17</v>
      </c>
    </row>
    <row r="64" spans="1:8" ht="20.25" customHeight="1" x14ac:dyDescent="0.45">
      <c r="A64" s="2">
        <v>63</v>
      </c>
      <c r="B64" s="9">
        <v>4132</v>
      </c>
      <c r="C64" s="9" t="s">
        <v>70</v>
      </c>
      <c r="D64" s="9">
        <v>-10</v>
      </c>
      <c r="E64" s="9">
        <v>16</v>
      </c>
      <c r="F64" s="9">
        <v>-10</v>
      </c>
      <c r="G64" s="9">
        <v>9</v>
      </c>
      <c r="H64" s="9">
        <v>6</v>
      </c>
    </row>
    <row r="65" spans="1:8" ht="20.25" customHeight="1" x14ac:dyDescent="0.45">
      <c r="A65" s="2">
        <v>64</v>
      </c>
      <c r="B65" s="9">
        <v>4132</v>
      </c>
      <c r="C65" s="9" t="s">
        <v>71</v>
      </c>
      <c r="D65" s="9">
        <v>5</v>
      </c>
      <c r="E65" s="9">
        <v>7</v>
      </c>
      <c r="F65" s="9">
        <v>2</v>
      </c>
      <c r="G65" s="9">
        <v>4</v>
      </c>
      <c r="H65" s="9">
        <v>0</v>
      </c>
    </row>
    <row r="66" spans="1:8" ht="20.25" customHeight="1" x14ac:dyDescent="0.45">
      <c r="A66" s="2">
        <v>65</v>
      </c>
      <c r="B66" s="9">
        <v>4132</v>
      </c>
      <c r="C66" s="10" t="s">
        <v>72</v>
      </c>
      <c r="D66" s="10">
        <v>11</v>
      </c>
      <c r="E66" s="10">
        <v>2</v>
      </c>
      <c r="F66" s="10">
        <v>-1</v>
      </c>
      <c r="G66" s="10">
        <v>16</v>
      </c>
      <c r="H66" s="10">
        <v>13</v>
      </c>
    </row>
    <row r="67" spans="1:8" ht="20.25" customHeight="1" x14ac:dyDescent="0.45">
      <c r="A67" s="2">
        <v>66</v>
      </c>
      <c r="B67" s="9">
        <v>4132</v>
      </c>
      <c r="C67" s="10" t="s">
        <v>73</v>
      </c>
      <c r="D67" s="10">
        <v>-12</v>
      </c>
      <c r="E67" s="10">
        <v>3</v>
      </c>
      <c r="F67" s="10">
        <v>4</v>
      </c>
      <c r="G67" s="10">
        <v>0</v>
      </c>
      <c r="H67" s="10">
        <v>2</v>
      </c>
    </row>
    <row r="68" spans="1:8" ht="20.25" customHeight="1" x14ac:dyDescent="0.45">
      <c r="A68" s="2">
        <v>67</v>
      </c>
      <c r="B68" s="9">
        <v>4132</v>
      </c>
      <c r="C68" s="10" t="s">
        <v>74</v>
      </c>
      <c r="D68" s="10">
        <v>-3</v>
      </c>
      <c r="E68" s="10">
        <v>15</v>
      </c>
      <c r="F68" s="10">
        <v>-6</v>
      </c>
      <c r="G68" s="10">
        <v>13</v>
      </c>
      <c r="H68" s="10">
        <v>0</v>
      </c>
    </row>
    <row r="69" spans="1:8" ht="20.25" customHeight="1" x14ac:dyDescent="0.45">
      <c r="A69" s="2">
        <v>68</v>
      </c>
      <c r="B69" s="9">
        <v>4132</v>
      </c>
      <c r="C69" s="10" t="s">
        <v>75</v>
      </c>
      <c r="D69" s="10">
        <v>6</v>
      </c>
      <c r="E69" s="10">
        <v>3</v>
      </c>
      <c r="F69" s="10">
        <v>-12</v>
      </c>
      <c r="G69" s="10">
        <v>-6</v>
      </c>
      <c r="H69" s="10">
        <v>-3</v>
      </c>
    </row>
    <row r="70" spans="1:8" ht="20.25" customHeight="1" x14ac:dyDescent="0.45">
      <c r="A70" s="2">
        <v>69</v>
      </c>
      <c r="B70" s="9">
        <v>4132</v>
      </c>
      <c r="C70" s="10" t="s">
        <v>76</v>
      </c>
      <c r="D70" s="10">
        <v>-10</v>
      </c>
      <c r="E70" s="10">
        <v>1</v>
      </c>
      <c r="F70" s="10">
        <v>-11</v>
      </c>
      <c r="G70" s="10">
        <v>17</v>
      </c>
      <c r="H70" s="10">
        <v>-9</v>
      </c>
    </row>
    <row r="71" spans="1:8" ht="20.25" customHeight="1" x14ac:dyDescent="0.45">
      <c r="A71" s="2">
        <v>70</v>
      </c>
      <c r="B71" s="9">
        <v>4132</v>
      </c>
      <c r="C71" s="10" t="s">
        <v>77</v>
      </c>
      <c r="D71" s="10">
        <v>2</v>
      </c>
      <c r="E71" s="10">
        <v>12</v>
      </c>
      <c r="F71" s="10">
        <v>-4</v>
      </c>
      <c r="G71" s="10">
        <v>15</v>
      </c>
      <c r="H71" s="10">
        <v>0</v>
      </c>
    </row>
    <row r="72" spans="1:8" ht="20.25" customHeight="1" x14ac:dyDescent="0.45">
      <c r="A72" s="2">
        <v>71</v>
      </c>
      <c r="B72" s="9">
        <v>4132</v>
      </c>
      <c r="C72" s="10" t="s">
        <v>78</v>
      </c>
      <c r="D72" s="10">
        <v>-26</v>
      </c>
      <c r="E72" s="10">
        <v>-6</v>
      </c>
      <c r="F72" s="10">
        <v>-29</v>
      </c>
      <c r="G72" s="10">
        <v>13</v>
      </c>
      <c r="H72" s="10">
        <v>19</v>
      </c>
    </row>
    <row r="73" spans="1:8" ht="20.25" customHeight="1" x14ac:dyDescent="0.45">
      <c r="A73" s="2">
        <v>72</v>
      </c>
      <c r="B73" s="9">
        <v>4132</v>
      </c>
      <c r="C73" s="10" t="s">
        <v>79</v>
      </c>
      <c r="D73" s="10">
        <v>-20</v>
      </c>
      <c r="E73" s="10">
        <v>-14</v>
      </c>
      <c r="F73" s="10">
        <v>-23</v>
      </c>
      <c r="G73" s="10">
        <v>0</v>
      </c>
      <c r="H73" s="10">
        <v>-28</v>
      </c>
    </row>
    <row r="74" spans="1:8" ht="20.25" customHeight="1" x14ac:dyDescent="0.45">
      <c r="A74" s="2">
        <v>73</v>
      </c>
      <c r="B74" s="9">
        <v>4132</v>
      </c>
      <c r="C74" s="10" t="s">
        <v>80</v>
      </c>
      <c r="D74" s="10">
        <v>4</v>
      </c>
      <c r="E74" s="10">
        <v>10</v>
      </c>
      <c r="F74" s="10">
        <v>2</v>
      </c>
      <c r="G74" s="10">
        <v>4</v>
      </c>
      <c r="H74" s="10">
        <v>13</v>
      </c>
    </row>
    <row r="75" spans="1:8" ht="20.25" customHeight="1" x14ac:dyDescent="0.45">
      <c r="A75" s="2">
        <v>74</v>
      </c>
      <c r="B75" s="9">
        <v>4132</v>
      </c>
      <c r="C75" s="10" t="s">
        <v>81</v>
      </c>
      <c r="D75" s="10">
        <v>-9</v>
      </c>
      <c r="E75" s="10">
        <v>-7</v>
      </c>
      <c r="F75" s="10">
        <v>14</v>
      </c>
      <c r="G75" s="10">
        <v>20</v>
      </c>
      <c r="H75" s="10">
        <v>11</v>
      </c>
    </row>
    <row r="76" spans="1:8" ht="20.25" customHeight="1" x14ac:dyDescent="0.45">
      <c r="A76" s="2">
        <v>75</v>
      </c>
      <c r="B76" s="9">
        <v>4132</v>
      </c>
      <c r="C76" s="10" t="s">
        <v>82</v>
      </c>
      <c r="D76" s="10">
        <v>0</v>
      </c>
      <c r="E76" s="10">
        <v>2</v>
      </c>
      <c r="F76" s="10">
        <v>4</v>
      </c>
      <c r="G76" s="10">
        <v>2</v>
      </c>
      <c r="H76" s="10">
        <v>1</v>
      </c>
    </row>
    <row r="77" spans="1:8" ht="20.25" customHeight="1" x14ac:dyDescent="0.45">
      <c r="A77" s="2">
        <v>76</v>
      </c>
      <c r="B77" s="9">
        <v>4132</v>
      </c>
      <c r="C77" s="10" t="s">
        <v>83</v>
      </c>
      <c r="D77" s="10">
        <v>1</v>
      </c>
      <c r="E77" s="10">
        <v>22</v>
      </c>
      <c r="F77" s="10">
        <v>-15</v>
      </c>
      <c r="G77" s="10">
        <v>10</v>
      </c>
      <c r="H77" s="10">
        <v>3</v>
      </c>
    </row>
    <row r="78" spans="1:8" ht="20.25" customHeight="1" x14ac:dyDescent="0.45">
      <c r="A78" s="2">
        <v>77</v>
      </c>
      <c r="B78" s="9">
        <v>4131</v>
      </c>
      <c r="C78" s="9" t="s">
        <v>84</v>
      </c>
      <c r="D78" s="11">
        <v>-14</v>
      </c>
      <c r="E78" s="11">
        <v>11</v>
      </c>
      <c r="F78" s="11">
        <v>-14</v>
      </c>
      <c r="G78" s="11">
        <v>10</v>
      </c>
      <c r="H78" s="11">
        <v>-24</v>
      </c>
    </row>
    <row r="79" spans="1:8" ht="20.25" customHeight="1" x14ac:dyDescent="0.45">
      <c r="A79" s="2">
        <v>78</v>
      </c>
      <c r="B79" s="9">
        <v>4131</v>
      </c>
      <c r="C79" s="9" t="s">
        <v>85</v>
      </c>
      <c r="D79" s="11">
        <v>2</v>
      </c>
      <c r="E79" s="11">
        <v>16</v>
      </c>
      <c r="F79" s="11">
        <v>-10</v>
      </c>
      <c r="G79" s="11">
        <v>22</v>
      </c>
      <c r="H79" s="11">
        <v>-1</v>
      </c>
    </row>
    <row r="80" spans="1:8" ht="20.25" customHeight="1" x14ac:dyDescent="0.45">
      <c r="A80" s="2">
        <v>79</v>
      </c>
      <c r="B80" s="9">
        <v>4131</v>
      </c>
      <c r="C80" s="9" t="s">
        <v>86</v>
      </c>
      <c r="D80" s="11">
        <v>-3</v>
      </c>
      <c r="E80" s="11">
        <v>-1</v>
      </c>
      <c r="F80" s="11">
        <v>-7</v>
      </c>
      <c r="G80" s="11">
        <v>0</v>
      </c>
      <c r="H80" s="11">
        <v>-8</v>
      </c>
    </row>
    <row r="81" spans="1:8" ht="20.25" customHeight="1" x14ac:dyDescent="0.45">
      <c r="A81" s="2">
        <v>80</v>
      </c>
      <c r="B81" s="9">
        <v>4131</v>
      </c>
      <c r="C81" s="9" t="s">
        <v>87</v>
      </c>
      <c r="D81" s="11">
        <v>-22</v>
      </c>
      <c r="E81" s="11">
        <v>1</v>
      </c>
      <c r="F81" s="11">
        <v>-8</v>
      </c>
      <c r="G81" s="11">
        <v>6</v>
      </c>
      <c r="H81" s="11">
        <v>-1</v>
      </c>
    </row>
    <row r="82" spans="1:8" ht="20.25" customHeight="1" x14ac:dyDescent="0.45">
      <c r="A82" s="2">
        <v>81</v>
      </c>
      <c r="B82" s="9">
        <v>4131</v>
      </c>
      <c r="C82" s="9" t="s">
        <v>88</v>
      </c>
      <c r="D82" s="11">
        <v>-1</v>
      </c>
      <c r="E82" s="11">
        <v>4</v>
      </c>
      <c r="F82" s="11">
        <v>0</v>
      </c>
      <c r="G82" s="11">
        <v>-3</v>
      </c>
      <c r="H82" s="11">
        <v>5</v>
      </c>
    </row>
    <row r="83" spans="1:8" ht="20.25" customHeight="1" x14ac:dyDescent="0.45">
      <c r="A83" s="2">
        <v>82</v>
      </c>
      <c r="B83" s="9">
        <v>4131</v>
      </c>
      <c r="C83" s="9" t="s">
        <v>89</v>
      </c>
      <c r="D83" s="11">
        <v>-2</v>
      </c>
      <c r="E83" s="11">
        <v>1</v>
      </c>
      <c r="F83" s="11">
        <v>-5</v>
      </c>
      <c r="G83" s="11">
        <v>17</v>
      </c>
      <c r="H83" s="11">
        <v>-20</v>
      </c>
    </row>
    <row r="84" spans="1:8" ht="20.25" customHeight="1" x14ac:dyDescent="0.45">
      <c r="A84" s="2">
        <v>83</v>
      </c>
      <c r="B84" s="9">
        <v>4131</v>
      </c>
      <c r="C84" s="9" t="s">
        <v>90</v>
      </c>
      <c r="D84" s="11">
        <v>-3</v>
      </c>
      <c r="E84" s="11">
        <v>-1</v>
      </c>
      <c r="F84" s="11">
        <v>-7</v>
      </c>
      <c r="G84" s="11">
        <v>0</v>
      </c>
      <c r="H84" s="11">
        <v>-8</v>
      </c>
    </row>
    <row r="85" spans="1:8" ht="20.25" customHeight="1" x14ac:dyDescent="0.45">
      <c r="A85" s="2">
        <v>84</v>
      </c>
      <c r="B85" s="9">
        <v>4131</v>
      </c>
      <c r="C85" s="9" t="s">
        <v>91</v>
      </c>
      <c r="D85" s="11">
        <v>-12</v>
      </c>
      <c r="E85" s="11">
        <v>-2</v>
      </c>
      <c r="F85" s="11">
        <v>0</v>
      </c>
      <c r="G85" s="11">
        <v>7</v>
      </c>
      <c r="H85" s="11">
        <v>-2</v>
      </c>
    </row>
    <row r="86" spans="1:8" ht="20.25" customHeight="1" x14ac:dyDescent="0.45">
      <c r="A86" s="2">
        <v>85</v>
      </c>
      <c r="B86" s="9">
        <v>4131</v>
      </c>
      <c r="C86" s="9" t="s">
        <v>92</v>
      </c>
      <c r="D86" s="11">
        <v>-20</v>
      </c>
      <c r="E86" s="11">
        <v>-25</v>
      </c>
      <c r="F86" s="11">
        <v>-11</v>
      </c>
      <c r="G86" s="11">
        <v>17</v>
      </c>
      <c r="H86" s="11">
        <v>4</v>
      </c>
    </row>
    <row r="87" spans="1:8" ht="20.25" customHeight="1" x14ac:dyDescent="0.45">
      <c r="A87" s="2">
        <v>86</v>
      </c>
      <c r="B87" s="9">
        <v>4131</v>
      </c>
      <c r="C87" s="9" t="s">
        <v>93</v>
      </c>
      <c r="D87" s="11">
        <v>6</v>
      </c>
      <c r="E87" s="11">
        <v>11</v>
      </c>
      <c r="F87" s="11">
        <v>8</v>
      </c>
      <c r="G87" s="11">
        <v>10</v>
      </c>
      <c r="H87" s="11">
        <v>9</v>
      </c>
    </row>
    <row r="88" spans="1:8" ht="20.25" customHeight="1" x14ac:dyDescent="0.45">
      <c r="A88" s="2">
        <v>87</v>
      </c>
      <c r="B88" s="9">
        <v>4131</v>
      </c>
      <c r="C88" s="9" t="s">
        <v>94</v>
      </c>
      <c r="D88" s="11">
        <v>-7</v>
      </c>
      <c r="E88" s="11">
        <v>6</v>
      </c>
      <c r="F88" s="11">
        <v>-5</v>
      </c>
      <c r="G88" s="11">
        <v>4</v>
      </c>
      <c r="H88" s="11">
        <v>7</v>
      </c>
    </row>
    <row r="89" spans="1:8" ht="20.25" customHeight="1" x14ac:dyDescent="0.45">
      <c r="A89" s="2">
        <v>88</v>
      </c>
      <c r="B89" s="9">
        <v>4131</v>
      </c>
      <c r="C89" s="9" t="s">
        <v>95</v>
      </c>
      <c r="D89" s="11">
        <v>-12</v>
      </c>
      <c r="E89" s="11">
        <v>20</v>
      </c>
      <c r="F89" s="11">
        <v>-13</v>
      </c>
      <c r="G89" s="11">
        <v>23</v>
      </c>
      <c r="H89" s="11">
        <v>-12</v>
      </c>
    </row>
    <row r="90" spans="1:8" ht="20.25" customHeight="1" x14ac:dyDescent="0.45">
      <c r="A90" s="2">
        <v>89</v>
      </c>
      <c r="B90" s="9">
        <v>4131</v>
      </c>
      <c r="C90" s="9" t="s">
        <v>96</v>
      </c>
      <c r="D90" s="11">
        <v>1</v>
      </c>
      <c r="E90" s="11">
        <v>13</v>
      </c>
      <c r="F90" s="11">
        <v>12</v>
      </c>
      <c r="G90" s="11">
        <v>11</v>
      </c>
      <c r="H90" s="11">
        <v>10</v>
      </c>
    </row>
    <row r="91" spans="1:8" ht="20.25" customHeight="1" x14ac:dyDescent="0.45">
      <c r="A91" s="2">
        <v>90</v>
      </c>
      <c r="B91" s="9">
        <v>4131</v>
      </c>
      <c r="C91" s="9" t="s">
        <v>97</v>
      </c>
      <c r="D91" s="11">
        <v>1</v>
      </c>
      <c r="E91" s="11">
        <v>18</v>
      </c>
      <c r="F91" s="11">
        <v>-13</v>
      </c>
      <c r="G91" s="11">
        <v>21</v>
      </c>
      <c r="H91" s="11">
        <v>11</v>
      </c>
    </row>
    <row r="92" spans="1:8" ht="20.25" customHeight="1" x14ac:dyDescent="0.45">
      <c r="A92" s="2">
        <v>91</v>
      </c>
      <c r="B92" s="9">
        <v>4131</v>
      </c>
      <c r="C92" s="9" t="s">
        <v>98</v>
      </c>
      <c r="D92" s="11">
        <v>6</v>
      </c>
      <c r="E92" s="11">
        <v>10</v>
      </c>
      <c r="F92" s="11">
        <v>-6</v>
      </c>
      <c r="G92" s="11">
        <v>12</v>
      </c>
      <c r="H92" s="11">
        <v>2</v>
      </c>
    </row>
    <row r="93" spans="1:8" ht="20.25" customHeight="1" x14ac:dyDescent="0.45">
      <c r="A93" s="2">
        <v>92</v>
      </c>
      <c r="B93" s="9">
        <v>4131</v>
      </c>
      <c r="C93" s="9" t="s">
        <v>99</v>
      </c>
      <c r="D93" s="11">
        <v>5</v>
      </c>
      <c r="E93" s="11">
        <v>13</v>
      </c>
      <c r="F93" s="11">
        <v>-2</v>
      </c>
      <c r="G93" s="11">
        <v>3</v>
      </c>
      <c r="H93" s="11">
        <v>9</v>
      </c>
    </row>
    <row r="94" spans="1:8" ht="20.25" customHeight="1" x14ac:dyDescent="0.45">
      <c r="A94" s="2">
        <v>93</v>
      </c>
      <c r="B94" s="9">
        <v>4131</v>
      </c>
      <c r="C94" s="9" t="s">
        <v>100</v>
      </c>
      <c r="D94" s="11">
        <v>-15</v>
      </c>
      <c r="E94" s="11">
        <v>-4</v>
      </c>
      <c r="F94" s="11">
        <v>-10</v>
      </c>
      <c r="G94" s="11">
        <v>-1</v>
      </c>
      <c r="H94" s="11">
        <v>-3</v>
      </c>
    </row>
    <row r="95" spans="1:8" ht="20.25" customHeight="1" x14ac:dyDescent="0.45">
      <c r="A95" s="2">
        <v>94</v>
      </c>
      <c r="B95" s="9">
        <v>4131</v>
      </c>
      <c r="C95" s="9" t="s">
        <v>101</v>
      </c>
      <c r="D95" s="11">
        <v>0</v>
      </c>
      <c r="E95" s="11">
        <v>15</v>
      </c>
      <c r="F95" s="11">
        <v>-4</v>
      </c>
      <c r="G95" s="11">
        <v>9</v>
      </c>
      <c r="H95" s="11">
        <v>13</v>
      </c>
    </row>
    <row r="96" spans="1:8" ht="20.25" customHeight="1" x14ac:dyDescent="0.45">
      <c r="A96" s="2">
        <v>95</v>
      </c>
      <c r="B96" s="9">
        <v>4131</v>
      </c>
      <c r="C96" s="9" t="s">
        <v>102</v>
      </c>
      <c r="D96" s="11">
        <v>5</v>
      </c>
      <c r="E96" s="11">
        <v>8</v>
      </c>
      <c r="F96" s="11">
        <v>-14</v>
      </c>
      <c r="G96" s="11">
        <v>6</v>
      </c>
      <c r="H96" s="11">
        <v>2</v>
      </c>
    </row>
    <row r="97" spans="1:8" ht="20.25" customHeight="1" x14ac:dyDescent="0.45">
      <c r="A97" s="2">
        <v>96</v>
      </c>
      <c r="B97" s="9">
        <v>4131</v>
      </c>
      <c r="C97" s="9" t="s">
        <v>103</v>
      </c>
      <c r="D97" s="11">
        <v>-6</v>
      </c>
      <c r="E97" s="11">
        <v>18</v>
      </c>
      <c r="F97" s="11">
        <v>7</v>
      </c>
      <c r="G97" s="11">
        <v>12</v>
      </c>
      <c r="H97" s="11">
        <v>2</v>
      </c>
    </row>
    <row r="98" spans="1:8" ht="20.25" customHeight="1" x14ac:dyDescent="0.45">
      <c r="A98" s="2">
        <v>97</v>
      </c>
      <c r="B98" s="9">
        <v>4131</v>
      </c>
      <c r="C98" s="9" t="s">
        <v>104</v>
      </c>
      <c r="D98" s="11">
        <v>-18</v>
      </c>
      <c r="E98" s="11">
        <v>10</v>
      </c>
      <c r="F98" s="11">
        <v>-12</v>
      </c>
      <c r="G98" s="11">
        <v>-2</v>
      </c>
      <c r="H98" s="11">
        <v>-22</v>
      </c>
    </row>
    <row r="99" spans="1:8" ht="20.25" customHeight="1" x14ac:dyDescent="0.45">
      <c r="A99" s="2">
        <v>98</v>
      </c>
      <c r="B99" s="9">
        <v>4131</v>
      </c>
      <c r="C99" s="9" t="s">
        <v>105</v>
      </c>
      <c r="D99" s="11">
        <v>-3</v>
      </c>
      <c r="E99" s="11">
        <v>-1</v>
      </c>
      <c r="F99" s="11">
        <v>-7</v>
      </c>
      <c r="G99" s="11">
        <v>0</v>
      </c>
      <c r="H99" s="11">
        <v>-8</v>
      </c>
    </row>
    <row r="100" spans="1:8" ht="20.25" customHeight="1" x14ac:dyDescent="0.45">
      <c r="A100" s="2">
        <v>99</v>
      </c>
      <c r="B100" s="9">
        <v>4131</v>
      </c>
      <c r="C100" s="9" t="s">
        <v>106</v>
      </c>
      <c r="D100" s="11">
        <v>-6</v>
      </c>
      <c r="E100" s="11">
        <v>2</v>
      </c>
      <c r="F100" s="11">
        <v>1</v>
      </c>
      <c r="G100" s="11">
        <v>3</v>
      </c>
      <c r="H100" s="11">
        <v>3</v>
      </c>
    </row>
    <row r="101" spans="1:8" ht="20.25" customHeight="1" x14ac:dyDescent="0.45">
      <c r="A101" s="2">
        <v>100</v>
      </c>
      <c r="B101" s="9">
        <v>4131</v>
      </c>
      <c r="C101" s="9" t="s">
        <v>107</v>
      </c>
      <c r="D101" s="11">
        <v>-13</v>
      </c>
      <c r="E101" s="11">
        <v>15</v>
      </c>
      <c r="F101" s="11">
        <v>-12</v>
      </c>
      <c r="G101" s="11">
        <v>14</v>
      </c>
      <c r="H101" s="11">
        <v>7</v>
      </c>
    </row>
    <row r="102" spans="1:8" ht="20.25" customHeight="1" x14ac:dyDescent="0.45">
      <c r="A102" s="2">
        <v>101</v>
      </c>
      <c r="B102" s="12">
        <v>4134</v>
      </c>
      <c r="C102" s="12" t="s">
        <v>108</v>
      </c>
      <c r="D102" s="12">
        <v>-10</v>
      </c>
      <c r="E102" s="12">
        <v>14</v>
      </c>
      <c r="F102" s="12">
        <v>0</v>
      </c>
      <c r="G102" s="12">
        <v>10</v>
      </c>
      <c r="H102" s="12">
        <v>0</v>
      </c>
    </row>
    <row r="103" spans="1:8" ht="20.25" customHeight="1" x14ac:dyDescent="0.45">
      <c r="A103" s="2">
        <v>102</v>
      </c>
      <c r="B103" s="12">
        <f t="shared" ref="B103:B124" si="0">B102</f>
        <v>4134</v>
      </c>
      <c r="C103" s="12" t="s">
        <v>109</v>
      </c>
      <c r="D103" s="12">
        <v>-5</v>
      </c>
      <c r="E103" s="12">
        <v>7</v>
      </c>
      <c r="F103" s="12">
        <v>-3</v>
      </c>
      <c r="G103" s="12">
        <v>13</v>
      </c>
      <c r="H103" s="12">
        <v>23</v>
      </c>
    </row>
    <row r="104" spans="1:8" ht="20.25" customHeight="1" x14ac:dyDescent="0.45">
      <c r="A104" s="2">
        <v>103</v>
      </c>
      <c r="B104" s="12">
        <f t="shared" si="0"/>
        <v>4134</v>
      </c>
      <c r="C104" s="12" t="s">
        <v>110</v>
      </c>
      <c r="D104" s="12">
        <v>5</v>
      </c>
      <c r="E104" s="12">
        <v>1</v>
      </c>
      <c r="F104" s="12">
        <v>-3</v>
      </c>
      <c r="G104" s="12">
        <v>11</v>
      </c>
      <c r="H104" s="12">
        <v>18</v>
      </c>
    </row>
    <row r="105" spans="1:8" ht="20.25" customHeight="1" x14ac:dyDescent="0.45">
      <c r="A105" s="2">
        <v>104</v>
      </c>
      <c r="B105" s="12">
        <f t="shared" si="0"/>
        <v>4134</v>
      </c>
      <c r="C105" s="12" t="s">
        <v>111</v>
      </c>
      <c r="D105" s="12">
        <v>-12</v>
      </c>
      <c r="E105" s="12">
        <v>26</v>
      </c>
      <c r="F105" s="12">
        <v>0</v>
      </c>
      <c r="G105" s="12">
        <v>20</v>
      </c>
      <c r="H105" s="12">
        <v>14</v>
      </c>
    </row>
    <row r="106" spans="1:8" ht="20.25" customHeight="1" x14ac:dyDescent="0.45">
      <c r="A106" s="2">
        <v>105</v>
      </c>
      <c r="B106" s="12">
        <f t="shared" si="0"/>
        <v>4134</v>
      </c>
      <c r="C106" s="12" t="s">
        <v>112</v>
      </c>
      <c r="D106" s="12">
        <v>-16</v>
      </c>
      <c r="E106" s="12">
        <v>-2</v>
      </c>
      <c r="F106" s="12">
        <v>2</v>
      </c>
      <c r="G106" s="12">
        <v>8</v>
      </c>
      <c r="H106" s="12">
        <v>9</v>
      </c>
    </row>
    <row r="107" spans="1:8" ht="20.25" customHeight="1" x14ac:dyDescent="0.45">
      <c r="A107" s="2">
        <v>106</v>
      </c>
      <c r="B107" s="12">
        <f t="shared" si="0"/>
        <v>4134</v>
      </c>
      <c r="C107" s="12" t="s">
        <v>113</v>
      </c>
      <c r="D107" s="12">
        <v>-8</v>
      </c>
      <c r="E107" s="12">
        <v>-7</v>
      </c>
      <c r="F107" s="12">
        <v>-3</v>
      </c>
      <c r="G107" s="12">
        <v>3</v>
      </c>
      <c r="H107" s="12">
        <v>9</v>
      </c>
    </row>
    <row r="108" spans="1:8" ht="20.25" customHeight="1" x14ac:dyDescent="0.45">
      <c r="A108" s="2">
        <v>107</v>
      </c>
      <c r="B108" s="12">
        <f t="shared" si="0"/>
        <v>4134</v>
      </c>
      <c r="C108" s="12" t="s">
        <v>114</v>
      </c>
      <c r="D108" s="12">
        <v>-11</v>
      </c>
      <c r="E108" s="12">
        <v>3</v>
      </c>
      <c r="F108" s="12">
        <v>-5</v>
      </c>
      <c r="G108" s="12">
        <v>11</v>
      </c>
      <c r="H108" s="12">
        <v>26</v>
      </c>
    </row>
    <row r="109" spans="1:8" ht="20.25" customHeight="1" x14ac:dyDescent="0.45">
      <c r="A109" s="2">
        <v>108</v>
      </c>
      <c r="B109" s="12">
        <f t="shared" si="0"/>
        <v>4134</v>
      </c>
      <c r="C109" s="12" t="s">
        <v>115</v>
      </c>
      <c r="D109" s="12">
        <v>-20</v>
      </c>
      <c r="E109" s="12">
        <v>15</v>
      </c>
      <c r="F109" s="12">
        <v>5</v>
      </c>
      <c r="G109" s="12">
        <v>-5</v>
      </c>
      <c r="H109" s="12">
        <v>-5</v>
      </c>
    </row>
    <row r="110" spans="1:8" ht="20.25" customHeight="1" x14ac:dyDescent="0.45">
      <c r="A110" s="2">
        <v>109</v>
      </c>
      <c r="B110" s="12">
        <f t="shared" si="0"/>
        <v>4134</v>
      </c>
      <c r="C110" s="12" t="s">
        <v>116</v>
      </c>
      <c r="D110" s="12">
        <v>-6</v>
      </c>
      <c r="E110" s="12">
        <v>7</v>
      </c>
      <c r="F110" s="12">
        <v>3</v>
      </c>
      <c r="G110" s="12">
        <v>12</v>
      </c>
      <c r="H110" s="12">
        <v>2</v>
      </c>
    </row>
    <row r="111" spans="1:8" ht="20.25" customHeight="1" x14ac:dyDescent="0.45">
      <c r="A111" s="2">
        <v>110</v>
      </c>
      <c r="B111" s="12">
        <f t="shared" si="0"/>
        <v>4134</v>
      </c>
      <c r="C111" s="12" t="s">
        <v>117</v>
      </c>
      <c r="D111" s="12">
        <v>16</v>
      </c>
      <c r="E111" s="12">
        <v>20</v>
      </c>
      <c r="F111" s="12">
        <v>5</v>
      </c>
      <c r="G111" s="12">
        <v>14</v>
      </c>
      <c r="H111" s="12">
        <v>4</v>
      </c>
    </row>
    <row r="112" spans="1:8" ht="20.25" customHeight="1" x14ac:dyDescent="0.45">
      <c r="A112" s="2">
        <v>111</v>
      </c>
      <c r="B112" s="12">
        <f t="shared" si="0"/>
        <v>4134</v>
      </c>
      <c r="C112" s="12" t="s">
        <v>118</v>
      </c>
      <c r="D112" s="12">
        <v>0</v>
      </c>
      <c r="E112" s="12">
        <v>2</v>
      </c>
      <c r="F112" s="12">
        <v>-6</v>
      </c>
      <c r="G112" s="12">
        <v>11</v>
      </c>
      <c r="H112" s="12">
        <v>-4</v>
      </c>
    </row>
    <row r="113" spans="1:8" ht="20.25" customHeight="1" x14ac:dyDescent="0.45">
      <c r="A113" s="2">
        <v>112</v>
      </c>
      <c r="B113" s="12">
        <f t="shared" si="0"/>
        <v>4134</v>
      </c>
      <c r="C113" s="12" t="s">
        <v>119</v>
      </c>
      <c r="D113" s="12">
        <v>0</v>
      </c>
      <c r="E113" s="12">
        <v>8</v>
      </c>
      <c r="F113" s="12">
        <v>-3</v>
      </c>
      <c r="G113" s="12">
        <v>9</v>
      </c>
      <c r="H113" s="12">
        <v>6</v>
      </c>
    </row>
    <row r="114" spans="1:8" ht="20.25" customHeight="1" x14ac:dyDescent="0.45">
      <c r="A114" s="2">
        <v>113</v>
      </c>
      <c r="B114" s="12">
        <f t="shared" si="0"/>
        <v>4134</v>
      </c>
      <c r="C114" s="12" t="s">
        <v>120</v>
      </c>
      <c r="D114" s="12">
        <v>-3</v>
      </c>
      <c r="E114" s="12">
        <v>5</v>
      </c>
      <c r="F114" s="12">
        <v>1</v>
      </c>
      <c r="G114" s="12">
        <v>6</v>
      </c>
      <c r="H114" s="12">
        <v>6</v>
      </c>
    </row>
    <row r="115" spans="1:8" ht="20.25" customHeight="1" x14ac:dyDescent="0.45">
      <c r="A115" s="2">
        <v>114</v>
      </c>
      <c r="B115" s="12">
        <f t="shared" si="0"/>
        <v>4134</v>
      </c>
      <c r="C115" s="12" t="s">
        <v>121</v>
      </c>
      <c r="D115" s="12">
        <v>-3</v>
      </c>
      <c r="E115" s="12">
        <v>24</v>
      </c>
      <c r="F115" s="12">
        <v>-17</v>
      </c>
      <c r="G115" s="12">
        <v>14</v>
      </c>
      <c r="H115" s="12">
        <v>-10</v>
      </c>
    </row>
    <row r="116" spans="1:8" ht="20.25" customHeight="1" x14ac:dyDescent="0.45">
      <c r="A116" s="2">
        <v>115</v>
      </c>
      <c r="B116" s="12">
        <f t="shared" si="0"/>
        <v>4134</v>
      </c>
      <c r="C116" s="12" t="s">
        <v>122</v>
      </c>
      <c r="D116" s="12">
        <v>5</v>
      </c>
      <c r="E116" s="12">
        <v>-2</v>
      </c>
      <c r="F116" s="12">
        <v>0</v>
      </c>
      <c r="G116" s="12">
        <v>12</v>
      </c>
      <c r="H116" s="12">
        <v>4</v>
      </c>
    </row>
    <row r="117" spans="1:8" ht="20.25" customHeight="1" x14ac:dyDescent="0.45">
      <c r="A117" s="2">
        <v>116</v>
      </c>
      <c r="B117" s="12">
        <f t="shared" si="0"/>
        <v>4134</v>
      </c>
      <c r="C117" s="12" t="s">
        <v>123</v>
      </c>
      <c r="D117" s="12">
        <v>2</v>
      </c>
      <c r="E117" s="12">
        <v>5</v>
      </c>
      <c r="F117" s="12">
        <v>5</v>
      </c>
      <c r="G117" s="12">
        <v>6</v>
      </c>
      <c r="H117" s="12">
        <v>13</v>
      </c>
    </row>
    <row r="118" spans="1:8" ht="20.25" customHeight="1" x14ac:dyDescent="0.45">
      <c r="A118" s="2">
        <v>117</v>
      </c>
      <c r="B118" s="12">
        <f t="shared" si="0"/>
        <v>4134</v>
      </c>
      <c r="C118" s="12" t="s">
        <v>124</v>
      </c>
      <c r="D118" s="12">
        <v>-6</v>
      </c>
      <c r="E118" s="12">
        <v>4</v>
      </c>
      <c r="F118" s="12">
        <v>0</v>
      </c>
      <c r="G118" s="12">
        <v>2</v>
      </c>
      <c r="H118" s="12">
        <v>-2</v>
      </c>
    </row>
    <row r="119" spans="1:8" ht="20.25" customHeight="1" x14ac:dyDescent="0.45">
      <c r="A119" s="2">
        <v>118</v>
      </c>
      <c r="B119" s="12">
        <f t="shared" si="0"/>
        <v>4134</v>
      </c>
      <c r="C119" s="12" t="s">
        <v>125</v>
      </c>
      <c r="D119" s="12">
        <v>-32</v>
      </c>
      <c r="E119" s="12">
        <v>-26</v>
      </c>
      <c r="F119" s="12">
        <v>-31</v>
      </c>
      <c r="G119" s="12">
        <v>-5</v>
      </c>
      <c r="H119" s="12">
        <v>-19</v>
      </c>
    </row>
    <row r="120" spans="1:8" ht="20.25" customHeight="1" x14ac:dyDescent="0.45">
      <c r="A120" s="2">
        <v>119</v>
      </c>
      <c r="B120" s="12">
        <f t="shared" si="0"/>
        <v>4134</v>
      </c>
      <c r="C120" s="12" t="s">
        <v>126</v>
      </c>
      <c r="D120" s="12">
        <v>4</v>
      </c>
      <c r="E120" s="12">
        <v>12</v>
      </c>
      <c r="F120" s="12">
        <v>10</v>
      </c>
      <c r="G120" s="12">
        <v>5</v>
      </c>
      <c r="H120" s="12">
        <v>8</v>
      </c>
    </row>
    <row r="121" spans="1:8" ht="20.25" customHeight="1" x14ac:dyDescent="0.45">
      <c r="A121" s="2">
        <v>120</v>
      </c>
      <c r="B121" s="12">
        <f t="shared" si="0"/>
        <v>4134</v>
      </c>
      <c r="C121" s="12" t="s">
        <v>127</v>
      </c>
      <c r="D121" s="12">
        <v>1</v>
      </c>
      <c r="E121" s="12">
        <v>14</v>
      </c>
      <c r="F121" s="12">
        <v>7</v>
      </c>
      <c r="G121" s="12">
        <v>14</v>
      </c>
      <c r="H121" s="12">
        <v>7</v>
      </c>
    </row>
    <row r="122" spans="1:8" ht="20.25" customHeight="1" x14ac:dyDescent="0.45">
      <c r="A122" s="2">
        <v>121</v>
      </c>
      <c r="B122" s="12">
        <f t="shared" si="0"/>
        <v>4134</v>
      </c>
      <c r="C122" s="12" t="s">
        <v>128</v>
      </c>
      <c r="D122" s="12">
        <v>5</v>
      </c>
      <c r="E122" s="12">
        <v>10</v>
      </c>
      <c r="F122" s="12">
        <v>-7</v>
      </c>
      <c r="G122" s="12">
        <v>-1</v>
      </c>
      <c r="H122" s="12">
        <v>7</v>
      </c>
    </row>
    <row r="123" spans="1:8" ht="20.25" customHeight="1" x14ac:dyDescent="0.45">
      <c r="A123" s="2">
        <v>122</v>
      </c>
      <c r="B123" s="12">
        <f t="shared" si="0"/>
        <v>4134</v>
      </c>
      <c r="C123" s="12" t="s">
        <v>129</v>
      </c>
      <c r="D123" s="12">
        <v>-32</v>
      </c>
      <c r="E123" s="12">
        <v>-26</v>
      </c>
      <c r="F123" s="12">
        <v>-31</v>
      </c>
      <c r="G123" s="12">
        <v>-5</v>
      </c>
      <c r="H123" s="12">
        <v>-19</v>
      </c>
    </row>
    <row r="124" spans="1:8" ht="20.25" customHeight="1" x14ac:dyDescent="0.45">
      <c r="A124" s="2">
        <v>123</v>
      </c>
      <c r="B124" s="12">
        <f t="shared" si="0"/>
        <v>4134</v>
      </c>
      <c r="C124" s="12" t="s">
        <v>130</v>
      </c>
      <c r="D124" s="12">
        <v>1</v>
      </c>
      <c r="E124" s="12">
        <v>-8</v>
      </c>
      <c r="F124" s="12">
        <v>-4</v>
      </c>
      <c r="G124" s="12">
        <v>7</v>
      </c>
      <c r="H124" s="12">
        <v>3</v>
      </c>
    </row>
    <row r="125" spans="1:8" ht="20.25" customHeight="1" x14ac:dyDescent="0.45">
      <c r="A125" s="2">
        <v>124</v>
      </c>
      <c r="B125" s="12">
        <v>4134</v>
      </c>
      <c r="C125" s="12" t="s">
        <v>108</v>
      </c>
      <c r="D125" s="12">
        <v>-10</v>
      </c>
      <c r="E125" s="12">
        <v>14</v>
      </c>
      <c r="F125" s="12">
        <v>0</v>
      </c>
      <c r="G125" s="12">
        <v>10</v>
      </c>
      <c r="H125" s="12">
        <v>0</v>
      </c>
    </row>
    <row r="126" spans="1:8" ht="20.25" customHeight="1" x14ac:dyDescent="0.45">
      <c r="A126" s="2">
        <v>125</v>
      </c>
      <c r="B126" s="12">
        <f t="shared" ref="B126:B147" si="1">B125</f>
        <v>4134</v>
      </c>
      <c r="C126" s="12" t="s">
        <v>109</v>
      </c>
      <c r="D126" s="12">
        <v>-5</v>
      </c>
      <c r="E126" s="12">
        <v>7</v>
      </c>
      <c r="F126" s="12">
        <v>-3</v>
      </c>
      <c r="G126" s="12">
        <v>13</v>
      </c>
      <c r="H126" s="12">
        <v>23</v>
      </c>
    </row>
    <row r="127" spans="1:8" ht="20.25" customHeight="1" x14ac:dyDescent="0.45">
      <c r="A127" s="2">
        <v>126</v>
      </c>
      <c r="B127" s="12">
        <f t="shared" si="1"/>
        <v>4134</v>
      </c>
      <c r="C127" s="12" t="s">
        <v>110</v>
      </c>
      <c r="D127" s="12">
        <v>5</v>
      </c>
      <c r="E127" s="12">
        <v>1</v>
      </c>
      <c r="F127" s="12">
        <v>-3</v>
      </c>
      <c r="G127" s="12">
        <v>11</v>
      </c>
      <c r="H127" s="12">
        <v>18</v>
      </c>
    </row>
    <row r="128" spans="1:8" ht="20.25" customHeight="1" x14ac:dyDescent="0.45">
      <c r="A128" s="2">
        <v>127</v>
      </c>
      <c r="B128" s="12">
        <f t="shared" si="1"/>
        <v>4134</v>
      </c>
      <c r="C128" s="12" t="s">
        <v>111</v>
      </c>
      <c r="D128" s="12">
        <v>-12</v>
      </c>
      <c r="E128" s="12">
        <v>26</v>
      </c>
      <c r="F128" s="12">
        <v>0</v>
      </c>
      <c r="G128" s="12">
        <v>20</v>
      </c>
      <c r="H128" s="12">
        <v>14</v>
      </c>
    </row>
    <row r="129" spans="1:8" ht="20.25" customHeight="1" x14ac:dyDescent="0.45">
      <c r="A129" s="2">
        <v>128</v>
      </c>
      <c r="B129" s="12">
        <f t="shared" si="1"/>
        <v>4134</v>
      </c>
      <c r="C129" s="12" t="s">
        <v>112</v>
      </c>
      <c r="D129" s="12">
        <v>-16</v>
      </c>
      <c r="E129" s="12">
        <v>-2</v>
      </c>
      <c r="F129" s="12">
        <v>2</v>
      </c>
      <c r="G129" s="12">
        <v>8</v>
      </c>
      <c r="H129" s="12">
        <v>9</v>
      </c>
    </row>
    <row r="130" spans="1:8" ht="20.25" customHeight="1" x14ac:dyDescent="0.45">
      <c r="A130" s="2">
        <v>129</v>
      </c>
      <c r="B130" s="12">
        <f t="shared" si="1"/>
        <v>4134</v>
      </c>
      <c r="C130" s="12" t="s">
        <v>113</v>
      </c>
      <c r="D130" s="12">
        <v>-8</v>
      </c>
      <c r="E130" s="12">
        <v>-7</v>
      </c>
      <c r="F130" s="12">
        <v>-3</v>
      </c>
      <c r="G130" s="12">
        <v>3</v>
      </c>
      <c r="H130" s="12">
        <v>9</v>
      </c>
    </row>
    <row r="131" spans="1:8" ht="20.25" customHeight="1" x14ac:dyDescent="0.45">
      <c r="A131" s="2">
        <v>130</v>
      </c>
      <c r="B131" s="12">
        <f t="shared" si="1"/>
        <v>4134</v>
      </c>
      <c r="C131" s="12" t="s">
        <v>114</v>
      </c>
      <c r="D131" s="12">
        <v>-11</v>
      </c>
      <c r="E131" s="12">
        <v>3</v>
      </c>
      <c r="F131" s="12">
        <v>-5</v>
      </c>
      <c r="G131" s="12">
        <v>11</v>
      </c>
      <c r="H131" s="12">
        <v>26</v>
      </c>
    </row>
    <row r="132" spans="1:8" ht="20.25" customHeight="1" x14ac:dyDescent="0.45">
      <c r="A132" s="2">
        <v>131</v>
      </c>
      <c r="B132" s="12">
        <f t="shared" si="1"/>
        <v>4134</v>
      </c>
      <c r="C132" s="12" t="s">
        <v>115</v>
      </c>
      <c r="D132" s="12">
        <v>-20</v>
      </c>
      <c r="E132" s="12">
        <v>15</v>
      </c>
      <c r="F132" s="12">
        <v>5</v>
      </c>
      <c r="G132" s="12">
        <v>-5</v>
      </c>
      <c r="H132" s="12">
        <v>-5</v>
      </c>
    </row>
    <row r="133" spans="1:8" ht="20.25" customHeight="1" x14ac:dyDescent="0.45">
      <c r="A133" s="2">
        <v>132</v>
      </c>
      <c r="B133" s="12">
        <f t="shared" si="1"/>
        <v>4134</v>
      </c>
      <c r="C133" s="12" t="s">
        <v>116</v>
      </c>
      <c r="D133" s="12">
        <v>-6</v>
      </c>
      <c r="E133" s="12">
        <v>7</v>
      </c>
      <c r="F133" s="12">
        <v>3</v>
      </c>
      <c r="G133" s="12">
        <v>12</v>
      </c>
      <c r="H133" s="12">
        <v>2</v>
      </c>
    </row>
    <row r="134" spans="1:8" ht="20.25" customHeight="1" x14ac:dyDescent="0.45">
      <c r="A134" s="2">
        <v>133</v>
      </c>
      <c r="B134" s="12">
        <f t="shared" si="1"/>
        <v>4134</v>
      </c>
      <c r="C134" s="12" t="s">
        <v>117</v>
      </c>
      <c r="D134" s="12">
        <v>16</v>
      </c>
      <c r="E134" s="12">
        <v>20</v>
      </c>
      <c r="F134" s="12">
        <v>5</v>
      </c>
      <c r="G134" s="12">
        <v>14</v>
      </c>
      <c r="H134" s="12">
        <v>4</v>
      </c>
    </row>
    <row r="135" spans="1:8" ht="20.25" customHeight="1" x14ac:dyDescent="0.45">
      <c r="A135" s="2">
        <v>134</v>
      </c>
      <c r="B135" s="12">
        <f t="shared" si="1"/>
        <v>4134</v>
      </c>
      <c r="C135" s="12" t="s">
        <v>118</v>
      </c>
      <c r="D135" s="12">
        <v>0</v>
      </c>
      <c r="E135" s="12">
        <v>2</v>
      </c>
      <c r="F135" s="12">
        <v>-6</v>
      </c>
      <c r="G135" s="12">
        <v>11</v>
      </c>
      <c r="H135" s="12">
        <v>-4</v>
      </c>
    </row>
    <row r="136" spans="1:8" ht="20.25" customHeight="1" x14ac:dyDescent="0.45">
      <c r="A136" s="2">
        <v>135</v>
      </c>
      <c r="B136" s="12">
        <f t="shared" si="1"/>
        <v>4134</v>
      </c>
      <c r="C136" s="12" t="s">
        <v>119</v>
      </c>
      <c r="D136" s="12">
        <v>0</v>
      </c>
      <c r="E136" s="12">
        <v>8</v>
      </c>
      <c r="F136" s="12">
        <v>-3</v>
      </c>
      <c r="G136" s="12">
        <v>9</v>
      </c>
      <c r="H136" s="12">
        <v>6</v>
      </c>
    </row>
    <row r="137" spans="1:8" ht="20.25" customHeight="1" x14ac:dyDescent="0.45">
      <c r="A137" s="2">
        <v>136</v>
      </c>
      <c r="B137" s="12">
        <f t="shared" si="1"/>
        <v>4134</v>
      </c>
      <c r="C137" s="12" t="s">
        <v>120</v>
      </c>
      <c r="D137" s="12">
        <v>-3</v>
      </c>
      <c r="E137" s="12">
        <v>5</v>
      </c>
      <c r="F137" s="12">
        <v>1</v>
      </c>
      <c r="G137" s="12">
        <v>6</v>
      </c>
      <c r="H137" s="12">
        <v>6</v>
      </c>
    </row>
    <row r="138" spans="1:8" ht="20.25" customHeight="1" x14ac:dyDescent="0.45">
      <c r="A138" s="2">
        <v>137</v>
      </c>
      <c r="B138" s="12">
        <f t="shared" si="1"/>
        <v>4134</v>
      </c>
      <c r="C138" s="12" t="s">
        <v>121</v>
      </c>
      <c r="D138" s="12">
        <v>-3</v>
      </c>
      <c r="E138" s="12">
        <v>24</v>
      </c>
      <c r="F138" s="12">
        <v>-17</v>
      </c>
      <c r="G138" s="12">
        <v>14</v>
      </c>
      <c r="H138" s="12">
        <v>-10</v>
      </c>
    </row>
    <row r="139" spans="1:8" ht="20.25" customHeight="1" x14ac:dyDescent="0.45">
      <c r="A139" s="2">
        <v>138</v>
      </c>
      <c r="B139" s="12">
        <f t="shared" si="1"/>
        <v>4134</v>
      </c>
      <c r="C139" s="12" t="s">
        <v>122</v>
      </c>
      <c r="D139" s="12">
        <v>5</v>
      </c>
      <c r="E139" s="12">
        <v>-2</v>
      </c>
      <c r="F139" s="12">
        <v>0</v>
      </c>
      <c r="G139" s="12">
        <v>12</v>
      </c>
      <c r="H139" s="12">
        <v>4</v>
      </c>
    </row>
    <row r="140" spans="1:8" ht="20.25" customHeight="1" x14ac:dyDescent="0.45">
      <c r="A140" s="2">
        <v>139</v>
      </c>
      <c r="B140" s="12">
        <f t="shared" si="1"/>
        <v>4134</v>
      </c>
      <c r="C140" s="12" t="s">
        <v>123</v>
      </c>
      <c r="D140" s="12">
        <v>2</v>
      </c>
      <c r="E140" s="12">
        <v>5</v>
      </c>
      <c r="F140" s="12">
        <v>5</v>
      </c>
      <c r="G140" s="12">
        <v>6</v>
      </c>
      <c r="H140" s="12">
        <v>13</v>
      </c>
    </row>
    <row r="141" spans="1:8" ht="20.25" customHeight="1" x14ac:dyDescent="0.45">
      <c r="A141" s="2">
        <v>140</v>
      </c>
      <c r="B141" s="12">
        <f t="shared" si="1"/>
        <v>4134</v>
      </c>
      <c r="C141" s="12" t="s">
        <v>124</v>
      </c>
      <c r="D141" s="12">
        <v>-6</v>
      </c>
      <c r="E141" s="12">
        <v>4</v>
      </c>
      <c r="F141" s="12">
        <v>0</v>
      </c>
      <c r="G141" s="12">
        <v>2</v>
      </c>
      <c r="H141" s="12">
        <v>-2</v>
      </c>
    </row>
    <row r="142" spans="1:8" ht="20.25" customHeight="1" x14ac:dyDescent="0.45">
      <c r="A142" s="2">
        <v>141</v>
      </c>
      <c r="B142" s="12">
        <f t="shared" si="1"/>
        <v>4134</v>
      </c>
      <c r="C142" s="12" t="s">
        <v>125</v>
      </c>
      <c r="D142" s="12">
        <v>-32</v>
      </c>
      <c r="E142" s="12">
        <v>-26</v>
      </c>
      <c r="F142" s="12">
        <v>-31</v>
      </c>
      <c r="G142" s="12">
        <v>-5</v>
      </c>
      <c r="H142" s="12">
        <v>-19</v>
      </c>
    </row>
    <row r="143" spans="1:8" ht="20.25" customHeight="1" x14ac:dyDescent="0.45">
      <c r="A143" s="2">
        <v>142</v>
      </c>
      <c r="B143" s="12">
        <f t="shared" si="1"/>
        <v>4134</v>
      </c>
      <c r="C143" s="12" t="s">
        <v>126</v>
      </c>
      <c r="D143" s="12">
        <v>4</v>
      </c>
      <c r="E143" s="12">
        <v>12</v>
      </c>
      <c r="F143" s="12">
        <v>10</v>
      </c>
      <c r="G143" s="12">
        <v>5</v>
      </c>
      <c r="H143" s="12">
        <v>8</v>
      </c>
    </row>
    <row r="144" spans="1:8" ht="20.25" customHeight="1" x14ac:dyDescent="0.45">
      <c r="A144" s="2">
        <v>143</v>
      </c>
      <c r="B144" s="12">
        <f t="shared" si="1"/>
        <v>4134</v>
      </c>
      <c r="C144" s="12" t="s">
        <v>127</v>
      </c>
      <c r="D144" s="12">
        <v>1</v>
      </c>
      <c r="E144" s="12">
        <v>14</v>
      </c>
      <c r="F144" s="12">
        <v>7</v>
      </c>
      <c r="G144" s="12">
        <v>14</v>
      </c>
      <c r="H144" s="12">
        <v>7</v>
      </c>
    </row>
    <row r="145" spans="1:8" ht="20.25" customHeight="1" x14ac:dyDescent="0.45">
      <c r="A145" s="2">
        <v>144</v>
      </c>
      <c r="B145" s="12">
        <f t="shared" si="1"/>
        <v>4134</v>
      </c>
      <c r="C145" s="12" t="s">
        <v>128</v>
      </c>
      <c r="D145" s="12">
        <v>5</v>
      </c>
      <c r="E145" s="12">
        <v>10</v>
      </c>
      <c r="F145" s="12">
        <v>-7</v>
      </c>
      <c r="G145" s="12">
        <v>-1</v>
      </c>
      <c r="H145" s="12">
        <v>7</v>
      </c>
    </row>
    <row r="146" spans="1:8" ht="20.25" customHeight="1" x14ac:dyDescent="0.45">
      <c r="A146" s="2">
        <v>145</v>
      </c>
      <c r="B146" s="12">
        <f t="shared" si="1"/>
        <v>4134</v>
      </c>
      <c r="C146" s="12" t="s">
        <v>129</v>
      </c>
      <c r="D146" s="12">
        <v>-32</v>
      </c>
      <c r="E146" s="12">
        <v>-26</v>
      </c>
      <c r="F146" s="12">
        <v>-31</v>
      </c>
      <c r="G146" s="12">
        <v>-5</v>
      </c>
      <c r="H146" s="12">
        <v>-19</v>
      </c>
    </row>
    <row r="147" spans="1:8" ht="20.25" customHeight="1" x14ac:dyDescent="0.45">
      <c r="A147" s="2">
        <v>146</v>
      </c>
      <c r="B147" s="12">
        <f t="shared" si="1"/>
        <v>4134</v>
      </c>
      <c r="C147" s="12" t="s">
        <v>130</v>
      </c>
      <c r="D147" s="12">
        <v>1</v>
      </c>
      <c r="E147" s="12">
        <v>-8</v>
      </c>
      <c r="F147" s="12">
        <v>-4</v>
      </c>
      <c r="G147" s="12">
        <v>7</v>
      </c>
      <c r="H147" s="12">
        <v>3</v>
      </c>
    </row>
    <row r="148" spans="1:8" ht="20.25" customHeight="1" x14ac:dyDescent="0.35"/>
    <row r="149" spans="1:8" ht="20.25" customHeight="1" x14ac:dyDescent="0.35"/>
    <row r="150" spans="1:8" ht="20.25" customHeight="1" x14ac:dyDescent="0.35"/>
    <row r="151" spans="1:8" ht="20.25" customHeight="1" x14ac:dyDescent="0.35"/>
    <row r="152" spans="1:8" ht="20.25" customHeight="1" x14ac:dyDescent="0.35"/>
    <row r="153" spans="1:8" ht="20.25" customHeight="1" x14ac:dyDescent="0.35"/>
    <row r="154" spans="1:8" ht="20.25" customHeight="1" x14ac:dyDescent="0.35"/>
    <row r="155" spans="1:8" ht="20.25" customHeight="1" x14ac:dyDescent="0.35"/>
    <row r="156" spans="1:8" ht="20.25" customHeight="1" x14ac:dyDescent="0.35"/>
    <row r="157" spans="1:8" ht="20.25" customHeight="1" x14ac:dyDescent="0.35"/>
    <row r="158" spans="1:8" ht="20.25" customHeight="1" x14ac:dyDescent="0.35"/>
    <row r="159" spans="1:8" ht="20.25" customHeight="1" x14ac:dyDescent="0.35"/>
    <row r="160" spans="1:8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D22" sqref="D22"/>
    </sheetView>
  </sheetViews>
  <sheetFormatPr defaultColWidth="14.453125" defaultRowHeight="15" customHeight="1" x14ac:dyDescent="0.35"/>
  <cols>
    <col min="1" max="5" width="8.7265625" customWidth="1"/>
    <col min="6" max="6" width="17.90625" customWidth="1"/>
    <col min="7" max="7" width="11" customWidth="1"/>
    <col min="8" max="8" width="9.6328125" customWidth="1"/>
    <col min="9" max="9" width="9.81640625" customWidth="1"/>
    <col min="10" max="11" width="10.26953125" customWidth="1"/>
    <col min="12" max="26" width="8.7265625" customWidth="1"/>
  </cols>
  <sheetData>
    <row r="1" spans="1:11" ht="15" customHeight="1" x14ac:dyDescent="0.35">
      <c r="A1" s="21" t="s">
        <v>131</v>
      </c>
      <c r="B1" s="18">
        <f>MAX(Данные!D2:H147)</f>
        <v>26</v>
      </c>
      <c r="D1" s="33"/>
      <c r="E1" s="23" t="s">
        <v>135</v>
      </c>
      <c r="F1" s="23" t="s">
        <v>136</v>
      </c>
      <c r="G1" s="24" t="s">
        <v>137</v>
      </c>
      <c r="H1" s="25"/>
      <c r="I1" s="25"/>
      <c r="J1" s="25"/>
      <c r="K1" s="26"/>
    </row>
    <row r="2" spans="1:11" ht="15" customHeight="1" x14ac:dyDescent="0.35">
      <c r="A2" s="22" t="s">
        <v>132</v>
      </c>
      <c r="B2" s="14">
        <f>MIN(Данные!D2:H147)</f>
        <v>-32</v>
      </c>
      <c r="D2" s="34"/>
      <c r="E2" s="28"/>
      <c r="F2" s="28"/>
      <c r="G2" s="29" t="s">
        <v>2</v>
      </c>
      <c r="H2" s="29" t="s">
        <v>3</v>
      </c>
      <c r="I2" s="29" t="s">
        <v>4</v>
      </c>
      <c r="J2" s="29" t="s">
        <v>5</v>
      </c>
      <c r="K2" s="30" t="s">
        <v>6</v>
      </c>
    </row>
    <row r="3" spans="1:11" ht="15" customHeight="1" x14ac:dyDescent="0.35">
      <c r="A3" s="22" t="s">
        <v>133</v>
      </c>
      <c r="B3" s="14">
        <v>7</v>
      </c>
      <c r="D3" s="27">
        <v>1</v>
      </c>
      <c r="E3" s="31">
        <v>-32</v>
      </c>
      <c r="F3" s="32">
        <f>E3+$B$4</f>
        <v>-23.714285714285715</v>
      </c>
      <c r="G3" s="13">
        <f>COUNTIFS(Данные!D2:D27,"&gt;=-32",Данные!D2:D27,"&lt;-23,7142857142857")</f>
        <v>3</v>
      </c>
      <c r="H3" s="13">
        <f>COUNTIFS(Данные!E2:E27,"&gt;=-32",Данные!E2:E27,"&lt;-23,7142857142857")</f>
        <v>0</v>
      </c>
      <c r="I3" s="13">
        <f>COUNTIFS(Данные!F2:F27,"&gt;=-32",Данные!F2:F27,"&lt;-23,7142857142857")</f>
        <v>2</v>
      </c>
      <c r="J3" s="13">
        <f>COUNTIFS(Данные!G2:G27,"&gt;=-32",Данные!G2:G27,"&lt;-23,7142857142857")</f>
        <v>0</v>
      </c>
      <c r="K3" s="14">
        <f>COUNTIFS(Данные!H2:H27,"&gt;=-32",Данные!H2:H27,"&lt;-23,7142857142857")</f>
        <v>3</v>
      </c>
    </row>
    <row r="4" spans="1:11" ht="15" customHeight="1" thickBot="1" x14ac:dyDescent="0.4">
      <c r="A4" s="37" t="s">
        <v>134</v>
      </c>
      <c r="B4" s="17">
        <f>(B1-B2)/B3</f>
        <v>8.2857142857142865</v>
      </c>
      <c r="D4" s="27">
        <v>2</v>
      </c>
      <c r="E4" s="31">
        <f>F3</f>
        <v>-23.714285714285715</v>
      </c>
      <c r="F4" s="32">
        <f>E4+$B$4</f>
        <v>-15.428571428571429</v>
      </c>
      <c r="G4" s="13">
        <f>COUNTIFS(Данные!D2:D27,"&gt;=-23,7142857142857",Данные!D2:D27,"&lt;-15,4285714285714")</f>
        <v>2</v>
      </c>
      <c r="H4" s="13">
        <f>COUNTIFS(Данные!E2:E27,"&gt;=-23,7142857142857",Данные!E2:E27,"&lt;-15,4285714285714")</f>
        <v>4</v>
      </c>
      <c r="I4" s="13">
        <f>COUNTIFS(Данные!F2:F27,"&gt;=-23,7142857142857",Данные!F2:F27,"&lt;-15,4285714285714")</f>
        <v>4</v>
      </c>
      <c r="J4" s="13">
        <f>COUNTIFS(Данные!G2:G27,"&gt;=-23,7142857142857",Данные!G2:G27,"&lt;-15,4285714285714")</f>
        <v>1</v>
      </c>
      <c r="K4" s="14">
        <f>COUNTIFS(Данные!H2:H27,"&gt;=-23,7142857142857",Данные!H2:H27,"&lt;-15,4285714285714")</f>
        <v>0</v>
      </c>
    </row>
    <row r="5" spans="1:11" ht="15" customHeight="1" x14ac:dyDescent="0.35">
      <c r="D5" s="27">
        <v>3</v>
      </c>
      <c r="E5" s="31">
        <f t="shared" ref="E5:E9" si="0">F4</f>
        <v>-15.428571428571429</v>
      </c>
      <c r="F5" s="32">
        <f t="shared" ref="F5:F9" si="1">E5+$B$4</f>
        <v>-7.1428571428571423</v>
      </c>
      <c r="G5" s="13">
        <f>COUNTIFS(Данные!D2:D27,"&gt;=-15,4285714285714",Данные!D2:D27,"&lt;-7,14285714285714")</f>
        <v>3</v>
      </c>
      <c r="H5" s="13">
        <f>COUNTIFS(Данные!E2:E27,"&gt;=-15,4285714285714",Данные!E2:E27,"&lt;-7,14285714285714")</f>
        <v>1</v>
      </c>
      <c r="I5" s="13">
        <f>COUNTIFS(Данные!F2:F27,"&gt;=-15,4285714285714",Данные!F2:F27,"&lt;-7,14285714285714")</f>
        <v>4</v>
      </c>
      <c r="J5" s="13">
        <f>COUNTIFS(Данные!G2:G27,"&gt;=-15,4285714285714",Данные!G2:G27,"&lt;-7,14285714285714")</f>
        <v>1</v>
      </c>
      <c r="K5" s="14">
        <f>COUNTIFS(Данные!H2:H27,"&gt;=-15,4285714285714",Данные!H2:H27,"&lt;-7,14285714285714")</f>
        <v>2</v>
      </c>
    </row>
    <row r="6" spans="1:11" ht="15" customHeight="1" x14ac:dyDescent="0.35">
      <c r="D6" s="27">
        <v>4</v>
      </c>
      <c r="E6" s="31">
        <f t="shared" si="0"/>
        <v>-7.1428571428571423</v>
      </c>
      <c r="F6" s="32">
        <f t="shared" si="1"/>
        <v>1.1428571428571441</v>
      </c>
      <c r="G6" s="13">
        <f>COUNTIFS(Данные!D2:D27,"&gt;=-7,14285714285714",Данные!D2:D27,"&lt;1,14285714285714")</f>
        <v>9</v>
      </c>
      <c r="H6" s="13">
        <f>COUNTIFS(Данные!E2:E27,"&gt;=-7,14285714285714",Данные!E2:E27,"&lt;1,14285714285714")</f>
        <v>6</v>
      </c>
      <c r="I6" s="13">
        <f>COUNTIFS(Данные!F2:F27,"&gt;=-7,14285714285714",Данные!F2:F27,"&lt;1,14285714285714")</f>
        <v>8</v>
      </c>
      <c r="J6" s="13">
        <f>COUNTIFS(Данные!G2:G27,"&gt;=-7,14285714285714",Данные!G2:G27,"&lt;1,14285714285714")</f>
        <v>3</v>
      </c>
      <c r="K6" s="14">
        <f>COUNTIFS(Данные!H2:H27,"&gt;=-7,14285714285714",Данные!H2:H27,"&lt;1,14285714285714")</f>
        <v>9</v>
      </c>
    </row>
    <row r="7" spans="1:11" ht="15" customHeight="1" x14ac:dyDescent="0.35">
      <c r="D7" s="27">
        <v>5</v>
      </c>
      <c r="E7" s="31">
        <f t="shared" si="0"/>
        <v>1.1428571428571441</v>
      </c>
      <c r="F7" s="32">
        <f t="shared" si="1"/>
        <v>9.4285714285714306</v>
      </c>
      <c r="G7" s="13">
        <f>COUNTIFS(Данные!D2:D27,"&gt;=1,14285714285714",Данные!D2:D27,"&lt;9,42857142857143")</f>
        <v>7</v>
      </c>
      <c r="H7" s="13">
        <f>COUNTIFS(Данные!E2:E27,"&gt;=1,14285714285714",Данные!E2:E27,"&lt;9,42857142857143")</f>
        <v>10</v>
      </c>
      <c r="I7" s="13">
        <f>COUNTIFS(Данные!F2:F27,"&gt;=1,14285714285714",Данные!F2:F27,"&lt;9,42857142857143")</f>
        <v>7</v>
      </c>
      <c r="J7" s="13">
        <f>COUNTIFS(Данные!G2:G27,"&gt;=1,14285714285714",Данные!G2:G27,"&lt;9,42857142857143")</f>
        <v>4</v>
      </c>
      <c r="K7" s="14">
        <f>COUNTIFS(Данные!H2:H27,"&gt;=1,14285714285714",Данные!H2:H27,"&lt;9,42857142857143")</f>
        <v>6</v>
      </c>
    </row>
    <row r="8" spans="1:11" ht="15" customHeight="1" x14ac:dyDescent="0.35">
      <c r="D8" s="27">
        <v>6</v>
      </c>
      <c r="E8" s="31">
        <f t="shared" si="0"/>
        <v>9.4285714285714306</v>
      </c>
      <c r="F8" s="32">
        <f t="shared" si="1"/>
        <v>17.714285714285715</v>
      </c>
      <c r="G8" s="13">
        <f>COUNTIFS(Данные!D2:D27,"&gt;=9,42857142857143",Данные!D2:D27,"&lt;17,7142857142857")</f>
        <v>2</v>
      </c>
      <c r="H8" s="13">
        <f>COUNTIFS(Данные!E2:E27,"&gt;=9,42857142857143",Данные!E2:E27,"&lt;17,7142857142857")</f>
        <v>4</v>
      </c>
      <c r="I8" s="13">
        <f>COUNTIFS(Данные!F2:F27,"&gt;=9,42857142857143",Данные!F2:F27,"&lt;17,7142857142857")</f>
        <v>0</v>
      </c>
      <c r="J8" s="13">
        <f>COUNTIFS(Данные!G2:G27,"&gt;=9,42857142857143",Данные!G2:G27,"&lt;17,7142857142857")</f>
        <v>14</v>
      </c>
      <c r="K8" s="14">
        <f>COUNTIFS(Данные!H2:H27,"&gt;=9,42857142857143",Данные!H2:H27,"&lt;17,7142857142857")</f>
        <v>3</v>
      </c>
    </row>
    <row r="9" spans="1:11" ht="15" customHeight="1" x14ac:dyDescent="0.35">
      <c r="D9" s="27">
        <v>7</v>
      </c>
      <c r="E9" s="31">
        <f t="shared" si="0"/>
        <v>17.714285714285715</v>
      </c>
      <c r="F9" s="31">
        <f t="shared" si="1"/>
        <v>26</v>
      </c>
      <c r="G9" s="13">
        <f>COUNTIFS(Данные!D2:D27,"&gt;=17,7142857142857",Данные!D2:D27,"&lt;26")</f>
        <v>0</v>
      </c>
      <c r="H9" s="13">
        <f>COUNTIFS(Данные!E2:E27,"&gt;=17,7142857142857",Данные!E2:E27,"&lt;26")</f>
        <v>1</v>
      </c>
      <c r="I9" s="13">
        <f>COUNTIFS(Данные!F2:F27,"&gt;=17,7142857142857",Данные!F2:F27,"&lt;26")</f>
        <v>1</v>
      </c>
      <c r="J9" s="13">
        <f>COUNTIFS(Данные!G2:G27,"&gt;=17,7142857142857",Данные!G2:G27,"&lt;26")</f>
        <v>3</v>
      </c>
      <c r="K9" s="14">
        <f>COUNTIFS(Данные!H2:H27,"&gt;=17,7142857142857",Данные!H2:H27,"&lt;26")</f>
        <v>3</v>
      </c>
    </row>
    <row r="10" spans="1:11" ht="15" customHeight="1" thickBot="1" x14ac:dyDescent="0.4">
      <c r="D10" s="36"/>
      <c r="E10" s="35" t="s">
        <v>138</v>
      </c>
      <c r="F10" s="35"/>
      <c r="G10" s="16">
        <f>SUM(G3:G9)</f>
        <v>26</v>
      </c>
      <c r="H10" s="16">
        <f t="shared" ref="H10:K10" si="2">SUM(H3:H9)</f>
        <v>26</v>
      </c>
      <c r="I10" s="16">
        <f t="shared" si="2"/>
        <v>26</v>
      </c>
      <c r="J10" s="16">
        <f t="shared" si="2"/>
        <v>26</v>
      </c>
      <c r="K10" s="17">
        <f t="shared" si="2"/>
        <v>26</v>
      </c>
    </row>
    <row r="12" spans="1:11" ht="15" customHeight="1" thickBot="1" x14ac:dyDescent="0.4"/>
    <row r="13" spans="1:11" ht="15" customHeight="1" x14ac:dyDescent="0.35">
      <c r="D13" s="19"/>
      <c r="E13" s="38" t="s">
        <v>135</v>
      </c>
      <c r="F13" s="38" t="s">
        <v>136</v>
      </c>
      <c r="G13" s="39" t="s">
        <v>137</v>
      </c>
      <c r="H13" s="40"/>
      <c r="I13" s="40"/>
      <c r="J13" s="40"/>
      <c r="K13" s="41"/>
    </row>
    <row r="14" spans="1:11" ht="15" customHeight="1" x14ac:dyDescent="0.35">
      <c r="D14" s="20"/>
      <c r="E14" s="42"/>
      <c r="F14" s="42"/>
      <c r="G14" s="43" t="s">
        <v>2</v>
      </c>
      <c r="H14" s="43" t="s">
        <v>3</v>
      </c>
      <c r="I14" s="43" t="s">
        <v>4</v>
      </c>
      <c r="J14" s="43" t="s">
        <v>5</v>
      </c>
      <c r="K14" s="44" t="s">
        <v>6</v>
      </c>
    </row>
    <row r="15" spans="1:11" ht="15" customHeight="1" x14ac:dyDescent="0.35">
      <c r="D15" s="45">
        <v>1</v>
      </c>
      <c r="E15" s="47">
        <v>-32</v>
      </c>
      <c r="F15" s="48">
        <f>E15+$B$4</f>
        <v>-23.714285714285715</v>
      </c>
      <c r="G15" s="13">
        <f>G3/26</f>
        <v>0.11538461538461539</v>
      </c>
      <c r="H15" s="13">
        <f t="shared" ref="H15:K15" si="3">H3/26</f>
        <v>0</v>
      </c>
      <c r="I15" s="13">
        <f t="shared" si="3"/>
        <v>7.6923076923076927E-2</v>
      </c>
      <c r="J15" s="13">
        <f t="shared" si="3"/>
        <v>0</v>
      </c>
      <c r="K15" s="14">
        <f t="shared" si="3"/>
        <v>0.11538461538461539</v>
      </c>
    </row>
    <row r="16" spans="1:11" ht="15" customHeight="1" x14ac:dyDescent="0.35">
      <c r="D16" s="45">
        <v>2</v>
      </c>
      <c r="E16" s="47">
        <f>F15</f>
        <v>-23.714285714285715</v>
      </c>
      <c r="F16" s="48">
        <f>E16+$B$4</f>
        <v>-15.428571428571429</v>
      </c>
      <c r="G16" s="13">
        <f t="shared" ref="G16:K16" si="4">G4/26</f>
        <v>7.6923076923076927E-2</v>
      </c>
      <c r="H16" s="13">
        <f t="shared" si="4"/>
        <v>0.15384615384615385</v>
      </c>
      <c r="I16" s="13">
        <f t="shared" si="4"/>
        <v>0.15384615384615385</v>
      </c>
      <c r="J16" s="13">
        <f t="shared" si="4"/>
        <v>3.8461538461538464E-2</v>
      </c>
      <c r="K16" s="14">
        <f t="shared" si="4"/>
        <v>0</v>
      </c>
    </row>
    <row r="17" spans="4:11" ht="15" customHeight="1" x14ac:dyDescent="0.35">
      <c r="D17" s="45">
        <v>3</v>
      </c>
      <c r="E17" s="47">
        <f t="shared" ref="E17:E21" si="5">F16</f>
        <v>-15.428571428571429</v>
      </c>
      <c r="F17" s="48">
        <f t="shared" ref="F17:F21" si="6">E17+$B$4</f>
        <v>-7.1428571428571423</v>
      </c>
      <c r="G17" s="13">
        <f t="shared" ref="G17:K17" si="7">G5/26</f>
        <v>0.11538461538461539</v>
      </c>
      <c r="H17" s="13">
        <f t="shared" si="7"/>
        <v>3.8461538461538464E-2</v>
      </c>
      <c r="I17" s="13">
        <f t="shared" si="7"/>
        <v>0.15384615384615385</v>
      </c>
      <c r="J17" s="13">
        <f t="shared" si="7"/>
        <v>3.8461538461538464E-2</v>
      </c>
      <c r="K17" s="14">
        <f t="shared" si="7"/>
        <v>7.6923076923076927E-2</v>
      </c>
    </row>
    <row r="18" spans="4:11" ht="15" customHeight="1" x14ac:dyDescent="0.35">
      <c r="D18" s="45">
        <v>4</v>
      </c>
      <c r="E18" s="47">
        <f t="shared" si="5"/>
        <v>-7.1428571428571423</v>
      </c>
      <c r="F18" s="48">
        <f t="shared" si="6"/>
        <v>1.1428571428571441</v>
      </c>
      <c r="G18" s="13">
        <f t="shared" ref="G18:K18" si="8">G6/26</f>
        <v>0.34615384615384615</v>
      </c>
      <c r="H18" s="13">
        <f t="shared" si="8"/>
        <v>0.23076923076923078</v>
      </c>
      <c r="I18" s="13">
        <f t="shared" si="8"/>
        <v>0.30769230769230771</v>
      </c>
      <c r="J18" s="13">
        <f t="shared" si="8"/>
        <v>0.11538461538461539</v>
      </c>
      <c r="K18" s="14">
        <f t="shared" si="8"/>
        <v>0.34615384615384615</v>
      </c>
    </row>
    <row r="19" spans="4:11" ht="15" customHeight="1" x14ac:dyDescent="0.35">
      <c r="D19" s="45">
        <v>5</v>
      </c>
      <c r="E19" s="47">
        <f t="shared" si="5"/>
        <v>1.1428571428571441</v>
      </c>
      <c r="F19" s="48">
        <f t="shared" si="6"/>
        <v>9.4285714285714306</v>
      </c>
      <c r="G19" s="13">
        <f t="shared" ref="G19:K19" si="9">G7/26</f>
        <v>0.26923076923076922</v>
      </c>
      <c r="H19" s="13">
        <f t="shared" si="9"/>
        <v>0.38461538461538464</v>
      </c>
      <c r="I19" s="13">
        <f t="shared" si="9"/>
        <v>0.26923076923076922</v>
      </c>
      <c r="J19" s="13">
        <f t="shared" si="9"/>
        <v>0.15384615384615385</v>
      </c>
      <c r="K19" s="14">
        <f t="shared" si="9"/>
        <v>0.23076923076923078</v>
      </c>
    </row>
    <row r="20" spans="4:11" ht="15" customHeight="1" x14ac:dyDescent="0.35">
      <c r="D20" s="45">
        <v>6</v>
      </c>
      <c r="E20" s="47">
        <f t="shared" si="5"/>
        <v>9.4285714285714306</v>
      </c>
      <c r="F20" s="48">
        <f t="shared" si="6"/>
        <v>17.714285714285715</v>
      </c>
      <c r="G20" s="13">
        <f t="shared" ref="G20:K21" si="10">G8/26</f>
        <v>7.6923076923076927E-2</v>
      </c>
      <c r="H20" s="13">
        <f t="shared" si="10"/>
        <v>0.15384615384615385</v>
      </c>
      <c r="I20" s="13">
        <f t="shared" si="10"/>
        <v>0</v>
      </c>
      <c r="J20" s="13">
        <f t="shared" si="10"/>
        <v>0.53846153846153844</v>
      </c>
      <c r="K20" s="14">
        <f t="shared" si="10"/>
        <v>0.11538461538461539</v>
      </c>
    </row>
    <row r="21" spans="4:11" ht="15.75" customHeight="1" x14ac:dyDescent="0.35">
      <c r="D21" s="45">
        <v>7</v>
      </c>
      <c r="E21" s="47">
        <f t="shared" si="5"/>
        <v>17.714285714285715</v>
      </c>
      <c r="F21" s="47">
        <f t="shared" si="6"/>
        <v>26</v>
      </c>
      <c r="G21" s="13">
        <f t="shared" si="10"/>
        <v>0</v>
      </c>
      <c r="H21" s="13">
        <f t="shared" si="10"/>
        <v>3.8461538461538464E-2</v>
      </c>
      <c r="I21" s="13">
        <f t="shared" si="10"/>
        <v>3.8461538461538464E-2</v>
      </c>
      <c r="J21" s="13">
        <f t="shared" si="10"/>
        <v>0.11538461538461539</v>
      </c>
      <c r="K21" s="14">
        <f t="shared" si="10"/>
        <v>0.11538461538461539</v>
      </c>
    </row>
    <row r="22" spans="4:11" ht="15.75" customHeight="1" thickBot="1" x14ac:dyDescent="0.4">
      <c r="D22" s="49"/>
      <c r="E22" s="46" t="s">
        <v>138</v>
      </c>
      <c r="F22" s="46"/>
      <c r="G22" s="16">
        <f>SUM(G15:G21)</f>
        <v>1</v>
      </c>
      <c r="H22" s="16">
        <f t="shared" ref="H22:K22" si="11">SUM(H15:H21)</f>
        <v>1</v>
      </c>
      <c r="I22" s="16">
        <f t="shared" si="11"/>
        <v>0.99999999999999989</v>
      </c>
      <c r="J22" s="16">
        <f t="shared" si="11"/>
        <v>1</v>
      </c>
      <c r="K22" s="17">
        <f t="shared" si="11"/>
        <v>1</v>
      </c>
    </row>
    <row r="23" spans="4:11" ht="15.75" customHeight="1" x14ac:dyDescent="0.35"/>
    <row r="24" spans="4:11" ht="15.75" customHeight="1" x14ac:dyDescent="0.35"/>
    <row r="25" spans="4:11" ht="15.75" customHeight="1" x14ac:dyDescent="0.35"/>
    <row r="26" spans="4:11" ht="15.75" customHeight="1" x14ac:dyDescent="0.35"/>
    <row r="27" spans="4:11" ht="15.75" customHeight="1" x14ac:dyDescent="0.35"/>
    <row r="28" spans="4:11" ht="15.75" customHeight="1" x14ac:dyDescent="0.35"/>
    <row r="29" spans="4:11" ht="15.75" customHeight="1" x14ac:dyDescent="0.35"/>
    <row r="30" spans="4:11" ht="15.75" customHeight="1" x14ac:dyDescent="0.35"/>
    <row r="31" spans="4:11" ht="15.75" customHeight="1" x14ac:dyDescent="0.35"/>
    <row r="32" spans="4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">
    <mergeCell ref="E22:F22"/>
    <mergeCell ref="E1:E2"/>
    <mergeCell ref="F1:F2"/>
    <mergeCell ref="G1:K1"/>
    <mergeCell ref="E10:F10"/>
    <mergeCell ref="E13:E14"/>
    <mergeCell ref="F13:F14"/>
    <mergeCell ref="G13:K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D10" sqref="D10"/>
    </sheetView>
  </sheetViews>
  <sheetFormatPr defaultColWidth="14.453125" defaultRowHeight="15" customHeight="1" x14ac:dyDescent="0.35"/>
  <cols>
    <col min="1" max="26" width="8.7265625" customWidth="1"/>
  </cols>
  <sheetData>
    <row r="1" spans="1:12" ht="15" customHeight="1" x14ac:dyDescent="0.35">
      <c r="A1" s="21" t="s">
        <v>131</v>
      </c>
      <c r="B1" s="18">
        <f>MAX(Данные!D2:H147)</f>
        <v>26</v>
      </c>
      <c r="E1" s="33"/>
      <c r="F1" s="23" t="s">
        <v>135</v>
      </c>
      <c r="G1" s="23" t="s">
        <v>136</v>
      </c>
      <c r="H1" s="24" t="s">
        <v>137</v>
      </c>
      <c r="I1" s="25"/>
      <c r="J1" s="25"/>
      <c r="K1" s="25"/>
      <c r="L1" s="26"/>
    </row>
    <row r="2" spans="1:12" ht="15" customHeight="1" x14ac:dyDescent="0.35">
      <c r="A2" s="22" t="s">
        <v>132</v>
      </c>
      <c r="B2" s="14">
        <f>MIN(Данные!D2:H147)</f>
        <v>-32</v>
      </c>
      <c r="E2" s="34"/>
      <c r="F2" s="28"/>
      <c r="G2" s="28"/>
      <c r="H2" s="29" t="s">
        <v>2</v>
      </c>
      <c r="I2" s="29" t="s">
        <v>3</v>
      </c>
      <c r="J2" s="29" t="s">
        <v>4</v>
      </c>
      <c r="K2" s="29" t="s">
        <v>5</v>
      </c>
      <c r="L2" s="30" t="s">
        <v>6</v>
      </c>
    </row>
    <row r="3" spans="1:12" ht="15" customHeight="1" x14ac:dyDescent="0.35">
      <c r="A3" s="22" t="s">
        <v>133</v>
      </c>
      <c r="B3" s="14">
        <v>7</v>
      </c>
      <c r="E3" s="27">
        <v>1</v>
      </c>
      <c r="F3" s="31">
        <v>-32</v>
      </c>
      <c r="G3" s="32">
        <f>F3+$B$4</f>
        <v>-23.714285714285715</v>
      </c>
      <c r="H3" s="13">
        <f>COUNTIFS(Данные!D2:D147,"&gt;=-32",Данные!D2:D147,"&lt;-23,7142857142857")</f>
        <v>9</v>
      </c>
      <c r="I3" s="13">
        <f>COUNTIFS(Данные!E2:E147,"&gt;=-32",Данные!E2:E147,"&lt;-23,7142857142857")</f>
        <v>6</v>
      </c>
      <c r="J3" s="13">
        <f>COUNTIFS(Данные!F2:F147,"&gt;=-32",Данные!F2:F147,"&lt;-23,7142857142857")</f>
        <v>8</v>
      </c>
      <c r="K3" s="13">
        <f>COUNTIFS(Данные!G2:G147,"&gt;=-32",Данные!G2:G147,"&lt;-23,7142857142857")</f>
        <v>0</v>
      </c>
      <c r="L3" s="14">
        <f>COUNTIFS(Данные!H2:H147,"&gt;=-32",Данные!H2:H147,"&lt;-23,7142857142857")</f>
        <v>6</v>
      </c>
    </row>
    <row r="4" spans="1:12" ht="15" customHeight="1" thickBot="1" x14ac:dyDescent="0.4">
      <c r="A4" s="37" t="s">
        <v>134</v>
      </c>
      <c r="B4" s="17">
        <f>(B1-B2)/B3</f>
        <v>8.2857142857142865</v>
      </c>
      <c r="E4" s="27">
        <v>2</v>
      </c>
      <c r="F4" s="31">
        <f>G3</f>
        <v>-23.714285714285715</v>
      </c>
      <c r="G4" s="32">
        <f>F4+$B$4</f>
        <v>-15.428571428571429</v>
      </c>
      <c r="H4" s="13">
        <f>COUNTIFS(Данные!D2:D147,"&gt;=-23,7142857142857",Данные!D2:D147,"&lt;-15,4285714285714")</f>
        <v>16</v>
      </c>
      <c r="I4" s="13">
        <f>COUNTIFS(Данные!E2:E147,"&gt;=-23,7142857142857",Данные!E2:E147,"&lt;-15,4285714285714")</f>
        <v>6</v>
      </c>
      <c r="J4" s="13">
        <f>COUNTIFS(Данные!F2:F147,"&gt;=-23,7142857142857",Данные!F2:F147,"&lt;-15,4285714285714")</f>
        <v>11</v>
      </c>
      <c r="K4" s="13">
        <f>COUNTIFS(Данные!G2:G147,"&gt;=-23,7142857142857",Данные!G2:G147,"&lt;-15,4285714285714")</f>
        <v>1</v>
      </c>
      <c r="L4" s="14">
        <f>COUNTIFS(Данные!H2:H147,"&gt;=-23,7142857142857",Данные!H2:H147,"&lt;-15,4285714285714")</f>
        <v>8</v>
      </c>
    </row>
    <row r="5" spans="1:12" ht="15" customHeight="1" x14ac:dyDescent="0.35">
      <c r="E5" s="27">
        <v>3</v>
      </c>
      <c r="F5" s="31">
        <f t="shared" ref="F5:F9" si="0">G4</f>
        <v>-15.428571428571429</v>
      </c>
      <c r="G5" s="32">
        <f t="shared" ref="G5:G9" si="1">F5+$B$4</f>
        <v>-7.1428571428571423</v>
      </c>
      <c r="H5" s="13">
        <f>COUNTIFS(Данные!D2:D147,"&gt;=-15,4285714285714",Данные!D2:D147,"&lt;-7,14285714285714")</f>
        <v>27</v>
      </c>
      <c r="I5" s="13">
        <f>COUNTIFS(Данные!E2:E147,"&gt;=-15,4285714285714",Данные!E2:E147,"&lt;-7,14285714285714")</f>
        <v>8</v>
      </c>
      <c r="J5" s="13">
        <f>COUNTIFS(Данные!F2:F147,"&gt;=-15,4285714285714",Данные!F2:F147,"&lt;-7,14285714285714")</f>
        <v>24</v>
      </c>
      <c r="K5" s="13">
        <f>COUNTIFS(Данные!G2:G147,"&gt;=-15,4285714285714",Данные!G2:G147,"&lt;-7,14285714285714")</f>
        <v>2</v>
      </c>
      <c r="L5" s="14">
        <f>COUNTIFS(Данные!H2:H147,"&gt;=-15,4285714285714",Данные!H2:H147,"&lt;-7,14285714285714")</f>
        <v>11</v>
      </c>
    </row>
    <row r="6" spans="1:12" ht="15" customHeight="1" x14ac:dyDescent="0.35">
      <c r="E6" s="27">
        <v>4</v>
      </c>
      <c r="F6" s="31">
        <f t="shared" si="0"/>
        <v>-7.1428571428571423</v>
      </c>
      <c r="G6" s="32">
        <f t="shared" si="1"/>
        <v>1.1428571428571441</v>
      </c>
      <c r="H6" s="13">
        <f>COUNTIFS(Данные!D2:D147,"&gt;=-7,14285714285714",Данные!D2:D147,"&lt;1,14285714285714")</f>
        <v>55</v>
      </c>
      <c r="I6" s="13">
        <f>COUNTIFS(Данные!E2:E147,"&gt;=-7,14285714285714",Данные!E2:E147,"&lt;1,14285714285714")</f>
        <v>39</v>
      </c>
      <c r="J6" s="13">
        <f>COUNTIFS(Данные!F2:F147,"&gt;=-7,14285714285714",Данные!F2:F147,"&lt;1,14285714285714")</f>
        <v>65</v>
      </c>
      <c r="K6" s="13">
        <f>COUNTIFS(Данные!G2:G147,"&gt;=-7,14285714285714",Данные!G2:G147,"&lt;1,14285714285714")</f>
        <v>28</v>
      </c>
      <c r="L6" s="14">
        <f>COUNTIFS(Данные!H2:H147,"&gt;=-7,14285714285714",Данные!H2:H147,"&lt;1,14285714285714")</f>
        <v>34</v>
      </c>
    </row>
    <row r="7" spans="1:12" ht="15" customHeight="1" x14ac:dyDescent="0.35">
      <c r="E7" s="27">
        <v>5</v>
      </c>
      <c r="F7" s="31">
        <f t="shared" si="0"/>
        <v>1.1428571428571441</v>
      </c>
      <c r="G7" s="32">
        <f t="shared" si="1"/>
        <v>9.4285714285714306</v>
      </c>
      <c r="H7" s="13">
        <f>COUNTIFS(Данные!D2:D147,"&gt;=1,14285714285714",Данные!D2:D147,"&lt;9,42857142857143")</f>
        <v>33</v>
      </c>
      <c r="I7" s="13">
        <f>COUNTIFS(Данные!E2:E147,"&gt;=1,14285714285714",Данные!E2:E147,"&lt;9,42857142857143")</f>
        <v>44</v>
      </c>
      <c r="J7" s="13">
        <f>COUNTIFS(Данные!F2:F147,"&gt;=1,14285714285714",Данные!F2:F147,"&lt;9,42857142857143")</f>
        <v>30</v>
      </c>
      <c r="K7" s="13">
        <f>COUNTIFS(Данные!G2:G147,"&gt;=1,14285714285714",Данные!G2:G147,"&lt;9,42857142857143")</f>
        <v>45</v>
      </c>
      <c r="L7" s="14">
        <f>COUNTIFS(Данные!H2:H147,"&gt;=1,14285714285714",Данные!H2:H147,"&lt;9,42857142857143")</f>
        <v>54</v>
      </c>
    </row>
    <row r="8" spans="1:12" ht="15" customHeight="1" x14ac:dyDescent="0.35">
      <c r="E8" s="27">
        <v>6</v>
      </c>
      <c r="F8" s="31">
        <f t="shared" si="0"/>
        <v>9.4285714285714306</v>
      </c>
      <c r="G8" s="32">
        <f t="shared" si="1"/>
        <v>17.714285714285715</v>
      </c>
      <c r="H8" s="13">
        <f>COUNTIFS(Данные!D2:D147,"&gt;=9,42857142857143",Данные!D2:D147,"&lt;17,7142857142857")</f>
        <v>6</v>
      </c>
      <c r="I8" s="13">
        <f>COUNTIFS(Данные!E2:E147,"&gt;=9,42857142857143",Данные!E2:E147,"&lt;17,7142857142857")</f>
        <v>32</v>
      </c>
      <c r="J8" s="13">
        <f>COUNTIFS(Данные!F2:F147,"&gt;=9,42857142857143",Данные!F2:F147,"&lt;17,7142857142857")</f>
        <v>7</v>
      </c>
      <c r="K8" s="13">
        <f>COUNTIFS(Данные!G2:G147,"&gt;=9,42857142857143",Данные!G2:G147,"&lt;17,7142857142857")</f>
        <v>61</v>
      </c>
      <c r="L8" s="14">
        <f>COUNTIFS(Данные!H2:H147,"&gt;=9,42857142857143",Данные!H2:H147,"&lt;17,7142857142857")</f>
        <v>21</v>
      </c>
    </row>
    <row r="9" spans="1:12" ht="15" customHeight="1" x14ac:dyDescent="0.35">
      <c r="E9" s="27">
        <v>7</v>
      </c>
      <c r="F9" s="31">
        <f t="shared" si="0"/>
        <v>17.714285714285715</v>
      </c>
      <c r="G9" s="31">
        <f t="shared" si="1"/>
        <v>26</v>
      </c>
      <c r="H9" s="13">
        <f>COUNTIFS(Данные!D2:D147,"&gt;=17,7142857142857",Данные!D2:D147,"&lt;26")</f>
        <v>0</v>
      </c>
      <c r="I9" s="13">
        <f>COUNTIFS(Данные!E2:E147,"&gt;=17,7142857142857",Данные!E2:E147,"&lt;=26")</f>
        <v>11</v>
      </c>
      <c r="J9" s="13">
        <f>COUNTIFS(Данные!F2:F147,"&gt;=17,7142857142857",Данные!F2:F147,"&lt;26")</f>
        <v>1</v>
      </c>
      <c r="K9" s="13">
        <f>COUNTIFS(Данные!G2:G147,"&gt;=17,7142857142857",Данные!G2:G147,"&lt;26")</f>
        <v>9</v>
      </c>
      <c r="L9" s="14">
        <f>COUNTIFS(Данные!H2:H147,"&gt;=17,7142857142857",Данные!H2:H147,"&lt;=26")</f>
        <v>12</v>
      </c>
    </row>
    <row r="10" spans="1:12" ht="15" customHeight="1" thickBot="1" x14ac:dyDescent="0.4">
      <c r="E10" s="15"/>
      <c r="F10" s="35" t="s">
        <v>138</v>
      </c>
      <c r="G10" s="35"/>
      <c r="H10" s="16">
        <f>SUM(H3:H9)</f>
        <v>146</v>
      </c>
      <c r="I10" s="16">
        <f t="shared" ref="I10:L10" si="2">SUM(I3:I9)</f>
        <v>146</v>
      </c>
      <c r="J10" s="16">
        <f t="shared" si="2"/>
        <v>146</v>
      </c>
      <c r="K10" s="16">
        <f t="shared" si="2"/>
        <v>146</v>
      </c>
      <c r="L10" s="17">
        <f t="shared" si="2"/>
        <v>146</v>
      </c>
    </row>
    <row r="11" spans="1:12" ht="15" customHeight="1" thickBot="1" x14ac:dyDescent="0.4"/>
    <row r="12" spans="1:12" ht="15" customHeight="1" x14ac:dyDescent="0.35">
      <c r="E12" s="19"/>
      <c r="F12" s="38" t="s">
        <v>135</v>
      </c>
      <c r="G12" s="38" t="s">
        <v>136</v>
      </c>
      <c r="H12" s="39" t="s">
        <v>137</v>
      </c>
      <c r="I12" s="40"/>
      <c r="J12" s="40"/>
      <c r="K12" s="40"/>
      <c r="L12" s="41"/>
    </row>
    <row r="13" spans="1:12" ht="15" customHeight="1" x14ac:dyDescent="0.35">
      <c r="E13" s="20"/>
      <c r="F13" s="42"/>
      <c r="G13" s="42"/>
      <c r="H13" s="43" t="s">
        <v>2</v>
      </c>
      <c r="I13" s="43" t="s">
        <v>3</v>
      </c>
      <c r="J13" s="43" t="s">
        <v>4</v>
      </c>
      <c r="K13" s="43" t="s">
        <v>5</v>
      </c>
      <c r="L13" s="44" t="s">
        <v>6</v>
      </c>
    </row>
    <row r="14" spans="1:12" ht="15" customHeight="1" x14ac:dyDescent="0.35">
      <c r="E14" s="45">
        <v>1</v>
      </c>
      <c r="F14" s="50">
        <v>-32</v>
      </c>
      <c r="G14" s="51">
        <f>F14+$B$4</f>
        <v>-23.714285714285715</v>
      </c>
      <c r="H14" s="13">
        <f>H3/146</f>
        <v>6.1643835616438353E-2</v>
      </c>
      <c r="I14" s="13">
        <f t="shared" ref="I14:L14" si="3">I3/146</f>
        <v>4.1095890410958902E-2</v>
      </c>
      <c r="J14" s="13">
        <f t="shared" si="3"/>
        <v>5.4794520547945202E-2</v>
      </c>
      <c r="K14" s="13">
        <f t="shared" si="3"/>
        <v>0</v>
      </c>
      <c r="L14" s="14">
        <f t="shared" si="3"/>
        <v>4.1095890410958902E-2</v>
      </c>
    </row>
    <row r="15" spans="1:12" ht="15" customHeight="1" x14ac:dyDescent="0.35">
      <c r="E15" s="45">
        <v>2</v>
      </c>
      <c r="F15" s="50">
        <f>G14</f>
        <v>-23.714285714285715</v>
      </c>
      <c r="G15" s="51">
        <f>F15+$B$4</f>
        <v>-15.428571428571429</v>
      </c>
      <c r="H15" s="13">
        <f t="shared" ref="H15:L15" si="4">H4/146</f>
        <v>0.1095890410958904</v>
      </c>
      <c r="I15" s="13">
        <f t="shared" si="4"/>
        <v>4.1095890410958902E-2</v>
      </c>
      <c r="J15" s="13">
        <f t="shared" si="4"/>
        <v>7.5342465753424653E-2</v>
      </c>
      <c r="K15" s="13">
        <f t="shared" si="4"/>
        <v>6.8493150684931503E-3</v>
      </c>
      <c r="L15" s="14">
        <f t="shared" si="4"/>
        <v>5.4794520547945202E-2</v>
      </c>
    </row>
    <row r="16" spans="1:12" ht="15" customHeight="1" x14ac:dyDescent="0.35">
      <c r="E16" s="45">
        <v>3</v>
      </c>
      <c r="F16" s="50">
        <f t="shared" ref="F16:F20" si="5">G15</f>
        <v>-15.428571428571429</v>
      </c>
      <c r="G16" s="51">
        <f t="shared" ref="G16:G20" si="6">F16+$B$4</f>
        <v>-7.1428571428571423</v>
      </c>
      <c r="H16" s="13">
        <f t="shared" ref="H16:L16" si="7">H5/146</f>
        <v>0.18493150684931506</v>
      </c>
      <c r="I16" s="13">
        <f t="shared" si="7"/>
        <v>5.4794520547945202E-2</v>
      </c>
      <c r="J16" s="13">
        <f t="shared" si="7"/>
        <v>0.16438356164383561</v>
      </c>
      <c r="K16" s="13">
        <f t="shared" si="7"/>
        <v>1.3698630136986301E-2</v>
      </c>
      <c r="L16" s="14">
        <f t="shared" si="7"/>
        <v>7.5342465753424653E-2</v>
      </c>
    </row>
    <row r="17" spans="5:12" ht="15" customHeight="1" x14ac:dyDescent="0.35">
      <c r="E17" s="45">
        <v>4</v>
      </c>
      <c r="F17" s="50">
        <f t="shared" si="5"/>
        <v>-7.1428571428571423</v>
      </c>
      <c r="G17" s="51">
        <f t="shared" si="6"/>
        <v>1.1428571428571441</v>
      </c>
      <c r="H17" s="13">
        <f t="shared" ref="H17:L17" si="8">H6/146</f>
        <v>0.37671232876712329</v>
      </c>
      <c r="I17" s="13">
        <f t="shared" si="8"/>
        <v>0.26712328767123289</v>
      </c>
      <c r="J17" s="13">
        <f t="shared" si="8"/>
        <v>0.4452054794520548</v>
      </c>
      <c r="K17" s="13">
        <f t="shared" si="8"/>
        <v>0.19178082191780821</v>
      </c>
      <c r="L17" s="14">
        <f t="shared" si="8"/>
        <v>0.23287671232876711</v>
      </c>
    </row>
    <row r="18" spans="5:12" ht="15" customHeight="1" x14ac:dyDescent="0.35">
      <c r="E18" s="45">
        <v>5</v>
      </c>
      <c r="F18" s="50">
        <f t="shared" si="5"/>
        <v>1.1428571428571441</v>
      </c>
      <c r="G18" s="51">
        <f t="shared" si="6"/>
        <v>9.4285714285714306</v>
      </c>
      <c r="H18" s="13">
        <f t="shared" ref="H18:L18" si="9">H7/146</f>
        <v>0.22602739726027396</v>
      </c>
      <c r="I18" s="13">
        <f t="shared" si="9"/>
        <v>0.30136986301369861</v>
      </c>
      <c r="J18" s="13">
        <f t="shared" si="9"/>
        <v>0.20547945205479451</v>
      </c>
      <c r="K18" s="13">
        <f t="shared" si="9"/>
        <v>0.30821917808219179</v>
      </c>
      <c r="L18" s="14">
        <f t="shared" si="9"/>
        <v>0.36986301369863012</v>
      </c>
    </row>
    <row r="19" spans="5:12" ht="15" customHeight="1" x14ac:dyDescent="0.35">
      <c r="E19" s="45">
        <v>6</v>
      </c>
      <c r="F19" s="50">
        <f t="shared" si="5"/>
        <v>9.4285714285714306</v>
      </c>
      <c r="G19" s="51">
        <f t="shared" si="6"/>
        <v>17.714285714285715</v>
      </c>
      <c r="H19" s="13">
        <f t="shared" ref="H19:L19" si="10">H8/146</f>
        <v>4.1095890410958902E-2</v>
      </c>
      <c r="I19" s="13">
        <f t="shared" si="10"/>
        <v>0.21917808219178081</v>
      </c>
      <c r="J19" s="13">
        <f t="shared" si="10"/>
        <v>4.7945205479452052E-2</v>
      </c>
      <c r="K19" s="13">
        <f t="shared" si="10"/>
        <v>0.4178082191780822</v>
      </c>
      <c r="L19" s="14">
        <f t="shared" si="10"/>
        <v>0.14383561643835616</v>
      </c>
    </row>
    <row r="20" spans="5:12" ht="15" customHeight="1" x14ac:dyDescent="0.35">
      <c r="E20" s="45">
        <v>7</v>
      </c>
      <c r="F20" s="50">
        <f t="shared" si="5"/>
        <v>17.714285714285715</v>
      </c>
      <c r="G20" s="50">
        <f t="shared" si="6"/>
        <v>26</v>
      </c>
      <c r="H20" s="13">
        <f t="shared" ref="H20:L20" si="11">H9/146</f>
        <v>0</v>
      </c>
      <c r="I20" s="13">
        <f t="shared" si="11"/>
        <v>7.5342465753424653E-2</v>
      </c>
      <c r="J20" s="13">
        <f t="shared" si="11"/>
        <v>6.8493150684931503E-3</v>
      </c>
      <c r="K20" s="13">
        <f t="shared" si="11"/>
        <v>6.1643835616438353E-2</v>
      </c>
      <c r="L20" s="14">
        <f t="shared" si="11"/>
        <v>8.2191780821917804E-2</v>
      </c>
    </row>
    <row r="21" spans="5:12" ht="15.75" customHeight="1" thickBot="1" x14ac:dyDescent="0.4">
      <c r="E21" s="49"/>
      <c r="F21" s="46" t="s">
        <v>138</v>
      </c>
      <c r="G21" s="46"/>
      <c r="H21" s="16">
        <f>SUM(H14:H20)</f>
        <v>1</v>
      </c>
      <c r="I21" s="16">
        <f t="shared" ref="I21:L21" si="12">SUM(I14:I20)</f>
        <v>0.99999999999999989</v>
      </c>
      <c r="J21" s="16">
        <f t="shared" si="12"/>
        <v>1</v>
      </c>
      <c r="K21" s="16">
        <f t="shared" si="12"/>
        <v>1</v>
      </c>
      <c r="L21" s="17">
        <f t="shared" si="12"/>
        <v>1</v>
      </c>
    </row>
    <row r="22" spans="5:12" ht="15.75" customHeight="1" x14ac:dyDescent="0.35"/>
    <row r="23" spans="5:12" ht="15.75" customHeight="1" x14ac:dyDescent="0.35"/>
    <row r="24" spans="5:12" ht="15.75" customHeight="1" x14ac:dyDescent="0.35"/>
    <row r="25" spans="5:12" ht="15.75" customHeight="1" x14ac:dyDescent="0.35"/>
    <row r="26" spans="5:12" ht="15.75" customHeight="1" x14ac:dyDescent="0.35"/>
    <row r="27" spans="5:12" ht="15.75" customHeight="1" x14ac:dyDescent="0.35"/>
    <row r="28" spans="5:12" ht="15.75" customHeight="1" x14ac:dyDescent="0.35"/>
    <row r="29" spans="5:12" ht="15.75" customHeight="1" x14ac:dyDescent="0.35"/>
    <row r="30" spans="5:12" ht="15.75" customHeight="1" x14ac:dyDescent="0.35"/>
    <row r="31" spans="5:12" ht="15.75" customHeight="1" x14ac:dyDescent="0.35"/>
    <row r="32" spans="5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">
    <mergeCell ref="F21:G21"/>
    <mergeCell ref="F1:F2"/>
    <mergeCell ref="G1:G2"/>
    <mergeCell ref="H1:L1"/>
    <mergeCell ref="F10:G10"/>
    <mergeCell ref="F12:F13"/>
    <mergeCell ref="G12:G13"/>
    <mergeCell ref="H12:L1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4"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4136</vt:lpstr>
      <vt:lpstr>поток</vt:lpstr>
      <vt:lpstr>визуализация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NACHKAF</dc:creator>
  <cp:lastModifiedBy>Пользователь</cp:lastModifiedBy>
  <dcterms:created xsi:type="dcterms:W3CDTF">2008-06-11T03:15:40Z</dcterms:created>
  <dcterms:modified xsi:type="dcterms:W3CDTF">2023-03-29T11:00:41Z</dcterms:modified>
</cp:coreProperties>
</file>