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heet1" sheetId="1" r:id="rId1"/>
    <sheet name="Sheet2" sheetId="2" r:id="rId2"/>
    <sheet name="Sheet3" sheetId="3" r:id="rId3"/>
  </sheets>
  <definedNames>
    <definedName name="PRICE_MB">Sheet2!$D$43:$D$60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3" l="1"/>
  <c r="E7" i="3"/>
  <c r="F7" i="3"/>
  <c r="K7" i="3"/>
  <c r="G7" i="3"/>
  <c r="H7" i="3"/>
  <c r="J7" i="3"/>
  <c r="F8" i="3"/>
  <c r="G8" i="3"/>
  <c r="H8" i="3"/>
  <c r="I8" i="3"/>
  <c r="J8" i="3"/>
  <c r="F9" i="3"/>
  <c r="G9" i="3"/>
  <c r="H9" i="3"/>
  <c r="I9" i="3"/>
  <c r="J9" i="3"/>
  <c r="F10" i="3"/>
  <c r="G10" i="3"/>
  <c r="H10" i="3"/>
  <c r="I10" i="3"/>
  <c r="J10" i="3"/>
  <c r="F11" i="3"/>
  <c r="G11" i="3"/>
  <c r="H11" i="3"/>
  <c r="I11" i="3"/>
  <c r="J11" i="3"/>
  <c r="E8" i="3"/>
  <c r="E9" i="3"/>
  <c r="E10" i="3"/>
  <c r="E11" i="3"/>
  <c r="K9" i="3" l="1"/>
  <c r="K11" i="3"/>
  <c r="K8" i="3"/>
  <c r="K10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E1" i="2" l="1"/>
</calcChain>
</file>

<file path=xl/sharedStrings.xml><?xml version="1.0" encoding="utf-8"?>
<sst xmlns="http://schemas.openxmlformats.org/spreadsheetml/2006/main" count="101" uniqueCount="76">
  <si>
    <t>salary</t>
  </si>
  <si>
    <t>Tax</t>
  </si>
  <si>
    <t>info@sdpromomedia.com, gs@lab.org.bd, theapparelstimes@gmail.com, lpl.bangladesh2@lalpathlabs.com, onlinemedhaloy@gmail.com, bcsir@bangla.net, OSMAN GHANI &lt;osmanghani20122@gmail.com&gt;</t>
  </si>
  <si>
    <t>SL NO</t>
  </si>
  <si>
    <t>NAME PRODUCT</t>
  </si>
  <si>
    <t>TIME</t>
  </si>
  <si>
    <t>DATE</t>
  </si>
  <si>
    <t>BKASH</t>
  </si>
  <si>
    <t>CASSROOM MESSENGER</t>
  </si>
  <si>
    <t xml:space="preserve">LITE </t>
  </si>
  <si>
    <t>WHATSAPP</t>
  </si>
  <si>
    <t>LOWER BRIGHTNESS</t>
  </si>
  <si>
    <t xml:space="preserve">CHATGPT </t>
  </si>
  <si>
    <t>IMO BETA</t>
  </si>
  <si>
    <t>YOUTUBE</t>
  </si>
  <si>
    <t>GOOGLE</t>
  </si>
  <si>
    <t>CONTACTS</t>
  </si>
  <si>
    <t xml:space="preserve">GALLERY </t>
  </si>
  <si>
    <t>SETTINGS</t>
  </si>
  <si>
    <t>ONEDRIVE</t>
  </si>
  <si>
    <t>PLAY MUSIC</t>
  </si>
  <si>
    <t>RADIO</t>
  </si>
  <si>
    <t>USB</t>
  </si>
  <si>
    <t>MY GALAXY</t>
  </si>
  <si>
    <t>SAMSUNG</t>
  </si>
  <si>
    <t>CALENDAR</t>
  </si>
  <si>
    <t>GAME</t>
  </si>
  <si>
    <t>CLOCK</t>
  </si>
  <si>
    <t>PHONE</t>
  </si>
  <si>
    <t>GMAIL</t>
  </si>
  <si>
    <t>MAPS</t>
  </si>
  <si>
    <t>DRIVE</t>
  </si>
  <si>
    <t>PRICE MB</t>
  </si>
  <si>
    <t>500MB</t>
  </si>
  <si>
    <t>100MB</t>
  </si>
  <si>
    <t>600MB</t>
  </si>
  <si>
    <t>900MB</t>
  </si>
  <si>
    <t>400MB</t>
  </si>
  <si>
    <t>300MB</t>
  </si>
  <si>
    <t>700MB</t>
  </si>
  <si>
    <t>750MB</t>
  </si>
  <si>
    <t>360MB</t>
  </si>
  <si>
    <t>1GB</t>
  </si>
  <si>
    <t>1.1GB</t>
  </si>
  <si>
    <t>1.3GB</t>
  </si>
  <si>
    <t>1.5GB</t>
  </si>
  <si>
    <t>1.4GB</t>
  </si>
  <si>
    <t>200MB</t>
  </si>
  <si>
    <t>150MB</t>
  </si>
  <si>
    <t>950MB</t>
  </si>
  <si>
    <t>760MB</t>
  </si>
  <si>
    <t>COMPANY MONTH INCOME</t>
  </si>
  <si>
    <t>TAX 40%</t>
  </si>
  <si>
    <t>THE DESH TV LTD</t>
  </si>
  <si>
    <t>SALARY SHEET</t>
  </si>
  <si>
    <t>SERIAL No</t>
  </si>
  <si>
    <t>NAME</t>
  </si>
  <si>
    <t>POSITION</t>
  </si>
  <si>
    <t xml:space="preserve">BASIC SALARY </t>
  </si>
  <si>
    <t>HOUSE RENT</t>
  </si>
  <si>
    <t>FOOD AWOLLANCE</t>
  </si>
  <si>
    <t>MEDICAL COST</t>
  </si>
  <si>
    <t>TRANSPORT</t>
  </si>
  <si>
    <t>TAX</t>
  </si>
  <si>
    <t xml:space="preserve">PROBIDENT FUND </t>
  </si>
  <si>
    <t xml:space="preserve">TOTALSALARY </t>
  </si>
  <si>
    <t>OSMAN</t>
  </si>
  <si>
    <t>ISRAT</t>
  </si>
  <si>
    <t>NAHIDA</t>
  </si>
  <si>
    <t>RIMON</t>
  </si>
  <si>
    <t>GHANI</t>
  </si>
  <si>
    <t>CEO</t>
  </si>
  <si>
    <t>MANAGER</t>
  </si>
  <si>
    <t>IT SPECILIST</t>
  </si>
  <si>
    <t xml:space="preserve">DATA ENTRY </t>
  </si>
  <si>
    <t>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</si>
</sst>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#,##0.00[$৳-845]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9" fontId="0" fillId="0" borderId="0" xfId="0" applyNumberFormat="1" applyBorder="1"/>
    <xf numFmtId="14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/>
    <xf numFmtId="9" fontId="0" fillId="0" borderId="0" xfId="0" applyNumberFormat="1" applyFill="1" applyBorder="1"/>
    <xf numFmtId="18" fontId="0" fillId="0" borderId="0" xfId="0" applyNumberFormat="1"/>
    <xf numFmtId="44" fontId="0" fillId="0" borderId="0" xfId="1" applyFont="1"/>
    <xf numFmtId="44" fontId="0" fillId="0" borderId="0" xfId="1" applyFont="1" applyFill="1" applyBorder="1"/>
    <xf numFmtId="44" fontId="0" fillId="0" borderId="0" xfId="1" applyFont="1" applyFill="1" applyBorder="1" applyAlignment="1"/>
    <xf numFmtId="44" fontId="0" fillId="0" borderId="0" xfId="0" applyNumberForma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2" fillId="2" borderId="1" xfId="2" applyBorder="1"/>
    <xf numFmtId="0" fontId="3" fillId="0" borderId="1" xfId="0" applyFont="1" applyBorder="1"/>
    <xf numFmtId="0" fontId="7" fillId="2" borderId="1" xfId="2" applyFont="1" applyBorder="1"/>
    <xf numFmtId="0" fontId="3" fillId="8" borderId="1" xfId="0" applyFont="1" applyFill="1" applyBorder="1"/>
    <xf numFmtId="9" fontId="3" fillId="6" borderId="1" xfId="0" applyNumberFormat="1" applyFont="1" applyFill="1" applyBorder="1"/>
    <xf numFmtId="0" fontId="3" fillId="6" borderId="1" xfId="0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2" fillId="2" borderId="1" xfId="2" applyNumberFormat="1" applyBorder="1"/>
    <xf numFmtId="164" fontId="0" fillId="0" borderId="0" xfId="0" applyNumberFormat="1"/>
    <xf numFmtId="9" fontId="3" fillId="7" borderId="1" xfId="0" applyNumberFormat="1" applyFont="1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164" fontId="0" fillId="9" borderId="1" xfId="0" applyNumberFormat="1" applyFill="1" applyBorder="1"/>
    <xf numFmtId="164" fontId="0" fillId="5" borderId="1" xfId="0" applyNumberFormat="1" applyFill="1" applyBorder="1"/>
  </cellXfs>
  <cellStyles count="3">
    <cellStyle name="Bad" xfId="2" builtinId="27"/>
    <cellStyle name="Currency" xfId="1" builtinId="4"/>
    <cellStyle name="Normal" xfId="0" builtinId="0"/>
  </cellStyles>
  <dxfs count="2"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sqref="A1:G1"/>
    </sheetView>
  </sheetViews>
  <sheetFormatPr defaultRowHeight="14.4" x14ac:dyDescent="0.3"/>
  <cols>
    <col min="1" max="1" width="9.5546875" bestFit="1" customWidth="1"/>
    <col min="2" max="2" width="15.21875" customWidth="1"/>
    <col min="3" max="3" width="22.77734375" customWidth="1"/>
    <col min="4" max="4" width="13.44140625" customWidth="1"/>
    <col min="5" max="5" width="11.6640625" customWidth="1"/>
    <col min="6" max="6" width="16.6640625" customWidth="1"/>
    <col min="7" max="7" width="13.109375" customWidth="1"/>
  </cols>
  <sheetData>
    <row r="1" spans="1:13" ht="46.8" x14ac:dyDescent="0.3">
      <c r="A1" s="17" t="s">
        <v>6</v>
      </c>
      <c r="B1" s="17" t="s">
        <v>3</v>
      </c>
      <c r="C1" s="17" t="s">
        <v>4</v>
      </c>
      <c r="D1" s="17" t="s">
        <v>32</v>
      </c>
      <c r="E1" s="17" t="s">
        <v>5</v>
      </c>
      <c r="F1" s="18" t="s">
        <v>51</v>
      </c>
      <c r="G1" s="17" t="s">
        <v>52</v>
      </c>
    </row>
    <row r="2" spans="1:13" x14ac:dyDescent="0.3">
      <c r="A2" s="8">
        <v>45350</v>
      </c>
      <c r="B2">
        <v>1</v>
      </c>
      <c r="C2" t="s">
        <v>7</v>
      </c>
      <c r="D2" t="s">
        <v>48</v>
      </c>
      <c r="E2" s="12">
        <v>0.93958333333333333</v>
      </c>
      <c r="F2" s="13">
        <v>396574</v>
      </c>
      <c r="G2" s="16">
        <f>F2*40%</f>
        <v>158629.6</v>
      </c>
    </row>
    <row r="3" spans="1:13" x14ac:dyDescent="0.3">
      <c r="A3" s="8">
        <v>45351</v>
      </c>
      <c r="B3">
        <v>2</v>
      </c>
      <c r="C3" t="s">
        <v>8</v>
      </c>
      <c r="D3" t="s">
        <v>47</v>
      </c>
      <c r="E3" s="12">
        <v>0.98124999999999996</v>
      </c>
      <c r="F3" s="13">
        <v>564738</v>
      </c>
      <c r="G3" s="16">
        <f t="shared" ref="G3:G26" si="0">F3*40%</f>
        <v>225895.2</v>
      </c>
    </row>
    <row r="4" spans="1:13" x14ac:dyDescent="0.3">
      <c r="A4" s="8">
        <v>45352</v>
      </c>
      <c r="B4">
        <v>3</v>
      </c>
      <c r="C4" t="s">
        <v>9</v>
      </c>
      <c r="D4" t="s">
        <v>38</v>
      </c>
      <c r="E4" s="12">
        <v>1.02291666666667</v>
      </c>
      <c r="F4" s="13">
        <v>786756</v>
      </c>
      <c r="G4" s="16">
        <f t="shared" si="0"/>
        <v>314702.40000000002</v>
      </c>
    </row>
    <row r="5" spans="1:13" x14ac:dyDescent="0.3">
      <c r="A5" s="8">
        <v>45353</v>
      </c>
      <c r="B5">
        <v>4</v>
      </c>
      <c r="C5" s="4" t="s">
        <v>10</v>
      </c>
      <c r="D5" s="4" t="s">
        <v>37</v>
      </c>
      <c r="E5" s="12">
        <v>1.0645833333333301</v>
      </c>
      <c r="F5" s="14">
        <v>456374</v>
      </c>
      <c r="G5" s="16">
        <f t="shared" si="0"/>
        <v>182549.6</v>
      </c>
    </row>
    <row r="6" spans="1:13" x14ac:dyDescent="0.3">
      <c r="A6" s="8">
        <v>45354</v>
      </c>
      <c r="B6">
        <v>5</v>
      </c>
      <c r="C6" s="9" t="s">
        <v>11</v>
      </c>
      <c r="D6" s="4"/>
      <c r="E6" s="12">
        <v>1.10625</v>
      </c>
      <c r="F6" s="14">
        <v>678594</v>
      </c>
      <c r="G6" s="16">
        <f t="shared" si="0"/>
        <v>271437.60000000003</v>
      </c>
      <c r="H6" s="1"/>
      <c r="I6" s="1"/>
      <c r="J6" s="1"/>
      <c r="K6" s="1"/>
      <c r="L6" s="1"/>
      <c r="M6" s="1"/>
    </row>
    <row r="7" spans="1:13" ht="30.6" customHeight="1" x14ac:dyDescent="0.3">
      <c r="A7" s="8">
        <v>45355</v>
      </c>
      <c r="B7">
        <v>6</v>
      </c>
      <c r="C7" s="5" t="s">
        <v>12</v>
      </c>
      <c r="D7" s="5" t="s">
        <v>48</v>
      </c>
      <c r="E7" s="12">
        <v>1.14791666666667</v>
      </c>
      <c r="F7" s="14">
        <v>786958</v>
      </c>
      <c r="G7" s="16">
        <f t="shared" si="0"/>
        <v>314783.2</v>
      </c>
    </row>
    <row r="8" spans="1:13" x14ac:dyDescent="0.3">
      <c r="A8" s="8">
        <v>45356</v>
      </c>
      <c r="B8">
        <v>7</v>
      </c>
      <c r="C8" s="10" t="s">
        <v>13</v>
      </c>
      <c r="D8" s="6" t="s">
        <v>49</v>
      </c>
      <c r="E8" s="12">
        <v>1.1895833333333301</v>
      </c>
      <c r="F8" s="15">
        <v>462342</v>
      </c>
      <c r="G8" s="16">
        <f t="shared" si="0"/>
        <v>184936.80000000002</v>
      </c>
    </row>
    <row r="9" spans="1:13" x14ac:dyDescent="0.3">
      <c r="A9" s="8">
        <v>45357</v>
      </c>
      <c r="B9">
        <v>8</v>
      </c>
      <c r="C9" s="10" t="s">
        <v>14</v>
      </c>
      <c r="D9" s="4" t="s">
        <v>42</v>
      </c>
      <c r="E9" s="12">
        <v>1.23125</v>
      </c>
      <c r="F9" s="15">
        <v>789067</v>
      </c>
      <c r="G9" s="16">
        <f t="shared" si="0"/>
        <v>315626.80000000005</v>
      </c>
    </row>
    <row r="10" spans="1:13" x14ac:dyDescent="0.3">
      <c r="A10" s="8">
        <v>45358</v>
      </c>
      <c r="B10">
        <v>9</v>
      </c>
      <c r="C10" s="7" t="s">
        <v>15</v>
      </c>
      <c r="D10" s="7" t="s">
        <v>45</v>
      </c>
      <c r="E10" s="12">
        <v>1.27291666666667</v>
      </c>
      <c r="F10" s="15">
        <v>564534</v>
      </c>
      <c r="G10" s="16">
        <f t="shared" si="0"/>
        <v>225813.6</v>
      </c>
    </row>
    <row r="11" spans="1:13" x14ac:dyDescent="0.3">
      <c r="A11" s="8">
        <v>45359</v>
      </c>
      <c r="B11">
        <v>10</v>
      </c>
      <c r="C11" s="7" t="s">
        <v>16</v>
      </c>
      <c r="D11" s="7" t="s">
        <v>34</v>
      </c>
      <c r="E11" s="12">
        <v>1.3145833333333301</v>
      </c>
      <c r="F11" s="15">
        <v>897654</v>
      </c>
      <c r="G11" s="16">
        <f t="shared" si="0"/>
        <v>359061.60000000003</v>
      </c>
    </row>
    <row r="12" spans="1:13" x14ac:dyDescent="0.3">
      <c r="A12" s="8">
        <v>45360</v>
      </c>
      <c r="B12">
        <v>11</v>
      </c>
      <c r="C12" s="7" t="s">
        <v>17</v>
      </c>
      <c r="D12" s="7" t="s">
        <v>48</v>
      </c>
      <c r="E12" s="12">
        <v>1.35625</v>
      </c>
      <c r="F12" s="15">
        <v>234567</v>
      </c>
      <c r="G12" s="16">
        <f t="shared" si="0"/>
        <v>93826.8</v>
      </c>
    </row>
    <row r="13" spans="1:13" x14ac:dyDescent="0.3">
      <c r="A13" s="8">
        <v>45361</v>
      </c>
      <c r="B13">
        <v>12</v>
      </c>
      <c r="C13" s="11" t="s">
        <v>18</v>
      </c>
      <c r="D13" s="4" t="s">
        <v>34</v>
      </c>
      <c r="E13" s="12">
        <v>1.39791666666667</v>
      </c>
      <c r="F13" s="15">
        <v>908765</v>
      </c>
      <c r="G13" s="16">
        <f t="shared" si="0"/>
        <v>363506</v>
      </c>
    </row>
    <row r="14" spans="1:13" x14ac:dyDescent="0.3">
      <c r="A14" s="8">
        <v>45362</v>
      </c>
      <c r="B14">
        <v>13</v>
      </c>
      <c r="C14" s="11" t="s">
        <v>19</v>
      </c>
      <c r="D14" t="s">
        <v>46</v>
      </c>
      <c r="E14" s="12">
        <v>1.4395833333333301</v>
      </c>
      <c r="F14" s="15">
        <v>675645</v>
      </c>
      <c r="G14" s="16">
        <f t="shared" si="0"/>
        <v>270258</v>
      </c>
    </row>
    <row r="15" spans="1:13" x14ac:dyDescent="0.3">
      <c r="A15" s="8">
        <v>45363</v>
      </c>
      <c r="B15">
        <v>14</v>
      </c>
      <c r="C15" s="11" t="s">
        <v>20</v>
      </c>
      <c r="D15" t="s">
        <v>41</v>
      </c>
      <c r="E15" s="12">
        <v>1.48125</v>
      </c>
      <c r="F15" s="15">
        <v>897867</v>
      </c>
      <c r="G15" s="16">
        <f t="shared" si="0"/>
        <v>359146.80000000005</v>
      </c>
    </row>
    <row r="16" spans="1:13" x14ac:dyDescent="0.3">
      <c r="A16" s="8">
        <v>45364</v>
      </c>
      <c r="B16">
        <v>15</v>
      </c>
      <c r="C16" s="11" t="s">
        <v>21</v>
      </c>
      <c r="D16" t="s">
        <v>39</v>
      </c>
      <c r="E16" s="12">
        <v>1.52291666666667</v>
      </c>
      <c r="F16" s="15">
        <v>453425</v>
      </c>
      <c r="G16" s="16">
        <f t="shared" si="0"/>
        <v>181370</v>
      </c>
    </row>
    <row r="17" spans="1:7" x14ac:dyDescent="0.3">
      <c r="A17" s="8">
        <v>45365</v>
      </c>
      <c r="B17">
        <v>16</v>
      </c>
      <c r="C17" s="11" t="s">
        <v>22</v>
      </c>
      <c r="D17" t="s">
        <v>41</v>
      </c>
      <c r="E17" s="12">
        <v>1.5645833333333301</v>
      </c>
      <c r="F17" s="15">
        <v>786756</v>
      </c>
      <c r="G17" s="16">
        <f t="shared" si="0"/>
        <v>314702.40000000002</v>
      </c>
    </row>
    <row r="18" spans="1:7" x14ac:dyDescent="0.3">
      <c r="A18" s="8">
        <v>45366</v>
      </c>
      <c r="B18">
        <v>17</v>
      </c>
      <c r="C18" s="11" t="s">
        <v>23</v>
      </c>
      <c r="D18" t="s">
        <v>43</v>
      </c>
      <c r="E18" s="12">
        <v>1.60625</v>
      </c>
      <c r="F18" s="15">
        <v>453423</v>
      </c>
      <c r="G18" s="16">
        <f t="shared" si="0"/>
        <v>181369.2</v>
      </c>
    </row>
    <row r="19" spans="1:7" x14ac:dyDescent="0.3">
      <c r="A19" s="8">
        <v>45367</v>
      </c>
      <c r="B19">
        <v>18</v>
      </c>
      <c r="C19" s="11" t="s">
        <v>24</v>
      </c>
      <c r="D19" t="s">
        <v>44</v>
      </c>
      <c r="E19" s="12">
        <v>1.64791666666667</v>
      </c>
      <c r="F19" s="15">
        <v>908765</v>
      </c>
      <c r="G19" s="16">
        <f t="shared" si="0"/>
        <v>363506</v>
      </c>
    </row>
    <row r="20" spans="1:7" x14ac:dyDescent="0.3">
      <c r="A20" s="8">
        <v>45368</v>
      </c>
      <c r="B20">
        <v>19</v>
      </c>
      <c r="C20" s="11" t="s">
        <v>25</v>
      </c>
      <c r="D20" t="s">
        <v>39</v>
      </c>
      <c r="E20" s="12">
        <v>1.6895833333333301</v>
      </c>
      <c r="F20" s="15">
        <v>786543</v>
      </c>
      <c r="G20" s="16">
        <f t="shared" si="0"/>
        <v>314617.2</v>
      </c>
    </row>
    <row r="21" spans="1:7" x14ac:dyDescent="0.3">
      <c r="A21" s="8">
        <v>45369</v>
      </c>
      <c r="B21">
        <v>20</v>
      </c>
      <c r="C21" s="11" t="s">
        <v>26</v>
      </c>
      <c r="D21" t="s">
        <v>42</v>
      </c>
      <c r="E21" s="12">
        <v>1.73125</v>
      </c>
      <c r="F21" s="15">
        <v>234567</v>
      </c>
      <c r="G21" s="16">
        <f t="shared" si="0"/>
        <v>93826.8</v>
      </c>
    </row>
    <row r="22" spans="1:7" x14ac:dyDescent="0.3">
      <c r="A22" s="8">
        <v>45370</v>
      </c>
      <c r="B22">
        <v>21</v>
      </c>
      <c r="C22" s="11" t="s">
        <v>27</v>
      </c>
      <c r="D22" t="s">
        <v>34</v>
      </c>
      <c r="E22" s="12">
        <v>1.77291666666667</v>
      </c>
      <c r="F22" s="15">
        <v>987654</v>
      </c>
      <c r="G22" s="16">
        <f t="shared" si="0"/>
        <v>395061.60000000003</v>
      </c>
    </row>
    <row r="23" spans="1:7" x14ac:dyDescent="0.3">
      <c r="A23" s="8">
        <v>45371</v>
      </c>
      <c r="B23">
        <v>22</v>
      </c>
      <c r="C23" s="11" t="s">
        <v>28</v>
      </c>
      <c r="D23" t="s">
        <v>36</v>
      </c>
      <c r="E23" s="12">
        <v>1.8145833333333301</v>
      </c>
      <c r="F23" s="15">
        <v>765435</v>
      </c>
      <c r="G23" s="16">
        <f t="shared" si="0"/>
        <v>306174</v>
      </c>
    </row>
    <row r="24" spans="1:7" x14ac:dyDescent="0.3">
      <c r="A24" s="8">
        <v>45372</v>
      </c>
      <c r="B24">
        <v>23</v>
      </c>
      <c r="C24" s="11" t="s">
        <v>29</v>
      </c>
      <c r="D24" t="s">
        <v>37</v>
      </c>
      <c r="E24" s="12">
        <v>1.85625</v>
      </c>
      <c r="F24" s="15">
        <v>456789</v>
      </c>
      <c r="G24" s="16">
        <f t="shared" si="0"/>
        <v>182715.6</v>
      </c>
    </row>
    <row r="25" spans="1:7" x14ac:dyDescent="0.3">
      <c r="A25" s="8">
        <v>45373</v>
      </c>
      <c r="B25">
        <v>24</v>
      </c>
      <c r="C25" s="11" t="s">
        <v>30</v>
      </c>
      <c r="D25" t="s">
        <v>45</v>
      </c>
      <c r="E25" s="12">
        <v>1.89791666666667</v>
      </c>
      <c r="F25" s="15">
        <v>5645476</v>
      </c>
      <c r="G25" s="16">
        <f t="shared" si="0"/>
        <v>2258190.4</v>
      </c>
    </row>
    <row r="26" spans="1:7" x14ac:dyDescent="0.3">
      <c r="A26" s="8">
        <v>45374</v>
      </c>
      <c r="B26">
        <v>25</v>
      </c>
      <c r="C26" s="11" t="s">
        <v>31</v>
      </c>
      <c r="D26" t="s">
        <v>45</v>
      </c>
      <c r="E26" s="12">
        <v>1.9395833333333301</v>
      </c>
      <c r="F26" s="15">
        <v>342647</v>
      </c>
      <c r="G26" s="16">
        <f t="shared" si="0"/>
        <v>137058.80000000002</v>
      </c>
    </row>
    <row r="27" spans="1:7" x14ac:dyDescent="0.3">
      <c r="F27" s="10"/>
    </row>
  </sheetData>
  <conditionalFormatting sqref="H6:M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26">
      <formula1>PRICE_MB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opLeftCell="A40" workbookViewId="0">
      <selection activeCell="D42" sqref="D42:D60"/>
    </sheetView>
  </sheetViews>
  <sheetFormatPr defaultRowHeight="14.4" x14ac:dyDescent="0.3"/>
  <cols>
    <col min="4" max="4" width="19.21875" customWidth="1"/>
  </cols>
  <sheetData>
    <row r="1" spans="1:21" x14ac:dyDescent="0.3">
      <c r="A1" t="s">
        <v>0</v>
      </c>
      <c r="D1" t="s">
        <v>1</v>
      </c>
      <c r="E1">
        <f>VLOOKUP(D2,G1:H12,2)</f>
        <v>0.04</v>
      </c>
      <c r="G1">
        <v>0</v>
      </c>
      <c r="H1">
        <v>0</v>
      </c>
      <c r="J1">
        <v>0</v>
      </c>
      <c r="K1">
        <v>25000</v>
      </c>
      <c r="L1">
        <v>35000</v>
      </c>
      <c r="M1">
        <v>45000</v>
      </c>
      <c r="N1">
        <v>55000</v>
      </c>
      <c r="O1">
        <v>65000</v>
      </c>
      <c r="P1">
        <v>75000</v>
      </c>
      <c r="Q1">
        <v>85000</v>
      </c>
      <c r="R1">
        <v>95000</v>
      </c>
      <c r="S1">
        <v>105000</v>
      </c>
      <c r="T1">
        <v>115000</v>
      </c>
      <c r="U1">
        <v>125000</v>
      </c>
    </row>
    <row r="2" spans="1:21" x14ac:dyDescent="0.3">
      <c r="D2">
        <v>60881</v>
      </c>
      <c r="G2">
        <v>25000</v>
      </c>
      <c r="H2" s="2">
        <v>0.01</v>
      </c>
      <c r="J2">
        <v>0</v>
      </c>
      <c r="K2" s="2">
        <v>0.01</v>
      </c>
      <c r="L2" s="2">
        <v>0.02</v>
      </c>
      <c r="M2" s="2">
        <v>0.03</v>
      </c>
      <c r="N2" s="2">
        <v>0.04</v>
      </c>
      <c r="O2" s="2">
        <v>0.05</v>
      </c>
      <c r="P2" s="2">
        <v>0.06</v>
      </c>
      <c r="Q2" s="2">
        <v>7.0000000000000007E-2</v>
      </c>
      <c r="R2" s="2">
        <v>0.08</v>
      </c>
      <c r="S2" s="2">
        <v>0.09</v>
      </c>
      <c r="T2" s="2">
        <v>0.1</v>
      </c>
      <c r="U2" s="2">
        <v>0.11</v>
      </c>
    </row>
    <row r="3" spans="1:21" x14ac:dyDescent="0.3">
      <c r="D3">
        <v>60715</v>
      </c>
      <c r="G3">
        <v>35000</v>
      </c>
      <c r="H3" s="2">
        <v>0.02</v>
      </c>
    </row>
    <row r="4" spans="1:21" x14ac:dyDescent="0.3">
      <c r="D4">
        <v>60715</v>
      </c>
      <c r="G4">
        <v>45000</v>
      </c>
      <c r="H4" s="2">
        <v>0.03</v>
      </c>
    </row>
    <row r="5" spans="1:21" x14ac:dyDescent="0.3">
      <c r="D5">
        <v>96071</v>
      </c>
      <c r="G5">
        <v>55000</v>
      </c>
      <c r="H5" s="2">
        <v>0.04</v>
      </c>
    </row>
    <row r="6" spans="1:21" x14ac:dyDescent="0.3">
      <c r="D6">
        <v>120421</v>
      </c>
      <c r="G6">
        <v>65000</v>
      </c>
      <c r="H6" s="2">
        <v>0.05</v>
      </c>
    </row>
    <row r="7" spans="1:21" x14ac:dyDescent="0.3">
      <c r="D7">
        <v>115247</v>
      </c>
      <c r="G7">
        <v>75000</v>
      </c>
      <c r="H7" s="2">
        <v>0.06</v>
      </c>
    </row>
    <row r="8" spans="1:21" x14ac:dyDescent="0.3">
      <c r="D8">
        <v>107535</v>
      </c>
      <c r="G8">
        <v>85000</v>
      </c>
      <c r="H8" s="2">
        <v>7.0000000000000007E-2</v>
      </c>
    </row>
    <row r="9" spans="1:21" x14ac:dyDescent="0.3">
      <c r="D9">
        <v>112020</v>
      </c>
      <c r="G9">
        <v>95000</v>
      </c>
      <c r="H9" s="2">
        <v>0.08</v>
      </c>
    </row>
    <row r="10" spans="1:21" x14ac:dyDescent="0.3">
      <c r="G10">
        <v>105000</v>
      </c>
      <c r="H10" s="2">
        <v>0.09</v>
      </c>
    </row>
    <row r="11" spans="1:21" x14ac:dyDescent="0.3">
      <c r="G11">
        <v>115000</v>
      </c>
      <c r="H11" s="2">
        <v>0.1</v>
      </c>
    </row>
    <row r="12" spans="1:21" x14ac:dyDescent="0.3">
      <c r="G12">
        <v>125000</v>
      </c>
      <c r="H12" s="2">
        <v>0.11</v>
      </c>
    </row>
    <row r="13" spans="1:21" ht="6.6" customHeight="1" x14ac:dyDescent="0.3"/>
    <row r="14" spans="1:21" hidden="1" x14ac:dyDescent="0.3"/>
    <row r="15" spans="1:21" hidden="1" x14ac:dyDescent="0.3"/>
    <row r="16" spans="1:21" hidden="1" x14ac:dyDescent="0.3"/>
    <row r="17" spans="4:22" hidden="1" x14ac:dyDescent="0.3"/>
    <row r="18" spans="4:22" ht="277.8" customHeight="1" x14ac:dyDescent="0.3">
      <c r="D18" s="3" t="s">
        <v>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42" spans="4:4" x14ac:dyDescent="0.3">
      <c r="D42" t="s">
        <v>32</v>
      </c>
    </row>
    <row r="43" spans="4:4" x14ac:dyDescent="0.3">
      <c r="D43" t="s">
        <v>33</v>
      </c>
    </row>
    <row r="44" spans="4:4" x14ac:dyDescent="0.3">
      <c r="D44" t="s">
        <v>47</v>
      </c>
    </row>
    <row r="45" spans="4:4" x14ac:dyDescent="0.3">
      <c r="D45" t="s">
        <v>48</v>
      </c>
    </row>
    <row r="46" spans="4:4" x14ac:dyDescent="0.3">
      <c r="D46" t="s">
        <v>35</v>
      </c>
    </row>
    <row r="47" spans="4:4" x14ac:dyDescent="0.3">
      <c r="D47" t="s">
        <v>36</v>
      </c>
    </row>
    <row r="48" spans="4:4" x14ac:dyDescent="0.3">
      <c r="D48" t="s">
        <v>49</v>
      </c>
    </row>
    <row r="49" spans="4:4" x14ac:dyDescent="0.3">
      <c r="D49" t="s">
        <v>37</v>
      </c>
    </row>
    <row r="50" spans="4:4" x14ac:dyDescent="0.3">
      <c r="D50" t="s">
        <v>38</v>
      </c>
    </row>
    <row r="51" spans="4:4" x14ac:dyDescent="0.3">
      <c r="D51" t="s">
        <v>50</v>
      </c>
    </row>
    <row r="52" spans="4:4" x14ac:dyDescent="0.3">
      <c r="D52" t="s">
        <v>39</v>
      </c>
    </row>
    <row r="53" spans="4:4" x14ac:dyDescent="0.3">
      <c r="D53" t="s">
        <v>40</v>
      </c>
    </row>
    <row r="54" spans="4:4" x14ac:dyDescent="0.3">
      <c r="D54" t="s">
        <v>34</v>
      </c>
    </row>
    <row r="55" spans="4:4" x14ac:dyDescent="0.3">
      <c r="D55" t="s">
        <v>41</v>
      </c>
    </row>
    <row r="56" spans="4:4" x14ac:dyDescent="0.3">
      <c r="D56" t="s">
        <v>42</v>
      </c>
    </row>
    <row r="57" spans="4:4" x14ac:dyDescent="0.3">
      <c r="D57" t="s">
        <v>43</v>
      </c>
    </row>
    <row r="58" spans="4:4" x14ac:dyDescent="0.3">
      <c r="D58" t="s">
        <v>44</v>
      </c>
    </row>
    <row r="59" spans="4:4" x14ac:dyDescent="0.3">
      <c r="D59" t="s">
        <v>45</v>
      </c>
    </row>
    <row r="60" spans="4:4" x14ac:dyDescent="0.3">
      <c r="D60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I17" sqref="I17"/>
    </sheetView>
  </sheetViews>
  <sheetFormatPr defaultRowHeight="14.4" x14ac:dyDescent="0.3"/>
  <cols>
    <col min="3" max="3" width="12.44140625" customWidth="1"/>
    <col min="4" max="4" width="12.6640625" customWidth="1"/>
    <col min="5" max="5" width="11.6640625" customWidth="1"/>
    <col min="6" max="6" width="21.44140625" customWidth="1"/>
    <col min="7" max="7" width="13.44140625" customWidth="1"/>
    <col min="8" max="8" width="11.5546875" customWidth="1"/>
    <col min="9" max="9" width="11.44140625" customWidth="1"/>
    <col min="10" max="10" width="17.109375" customWidth="1"/>
    <col min="11" max="11" width="14.5546875" customWidth="1"/>
  </cols>
  <sheetData>
    <row r="1" spans="1:11" x14ac:dyDescent="0.3">
      <c r="A1" s="19" t="s">
        <v>53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24.6" customHeight="1" x14ac:dyDescent="0.45">
      <c r="A4" s="20" t="s">
        <v>54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ht="21.6" customHeight="1" x14ac:dyDescent="0.3">
      <c r="A5" s="27"/>
      <c r="B5" s="28"/>
      <c r="C5" s="28"/>
      <c r="D5" s="29"/>
      <c r="E5" s="32">
        <v>0.2</v>
      </c>
      <c r="F5" s="32">
        <v>0.15</v>
      </c>
      <c r="G5" s="32">
        <v>0.1</v>
      </c>
      <c r="H5" s="32">
        <v>0.1</v>
      </c>
      <c r="I5" s="25">
        <v>0.05</v>
      </c>
      <c r="J5" s="25">
        <v>0.1</v>
      </c>
      <c r="K5" s="22"/>
    </row>
    <row r="6" spans="1:11" ht="25.8" customHeight="1" x14ac:dyDescent="0.3">
      <c r="A6" s="23" t="s">
        <v>55</v>
      </c>
      <c r="B6" s="23" t="s">
        <v>56</v>
      </c>
      <c r="C6" s="23" t="s">
        <v>57</v>
      </c>
      <c r="D6" s="23" t="s">
        <v>58</v>
      </c>
      <c r="E6" s="33" t="s">
        <v>59</v>
      </c>
      <c r="F6" s="33" t="s">
        <v>60</v>
      </c>
      <c r="G6" s="33" t="s">
        <v>61</v>
      </c>
      <c r="H6" s="33" t="s">
        <v>62</v>
      </c>
      <c r="I6" s="26" t="s">
        <v>63</v>
      </c>
      <c r="J6" s="26" t="s">
        <v>64</v>
      </c>
      <c r="K6" s="24" t="s">
        <v>65</v>
      </c>
    </row>
    <row r="7" spans="1:11" ht="22.8" customHeight="1" x14ac:dyDescent="0.3">
      <c r="A7" s="21">
        <v>1</v>
      </c>
      <c r="B7" s="21" t="s">
        <v>66</v>
      </c>
      <c r="C7" s="21" t="s">
        <v>71</v>
      </c>
      <c r="D7" s="30">
        <v>50000</v>
      </c>
      <c r="E7" s="34">
        <f>$D7*E$5</f>
        <v>10000</v>
      </c>
      <c r="F7" s="34">
        <f>$D7*F$5</f>
        <v>7500</v>
      </c>
      <c r="G7" s="34">
        <f t="shared" ref="F7:K7" si="0">$D7*G$5</f>
        <v>5000</v>
      </c>
      <c r="H7" s="34">
        <f t="shared" si="0"/>
        <v>5000</v>
      </c>
      <c r="I7" s="35">
        <f>$D7*I$5</f>
        <v>2500</v>
      </c>
      <c r="J7" s="35">
        <f t="shared" si="0"/>
        <v>5000</v>
      </c>
      <c r="K7" s="36">
        <f>(D7+E7+F7+G7+H7)-(I7+J7)</f>
        <v>70000</v>
      </c>
    </row>
    <row r="8" spans="1:11" ht="22.2" customHeight="1" x14ac:dyDescent="0.3">
      <c r="A8" s="21">
        <v>2</v>
      </c>
      <c r="B8" s="21" t="s">
        <v>67</v>
      </c>
      <c r="C8" s="21" t="s">
        <v>72</v>
      </c>
      <c r="D8" s="21">
        <v>45000</v>
      </c>
      <c r="E8" s="34">
        <f t="shared" ref="E8:K11" si="1">$D8*E$5</f>
        <v>9000</v>
      </c>
      <c r="F8" s="34">
        <f t="shared" si="1"/>
        <v>6750</v>
      </c>
      <c r="G8" s="34">
        <f t="shared" si="1"/>
        <v>4500</v>
      </c>
      <c r="H8" s="34">
        <f t="shared" si="1"/>
        <v>4500</v>
      </c>
      <c r="I8" s="35">
        <f t="shared" si="1"/>
        <v>2250</v>
      </c>
      <c r="J8" s="35">
        <f t="shared" si="1"/>
        <v>4500</v>
      </c>
      <c r="K8" s="36">
        <f t="shared" ref="K8:K11" si="2">(D8+E8+F8+G8+H8)-(I8+J8)</f>
        <v>63000</v>
      </c>
    </row>
    <row r="9" spans="1:11" ht="27.6" customHeight="1" x14ac:dyDescent="0.3">
      <c r="A9" s="21">
        <v>3</v>
      </c>
      <c r="B9" s="21" t="s">
        <v>68</v>
      </c>
      <c r="C9" s="21" t="s">
        <v>73</v>
      </c>
      <c r="D9" s="21">
        <v>35000</v>
      </c>
      <c r="E9" s="34">
        <f t="shared" si="1"/>
        <v>7000</v>
      </c>
      <c r="F9" s="34">
        <f t="shared" si="1"/>
        <v>5250</v>
      </c>
      <c r="G9" s="34">
        <f t="shared" si="1"/>
        <v>3500</v>
      </c>
      <c r="H9" s="34">
        <f t="shared" si="1"/>
        <v>3500</v>
      </c>
      <c r="I9" s="35">
        <f t="shared" si="1"/>
        <v>1750</v>
      </c>
      <c r="J9" s="35">
        <f t="shared" si="1"/>
        <v>3500</v>
      </c>
      <c r="K9" s="36">
        <f t="shared" si="2"/>
        <v>49000</v>
      </c>
    </row>
    <row r="10" spans="1:11" ht="25.8" customHeight="1" x14ac:dyDescent="0.3">
      <c r="A10" s="21">
        <v>4</v>
      </c>
      <c r="B10" s="21" t="s">
        <v>69</v>
      </c>
      <c r="C10" s="21" t="s">
        <v>74</v>
      </c>
      <c r="D10" s="21">
        <v>25500</v>
      </c>
      <c r="E10" s="34">
        <f t="shared" si="1"/>
        <v>5100</v>
      </c>
      <c r="F10" s="34">
        <f t="shared" si="1"/>
        <v>3825</v>
      </c>
      <c r="G10" s="34">
        <f t="shared" si="1"/>
        <v>2550</v>
      </c>
      <c r="H10" s="34">
        <f t="shared" si="1"/>
        <v>2550</v>
      </c>
      <c r="I10" s="35">
        <f t="shared" si="1"/>
        <v>1275</v>
      </c>
      <c r="J10" s="35">
        <f t="shared" si="1"/>
        <v>2550</v>
      </c>
      <c r="K10" s="36">
        <f t="shared" si="2"/>
        <v>35700</v>
      </c>
    </row>
    <row r="11" spans="1:11" ht="28.2" customHeight="1" x14ac:dyDescent="0.3">
      <c r="A11" s="21">
        <v>5</v>
      </c>
      <c r="B11" s="21" t="s">
        <v>70</v>
      </c>
      <c r="C11" s="21" t="s">
        <v>75</v>
      </c>
      <c r="D11" s="21">
        <v>15500</v>
      </c>
      <c r="E11" s="34">
        <f t="shared" si="1"/>
        <v>3100</v>
      </c>
      <c r="F11" s="34">
        <f t="shared" si="1"/>
        <v>2325</v>
      </c>
      <c r="G11" s="34">
        <f t="shared" si="1"/>
        <v>1550</v>
      </c>
      <c r="H11" s="34">
        <f t="shared" si="1"/>
        <v>1550</v>
      </c>
      <c r="I11" s="35">
        <f t="shared" si="1"/>
        <v>775</v>
      </c>
      <c r="J11" s="35">
        <f t="shared" si="1"/>
        <v>1550</v>
      </c>
      <c r="K11" s="36">
        <f t="shared" si="2"/>
        <v>21700</v>
      </c>
    </row>
    <row r="13" spans="1:11" x14ac:dyDescent="0.3">
      <c r="D13" s="31"/>
    </row>
  </sheetData>
  <mergeCells count="3">
    <mergeCell ref="A1:K3"/>
    <mergeCell ref="A4:K4"/>
    <mergeCell ref="A5:D5"/>
  </mergeCells>
  <conditionalFormatting sqref="D7:K7">
    <cfRule type="expression" dxfId="1" priority="2">
      <formula>D$7=5000</formula>
    </cfRule>
  </conditionalFormatting>
  <conditionalFormatting sqref="K7:K1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{D49A50AB-7E20-45A5-933D-875692137207}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A50AB-7E20-45A5-933D-875692137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PRICE_MB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2024-02-29T08:59:26Z</dcterms:modified>
</cp:coreProperties>
</file>