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1" sheetId="1" r:id="rId4"/>
    <sheet state="visible" name="MS2" sheetId="2" r:id="rId5"/>
    <sheet state="visible" name="FINA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Includes: spelling, grammar, composition, logical flow of argumentation, and document formatting; appropriateness of executive summary; quality of references.</t>
      </text>
    </comment>
  </commentList>
</comments>
</file>

<file path=xl/sharedStrings.xml><?xml version="1.0" encoding="utf-8"?>
<sst xmlns="http://schemas.openxmlformats.org/spreadsheetml/2006/main" count="55" uniqueCount="34">
  <si>
    <t>MILESTONE 1</t>
  </si>
  <si>
    <t>AVAILABLE POINTS</t>
  </si>
  <si>
    <t>FULL NAME OF STUDENTS</t>
  </si>
  <si>
    <t>REPORT PREP</t>
  </si>
  <si>
    <t>DB SUMMARY &amp;
BACKGROUND</t>
  </si>
  <si>
    <t>REQUIREMENTS</t>
  </si>
  <si>
    <t>CONCEPTS</t>
  </si>
  <si>
    <t>DESIGN ISSUES</t>
  </si>
  <si>
    <t>PER STUDENT TOTALS</t>
  </si>
  <si>
    <t>SIGNATURES</t>
  </si>
  <si>
    <t>Codin Nguyen</t>
  </si>
  <si>
    <t>ORANGE CELLS HERE ARE CAUSE FOR CONCERN.</t>
  </si>
  <si>
    <t>Codin nguyen</t>
  </si>
  <si>
    <t xml:space="preserve">KHIEM NGUYEN </t>
  </si>
  <si>
    <t>nnkhiem</t>
  </si>
  <si>
    <t>OSAMA NOUREDDIN</t>
  </si>
  <si>
    <t>Osama Noureddin</t>
  </si>
  <si>
    <t>OSMAN ASIF</t>
  </si>
  <si>
    <t>Osman Asif</t>
  </si>
  <si>
    <t>ANDREJ DRASKOVIC</t>
  </si>
  <si>
    <t>Andrej Draskovic</t>
  </si>
  <si>
    <t>YEE YIN KWOK</t>
  </si>
  <si>
    <t>Yee Yin Kwok</t>
  </si>
  <si>
    <t>TOTALS</t>
  </si>
  <si>
    <t>⬅ RED CELLS HERE ARE BAD!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</si>
  <si>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</si>
  <si>
    <t>MILESTONE 2</t>
  </si>
  <si>
    <t>PERSONAS &amp; SUCs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</si>
  <si>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</si>
  <si>
    <t>FINAL REPORT</t>
  </si>
  <si>
    <t>INT CONCEPT</t>
  </si>
  <si>
    <t>DESIGN ISSUES
&amp; SYS ANALYSIS</t>
  </si>
  <si>
    <t>DETAILED DESIGN
&amp; CAD DWGS</t>
  </si>
  <si>
    <r>
      <rPr>
        <b/>
        <color rgb="FFFFFFFF"/>
        <sz val="16.0"/>
      </rPr>
      <t>EDIT ONLY THE WHITE CELLS IN ALL TABS IN THIS SPREADSHEET.</t>
    </r>
    <r>
      <rPr>
        <b/>
        <color rgb="FFFFFFFF"/>
      </rPr>
      <t xml:space="preserve">
CHANGES TO THE GREYED OUT CELLS WILL BE CONSIDERED ACADEMIC MISCONDUCT.
READ THE </t>
    </r>
    <r>
      <rPr>
        <b/>
        <color rgb="FF1155CC"/>
        <u/>
      </rPr>
      <t>INSTRUCTIONS</t>
    </r>
    <r>
      <rPr>
        <b/>
        <color rgb="FFFFFFFF"/>
      </rPr>
      <t xml:space="preserve"> FOR DETAILED HELP.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</si>
</sst>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</fills>
  <borders count="2">
    <border/>
    <border>
      <top style="thick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textRotation="0"/>
    </xf>
    <xf borderId="0" fillId="2" fontId="2" numFmtId="0" xfId="0" applyAlignment="1" applyFont="1">
      <alignment horizontal="center" readingOrder="0" textRotation="90" vertical="center"/>
    </xf>
    <xf borderId="0" fillId="2" fontId="2" numFmtId="0" xfId="0" applyAlignment="1" applyFont="1">
      <alignment horizontal="center" readingOrder="0" shrinkToFit="0" textRotation="90" vertical="center" wrapText="1"/>
    </xf>
    <xf borderId="0" fillId="2" fontId="2" numFmtId="0" xfId="0" applyAlignment="1" applyFont="1">
      <alignment horizontal="center" readingOrder="0" shrinkToFit="0" textRotation="90" wrapText="1"/>
    </xf>
    <xf borderId="0" fillId="2" fontId="1" numFmtId="0" xfId="0" applyAlignment="1" applyFont="1">
      <alignment horizontal="center" readingOrder="0" shrinkToFit="0" textRotation="0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2" fontId="2" numFmtId="1" xfId="0" applyAlignment="1" applyFont="1" applyNumberFormat="1">
      <alignment readingOrder="0"/>
    </xf>
    <xf borderId="0" fillId="2" fontId="1" numFmtId="1" xfId="0" applyAlignment="1" applyFont="1" applyNumberFormat="1">
      <alignment readingOrder="0" shrinkToFit="0" vertical="center" wrapText="1"/>
    </xf>
    <xf borderId="0" fillId="0" fontId="1" numFmtId="1" xfId="0" applyAlignment="1" applyFont="1" applyNumberFormat="1">
      <alignment readingOrder="0" shrinkToFit="0" vertical="center" wrapText="1"/>
    </xf>
    <xf borderId="0" fillId="2" fontId="2" numFmtId="1" xfId="0" applyFont="1" applyNumberFormat="1"/>
    <xf borderId="0" fillId="2" fontId="1" numFmtId="1" xfId="0" applyAlignment="1" applyFont="1" applyNumberFormat="1">
      <alignment readingOrder="0"/>
    </xf>
    <xf borderId="1" fillId="3" fontId="3" numFmtId="0" xfId="0" applyAlignment="1" applyBorder="1" applyFill="1" applyFont="1">
      <alignment horizontal="center" readingOrder="0" shrinkToFit="0" wrapText="1"/>
    </xf>
    <xf borderId="1" fillId="0" fontId="4" numFmtId="0" xfId="0" applyBorder="1" applyFont="1"/>
    <xf borderId="0" fillId="2" fontId="2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filsalustri.notion.site/Project-Workload-Distribution-Form-c9680c8833664e0987750e0992f2f95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5.13"/>
    <col customWidth="1" min="4" max="6" width="4.25"/>
    <col customWidth="1" min="7" max="7" width="5.88"/>
    <col customWidth="1" min="8" max="9" width="27.63"/>
  </cols>
  <sheetData>
    <row r="1">
      <c r="A1" s="1" t="s">
        <v>0</v>
      </c>
      <c r="B1" s="1"/>
      <c r="C1" s="1"/>
      <c r="D1" s="1">
        <v>0.15</v>
      </c>
      <c r="E1" s="1">
        <f>G1*5</f>
        <v>15</v>
      </c>
      <c r="F1" s="1">
        <f>counta(A4:A9)</f>
        <v>6</v>
      </c>
      <c r="G1" s="1">
        <v>3.0</v>
      </c>
      <c r="H1" s="1"/>
      <c r="I1" s="1"/>
    </row>
    <row r="2">
      <c r="A2" s="2" t="s">
        <v>1</v>
      </c>
      <c r="B2" s="3">
        <f t="shared" ref="B2:F2" si="1">$F$1*$G$1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/>
      <c r="H2" s="3"/>
      <c r="I2" s="3"/>
    </row>
    <row r="3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6"/>
      <c r="I3" s="7" t="s">
        <v>9</v>
      </c>
    </row>
    <row r="4">
      <c r="A4" s="8" t="s">
        <v>10</v>
      </c>
      <c r="B4" s="9">
        <v>3.0</v>
      </c>
      <c r="C4" s="9">
        <v>3.0</v>
      </c>
      <c r="D4" s="9">
        <v>3.0</v>
      </c>
      <c r="E4" s="9">
        <v>3.0</v>
      </c>
      <c r="F4" s="9">
        <v>3.0</v>
      </c>
      <c r="G4" s="10">
        <f t="shared" ref="G4:G9" si="2">sum(B4:F4)</f>
        <v>15</v>
      </c>
      <c r="H4" s="11" t="s">
        <v>11</v>
      </c>
      <c r="I4" s="12" t="s">
        <v>12</v>
      </c>
    </row>
    <row r="5">
      <c r="A5" s="8" t="s">
        <v>13</v>
      </c>
      <c r="B5" s="9">
        <v>3.0</v>
      </c>
      <c r="C5" s="9">
        <v>3.0</v>
      </c>
      <c r="D5" s="9">
        <v>4.0</v>
      </c>
      <c r="E5" s="9">
        <v>3.0</v>
      </c>
      <c r="F5" s="9">
        <v>2.0</v>
      </c>
      <c r="G5" s="10">
        <f t="shared" si="2"/>
        <v>15</v>
      </c>
      <c r="I5" s="12" t="s">
        <v>14</v>
      </c>
    </row>
    <row r="6">
      <c r="A6" s="8" t="s">
        <v>15</v>
      </c>
      <c r="B6" s="9">
        <v>4.0</v>
      </c>
      <c r="C6" s="9">
        <v>3.0</v>
      </c>
      <c r="D6" s="9">
        <v>1.0</v>
      </c>
      <c r="E6" s="9">
        <v>3.0</v>
      </c>
      <c r="F6" s="9">
        <v>4.0</v>
      </c>
      <c r="G6" s="10">
        <f t="shared" si="2"/>
        <v>15</v>
      </c>
      <c r="I6" s="12" t="s">
        <v>16</v>
      </c>
    </row>
    <row r="7">
      <c r="A7" s="8" t="s">
        <v>17</v>
      </c>
      <c r="B7" s="9">
        <v>2.0</v>
      </c>
      <c r="C7" s="9">
        <v>2.0</v>
      </c>
      <c r="D7" s="9">
        <v>5.0</v>
      </c>
      <c r="E7" s="9">
        <v>3.0</v>
      </c>
      <c r="F7" s="9">
        <v>3.0</v>
      </c>
      <c r="G7" s="10">
        <f t="shared" si="2"/>
        <v>15</v>
      </c>
      <c r="I7" s="12" t="s">
        <v>18</v>
      </c>
    </row>
    <row r="8">
      <c r="A8" s="8" t="s">
        <v>19</v>
      </c>
      <c r="B8" s="9">
        <v>3.0</v>
      </c>
      <c r="C8" s="9">
        <v>4.0</v>
      </c>
      <c r="D8" s="9">
        <v>2.0</v>
      </c>
      <c r="E8" s="9">
        <v>3.0</v>
      </c>
      <c r="F8" s="9">
        <v>3.0</v>
      </c>
      <c r="G8" s="10">
        <f t="shared" si="2"/>
        <v>15</v>
      </c>
      <c r="I8" s="12" t="s">
        <v>20</v>
      </c>
    </row>
    <row r="9">
      <c r="A9" s="8" t="s">
        <v>21</v>
      </c>
      <c r="B9" s="9">
        <v>3.0</v>
      </c>
      <c r="C9" s="9">
        <v>3.0</v>
      </c>
      <c r="D9" s="9">
        <v>3.0</v>
      </c>
      <c r="E9" s="9">
        <v>3.0</v>
      </c>
      <c r="F9" s="9">
        <v>3.0</v>
      </c>
      <c r="G9" s="10">
        <f t="shared" si="2"/>
        <v>15</v>
      </c>
      <c r="I9" s="12" t="s">
        <v>22</v>
      </c>
    </row>
    <row r="10">
      <c r="A10" s="2" t="s">
        <v>23</v>
      </c>
      <c r="B10" s="13">
        <f t="shared" ref="B10:F10" si="3">sum(B4:B9)</f>
        <v>18</v>
      </c>
      <c r="C10" s="13">
        <f t="shared" si="3"/>
        <v>18</v>
      </c>
      <c r="D10" s="13">
        <f t="shared" si="3"/>
        <v>18</v>
      </c>
      <c r="E10" s="13">
        <f t="shared" si="3"/>
        <v>18</v>
      </c>
      <c r="F10" s="13">
        <f t="shared" si="3"/>
        <v>18</v>
      </c>
      <c r="G10" s="14" t="s">
        <v>24</v>
      </c>
      <c r="I10" s="10"/>
    </row>
    <row r="11">
      <c r="A11" s="15" t="s">
        <v>25</v>
      </c>
      <c r="B11" s="16"/>
      <c r="C11" s="16"/>
      <c r="D11" s="16"/>
      <c r="E11" s="16"/>
      <c r="F11" s="16"/>
      <c r="G11" s="16"/>
      <c r="H11" s="16"/>
      <c r="I11" s="16"/>
    </row>
  </sheetData>
  <mergeCells count="3">
    <mergeCell ref="H4:H9"/>
    <mergeCell ref="G10:H10"/>
    <mergeCell ref="A11:I11"/>
  </mergeCells>
  <conditionalFormatting sqref="B10:F10">
    <cfRule type="cellIs" dxfId="0" priority="1" operator="notEqual">
      <formula>B2</formula>
    </cfRule>
  </conditionalFormatting>
  <conditionalFormatting sqref="G4:G9">
    <cfRule type="cellIs" dxfId="1" priority="2" operator="notBetween">
      <formula>(1-$D$1)*$E$1</formula>
      <formula>(1+$D$1)*$E$1</formula>
    </cfRule>
  </conditionalFormatting>
  <hyperlinks>
    <hyperlink r:id="rId2" ref="A1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5.88"/>
    <col customWidth="1" min="4" max="7" width="4.25"/>
    <col customWidth="1" min="8" max="8" width="6.0"/>
    <col customWidth="1" min="9" max="10" width="28.13"/>
  </cols>
  <sheetData>
    <row r="1">
      <c r="A1" s="1" t="s">
        <v>26</v>
      </c>
      <c r="B1" s="1"/>
      <c r="C1" s="1"/>
      <c r="D1" s="1"/>
      <c r="E1" s="1">
        <v>0.12</v>
      </c>
      <c r="F1" s="1">
        <f>H1*6</f>
        <v>18</v>
      </c>
      <c r="G1" s="1">
        <f>counta(A4:A9)</f>
        <v>6</v>
      </c>
      <c r="H1" s="1">
        <v>3.0</v>
      </c>
      <c r="I1" s="1"/>
      <c r="J1" s="1"/>
    </row>
    <row r="2">
      <c r="A2" s="2" t="s">
        <v>1</v>
      </c>
      <c r="B2" s="3">
        <f t="shared" ref="B2:G2" si="1">$G$1*$H$1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>
        <f t="shared" si="1"/>
        <v>18</v>
      </c>
      <c r="H2" s="3"/>
      <c r="I2" s="3"/>
      <c r="J2" s="3"/>
    </row>
    <row r="3">
      <c r="A3" s="17"/>
      <c r="B3" s="4" t="s">
        <v>3</v>
      </c>
      <c r="C3" s="4" t="s">
        <v>4</v>
      </c>
      <c r="D3" s="4" t="s">
        <v>27</v>
      </c>
      <c r="E3" s="4" t="s">
        <v>5</v>
      </c>
      <c r="F3" s="4" t="s">
        <v>6</v>
      </c>
      <c r="G3" s="4" t="s">
        <v>7</v>
      </c>
      <c r="H3" s="5" t="s">
        <v>8</v>
      </c>
      <c r="I3" s="6"/>
      <c r="J3" s="7" t="s">
        <v>9</v>
      </c>
    </row>
    <row r="4">
      <c r="A4" s="17" t="str">
        <f>'MS1'!A4</f>
        <v>Codin Nguyen</v>
      </c>
      <c r="B4" s="9"/>
      <c r="C4" s="9"/>
      <c r="D4" s="9"/>
      <c r="E4" s="9"/>
      <c r="F4" s="9"/>
      <c r="G4" s="9"/>
      <c r="H4" s="10">
        <f t="shared" ref="H4:H9" si="2">sum(B4:G4)</f>
        <v>0</v>
      </c>
      <c r="I4" s="11" t="s">
        <v>11</v>
      </c>
      <c r="J4" s="12"/>
    </row>
    <row r="5">
      <c r="A5" s="17" t="str">
        <f>'MS1'!A5</f>
        <v>KHIEM NGUYEN </v>
      </c>
      <c r="B5" s="9"/>
      <c r="C5" s="9"/>
      <c r="D5" s="9"/>
      <c r="E5" s="9"/>
      <c r="F5" s="9"/>
      <c r="G5" s="9"/>
      <c r="H5" s="10">
        <f t="shared" si="2"/>
        <v>0</v>
      </c>
      <c r="J5" s="12"/>
    </row>
    <row r="6">
      <c r="A6" s="17" t="str">
        <f>'MS1'!A6</f>
        <v>OSAMA NOUREDDIN</v>
      </c>
      <c r="B6" s="9">
        <v>4.0</v>
      </c>
      <c r="C6" s="9">
        <v>3.0</v>
      </c>
      <c r="D6" s="9">
        <v>3.0</v>
      </c>
      <c r="E6" s="9">
        <v>2.0</v>
      </c>
      <c r="F6" s="9">
        <v>3.0</v>
      </c>
      <c r="G6" s="9">
        <v>3.0</v>
      </c>
      <c r="H6" s="10">
        <f t="shared" si="2"/>
        <v>18</v>
      </c>
      <c r="J6" s="12"/>
    </row>
    <row r="7">
      <c r="A7" s="17" t="str">
        <f>'MS1'!A7</f>
        <v>OSMAN ASIF</v>
      </c>
      <c r="B7" s="9"/>
      <c r="C7" s="9"/>
      <c r="D7" s="9"/>
      <c r="E7" s="9"/>
      <c r="F7" s="9"/>
      <c r="G7" s="9"/>
      <c r="H7" s="10">
        <f t="shared" si="2"/>
        <v>0</v>
      </c>
      <c r="J7" s="12"/>
    </row>
    <row r="8">
      <c r="A8" s="17" t="str">
        <f>'MS1'!A8</f>
        <v>ANDREJ DRASKOVIC</v>
      </c>
      <c r="B8" s="9"/>
      <c r="C8" s="9"/>
      <c r="D8" s="9"/>
      <c r="E8" s="9"/>
      <c r="F8" s="9"/>
      <c r="G8" s="9"/>
      <c r="H8" s="10">
        <f t="shared" si="2"/>
        <v>0</v>
      </c>
      <c r="J8" s="12"/>
    </row>
    <row r="9">
      <c r="A9" s="17" t="str">
        <f>'MS1'!A9</f>
        <v>YEE YIN KWOK</v>
      </c>
      <c r="B9" s="9">
        <v>2.0</v>
      </c>
      <c r="C9" s="9">
        <v>2.0</v>
      </c>
      <c r="D9" s="9">
        <v>4.0</v>
      </c>
      <c r="E9" s="9">
        <v>3.0</v>
      </c>
      <c r="F9" s="9">
        <v>3.0</v>
      </c>
      <c r="G9" s="9">
        <v>4.0</v>
      </c>
      <c r="H9" s="10">
        <f t="shared" si="2"/>
        <v>18</v>
      </c>
      <c r="J9" s="12"/>
    </row>
    <row r="10">
      <c r="A10" s="2" t="s">
        <v>23</v>
      </c>
      <c r="B10" s="13">
        <f t="shared" ref="B10:G10" si="3">sum(B4:B9)</f>
        <v>6</v>
      </c>
      <c r="C10" s="13">
        <f t="shared" si="3"/>
        <v>5</v>
      </c>
      <c r="D10" s="13">
        <f t="shared" si="3"/>
        <v>7</v>
      </c>
      <c r="E10" s="13">
        <f t="shared" si="3"/>
        <v>5</v>
      </c>
      <c r="F10" s="13">
        <f t="shared" si="3"/>
        <v>6</v>
      </c>
      <c r="G10" s="13">
        <f t="shared" si="3"/>
        <v>7</v>
      </c>
      <c r="H10" s="14" t="s">
        <v>24</v>
      </c>
      <c r="J10" s="10"/>
    </row>
    <row r="11">
      <c r="A11" s="15" t="s">
        <v>28</v>
      </c>
      <c r="B11" s="16"/>
      <c r="C11" s="16"/>
      <c r="D11" s="16"/>
      <c r="E11" s="16"/>
      <c r="F11" s="16"/>
      <c r="G11" s="16"/>
      <c r="H11" s="16"/>
      <c r="I11" s="16"/>
      <c r="J11" s="16"/>
    </row>
  </sheetData>
  <mergeCells count="3">
    <mergeCell ref="I4:I9"/>
    <mergeCell ref="H10:I10"/>
    <mergeCell ref="A11:J11"/>
  </mergeCells>
  <conditionalFormatting sqref="B10:G10">
    <cfRule type="cellIs" dxfId="0" priority="1" operator="notEqual">
      <formula>B2</formula>
    </cfRule>
  </conditionalFormatting>
  <conditionalFormatting sqref="H4:H9">
    <cfRule type="cellIs" dxfId="2" priority="2" operator="notBetween">
      <formula>(1-$E$1)*$F$1</formula>
      <formula>(1+$E$1)*$F$1</formula>
    </cfRule>
  </conditionalFormatting>
  <hyperlinks>
    <hyperlink r:id="rId2" ref="A11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4.25"/>
    <col customWidth="1" min="3" max="3" width="6.25"/>
    <col customWidth="1" min="4" max="6" width="4.25"/>
    <col customWidth="1" min="7" max="7" width="5.63"/>
    <col customWidth="1" min="8" max="8" width="5.13"/>
    <col customWidth="1" min="9" max="9" width="6.63"/>
    <col customWidth="1" min="10" max="11" width="28.13"/>
  </cols>
  <sheetData>
    <row r="1">
      <c r="A1" s="1" t="s">
        <v>29</v>
      </c>
      <c r="B1" s="1"/>
      <c r="C1" s="1"/>
      <c r="D1" s="1"/>
      <c r="E1" s="1"/>
      <c r="F1" s="1">
        <v>0.1</v>
      </c>
      <c r="G1" s="1">
        <f>I1*7</f>
        <v>21</v>
      </c>
      <c r="H1" s="1">
        <f>counta(A4:A9)</f>
        <v>6</v>
      </c>
      <c r="I1" s="1">
        <v>3.0</v>
      </c>
      <c r="J1" s="1"/>
      <c r="K1" s="1"/>
    </row>
    <row r="2">
      <c r="A2" s="2" t="s">
        <v>1</v>
      </c>
      <c r="B2" s="3">
        <f t="shared" ref="B2:H2" si="1">$H$1*$I$1</f>
        <v>18</v>
      </c>
      <c r="C2" s="3">
        <f t="shared" si="1"/>
        <v>18</v>
      </c>
      <c r="D2" s="3">
        <f t="shared" si="1"/>
        <v>18</v>
      </c>
      <c r="E2" s="3">
        <f t="shared" si="1"/>
        <v>18</v>
      </c>
      <c r="F2" s="3">
        <f t="shared" si="1"/>
        <v>18</v>
      </c>
      <c r="G2" s="3">
        <f t="shared" si="1"/>
        <v>18</v>
      </c>
      <c r="H2" s="3">
        <f t="shared" si="1"/>
        <v>18</v>
      </c>
      <c r="I2" s="3"/>
      <c r="J2" s="3"/>
      <c r="K2" s="3"/>
    </row>
    <row r="3">
      <c r="A3" s="17"/>
      <c r="B3" s="4" t="s">
        <v>3</v>
      </c>
      <c r="C3" s="4" t="s">
        <v>4</v>
      </c>
      <c r="D3" s="4" t="s">
        <v>27</v>
      </c>
      <c r="E3" s="4" t="s">
        <v>5</v>
      </c>
      <c r="F3" s="4" t="s">
        <v>30</v>
      </c>
      <c r="G3" s="4" t="s">
        <v>31</v>
      </c>
      <c r="H3" s="4" t="s">
        <v>32</v>
      </c>
      <c r="I3" s="5" t="s">
        <v>8</v>
      </c>
      <c r="J3" s="6"/>
      <c r="K3" s="7" t="s">
        <v>9</v>
      </c>
    </row>
    <row r="4">
      <c r="A4" s="17" t="str">
        <f>'MS1'!A4</f>
        <v>Codin Nguyen</v>
      </c>
      <c r="B4" s="9"/>
      <c r="C4" s="9"/>
      <c r="D4" s="9"/>
      <c r="E4" s="9"/>
      <c r="F4" s="9"/>
      <c r="G4" s="9"/>
      <c r="H4" s="9"/>
      <c r="I4" s="10">
        <f t="shared" ref="I4:I9" si="2">sum(B4:H4)</f>
        <v>0</v>
      </c>
      <c r="J4" s="11" t="s">
        <v>11</v>
      </c>
      <c r="K4" s="12"/>
    </row>
    <row r="5">
      <c r="A5" s="17" t="str">
        <f>'MS1'!A5</f>
        <v>KHIEM NGUYEN </v>
      </c>
      <c r="B5" s="9"/>
      <c r="C5" s="9"/>
      <c r="D5" s="9"/>
      <c r="E5" s="9"/>
      <c r="F5" s="9"/>
      <c r="G5" s="9"/>
      <c r="H5" s="9"/>
      <c r="I5" s="10">
        <f t="shared" si="2"/>
        <v>0</v>
      </c>
      <c r="K5" s="12"/>
    </row>
    <row r="6">
      <c r="A6" s="17" t="str">
        <f>'MS1'!A6</f>
        <v>OSAMA NOUREDDIN</v>
      </c>
      <c r="B6" s="9"/>
      <c r="C6" s="9"/>
      <c r="D6" s="9"/>
      <c r="E6" s="9"/>
      <c r="F6" s="9"/>
      <c r="G6" s="9"/>
      <c r="H6" s="9"/>
      <c r="I6" s="10">
        <f t="shared" si="2"/>
        <v>0</v>
      </c>
      <c r="K6" s="12"/>
    </row>
    <row r="7">
      <c r="A7" s="17" t="str">
        <f>'MS1'!A7</f>
        <v>OSMAN ASIF</v>
      </c>
      <c r="B7" s="9"/>
      <c r="C7" s="9"/>
      <c r="D7" s="9"/>
      <c r="E7" s="9"/>
      <c r="F7" s="9"/>
      <c r="G7" s="9"/>
      <c r="H7" s="9"/>
      <c r="I7" s="10">
        <f t="shared" si="2"/>
        <v>0</v>
      </c>
      <c r="K7" s="12"/>
    </row>
    <row r="8">
      <c r="A8" s="17" t="str">
        <f>'MS1'!A8</f>
        <v>ANDREJ DRASKOVIC</v>
      </c>
      <c r="B8" s="9"/>
      <c r="C8" s="9"/>
      <c r="D8" s="9"/>
      <c r="E8" s="9"/>
      <c r="F8" s="9"/>
      <c r="G8" s="9"/>
      <c r="H8" s="9"/>
      <c r="I8" s="10">
        <f t="shared" si="2"/>
        <v>0</v>
      </c>
      <c r="K8" s="12"/>
    </row>
    <row r="9">
      <c r="A9" s="17" t="str">
        <f>'MS1'!A9</f>
        <v>YEE YIN KWOK</v>
      </c>
      <c r="B9" s="9"/>
      <c r="C9" s="9"/>
      <c r="D9" s="9"/>
      <c r="E9" s="9"/>
      <c r="F9" s="9"/>
      <c r="G9" s="9"/>
      <c r="H9" s="9"/>
      <c r="I9" s="10">
        <f t="shared" si="2"/>
        <v>0</v>
      </c>
      <c r="K9" s="12"/>
    </row>
    <row r="10">
      <c r="A10" s="2" t="s">
        <v>23</v>
      </c>
      <c r="B10" s="13">
        <f t="shared" ref="B10:H10" si="3">sum(B4:B9)</f>
        <v>0</v>
      </c>
      <c r="C10" s="13">
        <f t="shared" si="3"/>
        <v>0</v>
      </c>
      <c r="D10" s="13">
        <f t="shared" si="3"/>
        <v>0</v>
      </c>
      <c r="E10" s="13">
        <f t="shared" si="3"/>
        <v>0</v>
      </c>
      <c r="F10" s="13">
        <f t="shared" si="3"/>
        <v>0</v>
      </c>
      <c r="G10" s="13">
        <f t="shared" si="3"/>
        <v>0</v>
      </c>
      <c r="H10" s="13">
        <f t="shared" si="3"/>
        <v>0</v>
      </c>
      <c r="I10" s="14" t="s">
        <v>24</v>
      </c>
      <c r="K10" s="10"/>
    </row>
    <row r="11">
      <c r="A11" s="15" t="s">
        <v>33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</row>
  </sheetData>
  <mergeCells count="3">
    <mergeCell ref="J4:J9"/>
    <mergeCell ref="I10:J10"/>
    <mergeCell ref="A11:K11"/>
  </mergeCells>
  <conditionalFormatting sqref="B10:H10">
    <cfRule type="cellIs" dxfId="0" priority="1" operator="notEqual">
      <formula>B2</formula>
    </cfRule>
  </conditionalFormatting>
  <conditionalFormatting sqref="I4:I9">
    <cfRule type="cellIs" dxfId="2" priority="2" operator="notBetween">
      <formula>(1-$F$1)*$G$1</formula>
      <formula>(1+$F$1)*$G$1</formula>
    </cfRule>
  </conditionalFormatting>
  <hyperlinks>
    <hyperlink r:id="rId2" ref="A11"/>
  </hyperlinks>
  <drawing r:id="rId3"/>
  <legacyDrawing r:id="rId4"/>
</worksheet>
</file>