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aster-Informatique-jeux-video\Semestre2\Algo\Projet\"/>
    </mc:Choice>
  </mc:AlternateContent>
  <xr:revisionPtr revIDLastSave="0" documentId="8_{02823B96-02FC-4196-870A-6D1E8EA00CA2}" xr6:coauthVersionLast="47" xr6:coauthVersionMax="47" xr10:uidLastSave="{00000000-0000-0000-0000-000000000000}"/>
  <bookViews>
    <workbookView xWindow="-108" yWindow="-108" windowWidth="23256" windowHeight="12456" xr2:uid="{C99856A6-5A38-48E1-AB8C-8D5B03EB58CD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6" i="1" l="1"/>
  <c r="F26" i="1"/>
  <c r="G26" i="1"/>
  <c r="L25" i="1"/>
  <c r="L26" i="1"/>
  <c r="L27" i="1"/>
  <c r="L28" i="1"/>
  <c r="L29" i="1"/>
  <c r="F25" i="1"/>
  <c r="G25" i="1" s="1"/>
  <c r="H25" i="1"/>
  <c r="I25" i="1"/>
  <c r="I24" i="1"/>
  <c r="L24" i="1"/>
  <c r="H24" i="1"/>
  <c r="F24" i="1"/>
  <c r="G24" i="1"/>
  <c r="L21" i="1"/>
  <c r="L20" i="1"/>
  <c r="I17" i="1"/>
  <c r="L19" i="1"/>
  <c r="H23" i="1"/>
  <c r="F23" i="1"/>
  <c r="G23" i="1" s="1"/>
  <c r="H22" i="1"/>
  <c r="F22" i="1"/>
  <c r="G22" i="1" s="1"/>
  <c r="L18" i="1"/>
  <c r="F18" i="1"/>
  <c r="G18" i="1" s="1"/>
  <c r="H18" i="1"/>
  <c r="F19" i="1"/>
  <c r="G19" i="1" s="1"/>
  <c r="H19" i="1"/>
  <c r="I19" i="1"/>
  <c r="F20" i="1"/>
  <c r="G20" i="1" s="1"/>
  <c r="H20" i="1"/>
  <c r="I20" i="1"/>
  <c r="F21" i="1"/>
  <c r="G21" i="1" s="1"/>
  <c r="H21" i="1"/>
  <c r="I21" i="1"/>
  <c r="L17" i="1"/>
  <c r="F17" i="1"/>
  <c r="G17" i="1" s="1"/>
  <c r="H1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3" i="1"/>
  <c r="L5" i="1"/>
  <c r="L3" i="1"/>
  <c r="L16" i="1"/>
  <c r="L15" i="1"/>
  <c r="L4" i="1"/>
  <c r="L6" i="1"/>
  <c r="L7" i="1"/>
  <c r="L8" i="1"/>
  <c r="L9" i="1"/>
  <c r="L10" i="1"/>
  <c r="L11" i="1"/>
  <c r="L12" i="1"/>
  <c r="L13" i="1"/>
  <c r="L14" i="1"/>
  <c r="F5" i="1"/>
  <c r="G5" i="1" s="1"/>
  <c r="H5" i="1"/>
  <c r="F6" i="1"/>
  <c r="G6" i="1" s="1"/>
  <c r="H6" i="1"/>
  <c r="F7" i="1"/>
  <c r="G7" i="1" s="1"/>
  <c r="H7" i="1"/>
  <c r="F8" i="1"/>
  <c r="G8" i="1" s="1"/>
  <c r="H8" i="1"/>
  <c r="F9" i="1"/>
  <c r="G9" i="1" s="1"/>
  <c r="H9" i="1"/>
  <c r="F10" i="1"/>
  <c r="G10" i="1" s="1"/>
  <c r="H10" i="1"/>
  <c r="F11" i="1"/>
  <c r="G11" i="1" s="1"/>
  <c r="H11" i="1"/>
  <c r="F12" i="1"/>
  <c r="G12" i="1" s="1"/>
  <c r="H12" i="1"/>
  <c r="F13" i="1"/>
  <c r="G13" i="1" s="1"/>
  <c r="H13" i="1"/>
  <c r="F14" i="1"/>
  <c r="G14" i="1" s="1"/>
  <c r="H14" i="1"/>
  <c r="F15" i="1"/>
  <c r="G15" i="1" s="1"/>
  <c r="H15" i="1"/>
  <c r="F16" i="1"/>
  <c r="G16" i="1" s="1"/>
  <c r="H16" i="1"/>
  <c r="F3" i="1"/>
  <c r="G3" i="1" s="1"/>
  <c r="H3" i="1"/>
  <c r="H4" i="1"/>
  <c r="F4" i="1"/>
  <c r="G4" i="1" s="1"/>
</calcChain>
</file>

<file path=xl/sharedStrings.xml><?xml version="1.0" encoding="utf-8"?>
<sst xmlns="http://schemas.openxmlformats.org/spreadsheetml/2006/main" count="58" uniqueCount="50">
  <si>
    <t>nb_cours</t>
  </si>
  <si>
    <t>nb_etudiants</t>
  </si>
  <si>
    <t>nb_à_attribuer</t>
  </si>
  <si>
    <t>nb_places</t>
  </si>
  <si>
    <t>nb_é * nb_att</t>
  </si>
  <si>
    <t>nb_cours*nb_r</t>
  </si>
  <si>
    <t>+15%</t>
  </si>
  <si>
    <t>Temps Algo approché</t>
  </si>
  <si>
    <t>Temps Algo exact</t>
  </si>
  <si>
    <t>qualité</t>
  </si>
  <si>
    <t>nb_choices</t>
  </si>
  <si>
    <t>exec</t>
  </si>
  <si>
    <t>emb</t>
  </si>
  <si>
    <t>recovery</t>
  </si>
  <si>
    <t>Depassement de 0.5% sur les options</t>
  </si>
  <si>
    <t>on hybrid</t>
  </si>
  <si>
    <t>optimale</t>
  </si>
  <si>
    <t xml:space="preserve">Dépassement d'1 étudiant </t>
  </si>
  <si>
    <t>results1648058208.663306all.txt</t>
  </si>
  <si>
    <t>fichier</t>
  </si>
  <si>
    <t>results1648058018.5700784all.txt</t>
  </si>
  <si>
    <t xml:space="preserve"> results1648057716.7992852all.txt</t>
  </si>
  <si>
    <t>Dépassement de 2 étudiants</t>
  </si>
  <si>
    <t>results1648058501.7638056all.txt</t>
  </si>
  <si>
    <t>results1648058709.3737519all.txt</t>
  </si>
  <si>
    <t>results1648058961.800182all.txt</t>
  </si>
  <si>
    <t>results1648059049.5485811all.txt</t>
  </si>
  <si>
    <t>results1648059154.834576all.txt</t>
  </si>
  <si>
    <t>results1648059278.9300058all.txt</t>
  </si>
  <si>
    <t>results1648059400.3517022all.txt</t>
  </si>
  <si>
    <t xml:space="preserve">Dépassement de 2 étudiants, -11% :( </t>
  </si>
  <si>
    <t>results1648064039.4034815all.txt</t>
  </si>
  <si>
    <t>results1648064199.5069597all.txt</t>
  </si>
  <si>
    <t>value</t>
  </si>
  <si>
    <t>results1648064749.3298197all.txt</t>
  </si>
  <si>
    <t>results1648064443.277248all.txt</t>
  </si>
  <si>
    <t>results1648064199.506959all.txt</t>
  </si>
  <si>
    <t>0.0034197187423706055</t>
  </si>
  <si>
    <t>0.09403038024902344</t>
  </si>
  <si>
    <t>3.256636679172516</t>
  </si>
  <si>
    <t>40.23340043306351</t>
  </si>
  <si>
    <t>2865.167050662588</t>
  </si>
  <si>
    <t>__2</t>
  </si>
  <si>
    <t>Depassement 2 étu &amp;  -2%</t>
  </si>
  <si>
    <t>results1648813969.9388683all.txt</t>
  </si>
  <si>
    <t>results1648815559.4209018all.txt</t>
  </si>
  <si>
    <t>results1648816216.6474369all.txt</t>
  </si>
  <si>
    <t>results1648816526.137623all.txt</t>
  </si>
  <si>
    <t>results1648816962.8302562all.txt</t>
  </si>
  <si>
    <t>results1648817259.352865all.txt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</si>
</sst>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9" fontId="0" fillId="0" borderId="0" xfId="0" quotePrefix="1" applyNumberFormat="1"/>
    <xf numFmtId="0" fontId="0" fillId="0" borderId="4" xfId="0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9" fontId="0" fillId="0" borderId="0" xfId="0" applyNumberFormat="1"/>
    <xf numFmtId="0" fontId="0" fillId="0" borderId="6" xfId="0" applyFill="1" applyBorder="1"/>
    <xf numFmtId="10" fontId="0" fillId="0" borderId="0" xfId="0" applyNumberFormat="1"/>
    <xf numFmtId="0" fontId="0" fillId="4" borderId="3" xfId="0" applyFill="1" applyBorder="1"/>
    <xf numFmtId="0" fontId="0" fillId="4" borderId="5" xfId="0" applyFill="1" applyBorder="1"/>
    <xf numFmtId="0" fontId="0" fillId="4" borderId="0" xfId="0" applyFill="1"/>
    <xf numFmtId="0" fontId="1" fillId="3" borderId="7" xfId="0" applyFont="1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Feuil1!$I$3:$I$21</c:f>
              <c:numCache>
                <c:formatCode>General</c:formatCode>
                <c:ptCount val="19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120</c:v>
                </c:pt>
                <c:pt idx="4">
                  <c:v>175</c:v>
                </c:pt>
                <c:pt idx="5">
                  <c:v>240</c:v>
                </c:pt>
                <c:pt idx="6">
                  <c:v>280</c:v>
                </c:pt>
                <c:pt idx="7">
                  <c:v>360</c:v>
                </c:pt>
                <c:pt idx="8">
                  <c:v>405</c:v>
                </c:pt>
                <c:pt idx="9">
                  <c:v>500</c:v>
                </c:pt>
                <c:pt idx="10">
                  <c:v>550</c:v>
                </c:pt>
                <c:pt idx="11">
                  <c:v>660</c:v>
                </c:pt>
                <c:pt idx="12">
                  <c:v>1400</c:v>
                </c:pt>
                <c:pt idx="13">
                  <c:v>5600</c:v>
                </c:pt>
                <c:pt idx="14">
                  <c:v>3150</c:v>
                </c:pt>
                <c:pt idx="16">
                  <c:v>780</c:v>
                </c:pt>
                <c:pt idx="17">
                  <c:v>840</c:v>
                </c:pt>
                <c:pt idx="18">
                  <c:v>900</c:v>
                </c:pt>
              </c:numCache>
            </c:numRef>
          </c:xVal>
          <c:yVal>
            <c:numRef>
              <c:f>Feuil1!$L$3:$L$18</c:f>
              <c:numCache>
                <c:formatCode>General</c:formatCode>
                <c:ptCount val="16"/>
                <c:pt idx="0">
                  <c:v>6.7960000000000003</c:v>
                </c:pt>
                <c:pt idx="1">
                  <c:v>6.6239999999999997</c:v>
                </c:pt>
                <c:pt idx="2">
                  <c:v>6.3739999999999997</c:v>
                </c:pt>
                <c:pt idx="3">
                  <c:v>6.7870000000000008</c:v>
                </c:pt>
                <c:pt idx="4">
                  <c:v>5.1749999999999998</c:v>
                </c:pt>
                <c:pt idx="5">
                  <c:v>7.0579999999999998</c:v>
                </c:pt>
                <c:pt idx="6">
                  <c:v>7.2969999999999997</c:v>
                </c:pt>
                <c:pt idx="7">
                  <c:v>7.165</c:v>
                </c:pt>
                <c:pt idx="8">
                  <c:v>6.9359999999999999</c:v>
                </c:pt>
                <c:pt idx="9">
                  <c:v>6.8450000000000006</c:v>
                </c:pt>
                <c:pt idx="10">
                  <c:v>7.5259999999999998</c:v>
                </c:pt>
                <c:pt idx="11">
                  <c:v>7.673</c:v>
                </c:pt>
                <c:pt idx="12">
                  <c:v>8.798</c:v>
                </c:pt>
                <c:pt idx="13">
                  <c:v>37.832999999999998</c:v>
                </c:pt>
                <c:pt idx="14">
                  <c:v>15.711</c:v>
                </c:pt>
                <c:pt idx="15">
                  <c:v>385.34399999999999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33-491E-9C3A-478FA9D5B43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Feuil1!$I$3:$I$17</c:f>
              <c:numCache>
                <c:formatCode>General</c:formatCode>
                <c:ptCount val="15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120</c:v>
                </c:pt>
                <c:pt idx="4">
                  <c:v>175</c:v>
                </c:pt>
                <c:pt idx="5">
                  <c:v>240</c:v>
                </c:pt>
                <c:pt idx="6">
                  <c:v>280</c:v>
                </c:pt>
                <c:pt idx="7">
                  <c:v>360</c:v>
                </c:pt>
                <c:pt idx="8">
                  <c:v>405</c:v>
                </c:pt>
                <c:pt idx="9">
                  <c:v>500</c:v>
                </c:pt>
                <c:pt idx="10">
                  <c:v>550</c:v>
                </c:pt>
                <c:pt idx="11">
                  <c:v>660</c:v>
                </c:pt>
                <c:pt idx="12">
                  <c:v>1400</c:v>
                </c:pt>
                <c:pt idx="13">
                  <c:v>5600</c:v>
                </c:pt>
                <c:pt idx="14">
                  <c:v>3150</c:v>
                </c:pt>
              </c:numCache>
            </c:numRef>
          </c:xVal>
          <c:yVal>
            <c:numRef>
              <c:f>Feuil1!$N$3:$N$18</c:f>
              <c:numCache>
                <c:formatCode>General</c:formatCode>
                <c:ptCount val="16"/>
                <c:pt idx="0">
                  <c:v>0.93700000000000006</c:v>
                </c:pt>
                <c:pt idx="1">
                  <c:v>0.75900000000000001</c:v>
                </c:pt>
                <c:pt idx="2">
                  <c:v>0.94299999999999995</c:v>
                </c:pt>
                <c:pt idx="3">
                  <c:v>0.753</c:v>
                </c:pt>
                <c:pt idx="4">
                  <c:v>0.71299999999999997</c:v>
                </c:pt>
                <c:pt idx="5">
                  <c:v>0.81100000000000005</c:v>
                </c:pt>
                <c:pt idx="6">
                  <c:v>0.97099999999999997</c:v>
                </c:pt>
                <c:pt idx="7">
                  <c:v>0.78600000000000003</c:v>
                </c:pt>
                <c:pt idx="8">
                  <c:v>0.751</c:v>
                </c:pt>
                <c:pt idx="9">
                  <c:v>0.85699999999999998</c:v>
                </c:pt>
                <c:pt idx="10">
                  <c:v>0.86699999999999999</c:v>
                </c:pt>
                <c:pt idx="11">
                  <c:v>0.91100000000000003</c:v>
                </c:pt>
                <c:pt idx="12">
                  <c:v>0.99199999999999999</c:v>
                </c:pt>
                <c:pt idx="13">
                  <c:v>1.302</c:v>
                </c:pt>
                <c:pt idx="14">
                  <c:v>1.1339999999999999</c:v>
                </c:pt>
                <c:pt idx="15">
                  <c:v>63.875999999999998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33-491E-9C3A-478FA9D5B43F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Feuil1!$I$3:$I$21</c:f>
              <c:numCache>
                <c:formatCode>General</c:formatCode>
                <c:ptCount val="19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120</c:v>
                </c:pt>
                <c:pt idx="4">
                  <c:v>175</c:v>
                </c:pt>
                <c:pt idx="5">
                  <c:v>240</c:v>
                </c:pt>
                <c:pt idx="6">
                  <c:v>280</c:v>
                </c:pt>
                <c:pt idx="7">
                  <c:v>360</c:v>
                </c:pt>
                <c:pt idx="8">
                  <c:v>405</c:v>
                </c:pt>
                <c:pt idx="9">
                  <c:v>500</c:v>
                </c:pt>
                <c:pt idx="10">
                  <c:v>550</c:v>
                </c:pt>
                <c:pt idx="11">
                  <c:v>660</c:v>
                </c:pt>
                <c:pt idx="12">
                  <c:v>1400</c:v>
                </c:pt>
                <c:pt idx="13">
                  <c:v>5600</c:v>
                </c:pt>
                <c:pt idx="14">
                  <c:v>3150</c:v>
                </c:pt>
                <c:pt idx="16">
                  <c:v>780</c:v>
                </c:pt>
                <c:pt idx="17">
                  <c:v>840</c:v>
                </c:pt>
                <c:pt idx="18">
                  <c:v>900</c:v>
                </c:pt>
              </c:numCache>
            </c:numRef>
          </c:xVal>
          <c:yVal>
            <c:numRef>
              <c:f>Feuil1!$O$3:$O$18</c:f>
              <c:numCache>
                <c:formatCode>General</c:formatCode>
                <c:ptCount val="16"/>
                <c:pt idx="0">
                  <c:v>1.0369999999999999</c:v>
                </c:pt>
                <c:pt idx="1">
                  <c:v>1.036</c:v>
                </c:pt>
                <c:pt idx="2">
                  <c:v>1.0249999999999999</c:v>
                </c:pt>
                <c:pt idx="3">
                  <c:v>1.0329999999999999</c:v>
                </c:pt>
                <c:pt idx="4">
                  <c:v>1.0629999999999999</c:v>
                </c:pt>
                <c:pt idx="5">
                  <c:v>1.0549999999999999</c:v>
                </c:pt>
                <c:pt idx="6">
                  <c:v>0.99199999999999999</c:v>
                </c:pt>
                <c:pt idx="7">
                  <c:v>1.129</c:v>
                </c:pt>
                <c:pt idx="8">
                  <c:v>1.036</c:v>
                </c:pt>
                <c:pt idx="9">
                  <c:v>1.1180000000000001</c:v>
                </c:pt>
                <c:pt idx="10">
                  <c:v>1.409</c:v>
                </c:pt>
                <c:pt idx="11">
                  <c:v>1.194</c:v>
                </c:pt>
                <c:pt idx="12">
                  <c:v>1.242</c:v>
                </c:pt>
                <c:pt idx="13">
                  <c:v>1.7989999999999999</c:v>
                </c:pt>
                <c:pt idx="14">
                  <c:v>1.2310000000000001</c:v>
                </c:pt>
                <c:pt idx="15">
                  <c:v>10.468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33-491E-9C3A-478FA9D5B43F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Feuil1!$I$3:$I$21</c:f>
              <c:numCache>
                <c:formatCode>General</c:formatCode>
                <c:ptCount val="19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120</c:v>
                </c:pt>
                <c:pt idx="4">
                  <c:v>175</c:v>
                </c:pt>
                <c:pt idx="5">
                  <c:v>240</c:v>
                </c:pt>
                <c:pt idx="6">
                  <c:v>280</c:v>
                </c:pt>
                <c:pt idx="7">
                  <c:v>360</c:v>
                </c:pt>
                <c:pt idx="8">
                  <c:v>405</c:v>
                </c:pt>
                <c:pt idx="9">
                  <c:v>500</c:v>
                </c:pt>
                <c:pt idx="10">
                  <c:v>550</c:v>
                </c:pt>
                <c:pt idx="11">
                  <c:v>660</c:v>
                </c:pt>
                <c:pt idx="12">
                  <c:v>1400</c:v>
                </c:pt>
                <c:pt idx="13">
                  <c:v>5600</c:v>
                </c:pt>
                <c:pt idx="14">
                  <c:v>3150</c:v>
                </c:pt>
                <c:pt idx="16">
                  <c:v>780</c:v>
                </c:pt>
                <c:pt idx="17">
                  <c:v>840</c:v>
                </c:pt>
                <c:pt idx="18">
                  <c:v>900</c:v>
                </c:pt>
              </c:numCache>
            </c:numRef>
          </c:xVal>
          <c:yVal>
            <c:numRef>
              <c:f>Feuil1!$P$3:$P$18</c:f>
              <c:numCache>
                <c:formatCode>General</c:formatCode>
                <c:ptCount val="16"/>
                <c:pt idx="0">
                  <c:v>4.8220000000000001</c:v>
                </c:pt>
                <c:pt idx="1">
                  <c:v>4.8289999999999997</c:v>
                </c:pt>
                <c:pt idx="2">
                  <c:v>4.4059999999999997</c:v>
                </c:pt>
                <c:pt idx="3">
                  <c:v>5.0010000000000003</c:v>
                </c:pt>
                <c:pt idx="4">
                  <c:v>3.399</c:v>
                </c:pt>
                <c:pt idx="5">
                  <c:v>5.1920000000000002</c:v>
                </c:pt>
                <c:pt idx="6">
                  <c:v>5.3339999999999996</c:v>
                </c:pt>
                <c:pt idx="7">
                  <c:v>5.25</c:v>
                </c:pt>
                <c:pt idx="8">
                  <c:v>5.149</c:v>
                </c:pt>
                <c:pt idx="9">
                  <c:v>4.87</c:v>
                </c:pt>
                <c:pt idx="10">
                  <c:v>5.25</c:v>
                </c:pt>
                <c:pt idx="11">
                  <c:v>5.5679999999999996</c:v>
                </c:pt>
                <c:pt idx="12">
                  <c:v>6.5640000000000001</c:v>
                </c:pt>
                <c:pt idx="13">
                  <c:v>34.731999999999999</c:v>
                </c:pt>
                <c:pt idx="14">
                  <c:v>13.346</c:v>
                </c:pt>
                <c:pt idx="15">
                  <c:v>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33-491E-9C3A-478FA9D5B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987728"/>
        <c:axId val="1362988144"/>
      </c:scatterChart>
      <c:valAx>
        <c:axId val="136298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2988144"/>
        <c:crosses val="autoZero"/>
        <c:crossBetween val="midCat"/>
      </c:valAx>
      <c:valAx>
        <c:axId val="1362988144"/>
        <c:scaling>
          <c:orientation val="minMax"/>
          <c:max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2987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 d'exécution du programme exact (moyenne de 100 instances)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fr-FR" sz="1400" b="0" i="0" baseline="0">
                <a:effectLst/>
              </a:rPr>
              <a:t>=&gt; calculé en laissant une marge de 15%</a:t>
            </a:r>
            <a:endParaRPr lang="fr-FR" sz="11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3451353501380665E-2"/>
          <c:y val="0.13610140342925051"/>
          <c:w val="0.88170539397996106"/>
          <c:h val="0.805849304189338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Feuil1!$I$3:$I$25</c:f>
              <c:numCache>
                <c:formatCode>General</c:formatCode>
                <c:ptCount val="23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120</c:v>
                </c:pt>
                <c:pt idx="4">
                  <c:v>175</c:v>
                </c:pt>
                <c:pt idx="5">
                  <c:v>240</c:v>
                </c:pt>
                <c:pt idx="6">
                  <c:v>280</c:v>
                </c:pt>
                <c:pt idx="7">
                  <c:v>360</c:v>
                </c:pt>
                <c:pt idx="8">
                  <c:v>405</c:v>
                </c:pt>
                <c:pt idx="9">
                  <c:v>500</c:v>
                </c:pt>
                <c:pt idx="10">
                  <c:v>550</c:v>
                </c:pt>
                <c:pt idx="11">
                  <c:v>660</c:v>
                </c:pt>
                <c:pt idx="12">
                  <c:v>1400</c:v>
                </c:pt>
                <c:pt idx="13">
                  <c:v>5600</c:v>
                </c:pt>
                <c:pt idx="14">
                  <c:v>3150</c:v>
                </c:pt>
                <c:pt idx="16">
                  <c:v>780</c:v>
                </c:pt>
                <c:pt idx="17">
                  <c:v>840</c:v>
                </c:pt>
                <c:pt idx="18">
                  <c:v>900</c:v>
                </c:pt>
                <c:pt idx="21">
                  <c:v>4080</c:v>
                </c:pt>
                <c:pt idx="22">
                  <c:v>2250</c:v>
                </c:pt>
              </c:numCache>
            </c:numRef>
          </c:xVal>
          <c:yVal>
            <c:numRef>
              <c:f>Feuil1!$K$3:$K$25</c:f>
              <c:numCache>
                <c:formatCode>General</c:formatCode>
                <c:ptCount val="23"/>
                <c:pt idx="0">
                  <c:v>3.0816364288329999E-3</c:v>
                </c:pt>
                <c:pt idx="1">
                  <c:v>1.3579754829406701E-2</c:v>
                </c:pt>
                <c:pt idx="2">
                  <c:v>3.9942464828491203E-2</c:v>
                </c:pt>
                <c:pt idx="3">
                  <c:v>3.92610073089599E-2</c:v>
                </c:pt>
                <c:pt idx="4">
                  <c:v>8.5683310031890794E-2</c:v>
                </c:pt>
                <c:pt idx="5">
                  <c:v>0.198743436336517</c:v>
                </c:pt>
                <c:pt idx="6">
                  <c:v>0.46814505338668799</c:v>
                </c:pt>
                <c:pt idx="7">
                  <c:v>0.42393533229827801</c:v>
                </c:pt>
                <c:pt idx="8">
                  <c:v>0.92156019210815399</c:v>
                </c:pt>
                <c:pt idx="9">
                  <c:v>0.99233647823333704</c:v>
                </c:pt>
                <c:pt idx="10">
                  <c:v>2.8537186789512599</c:v>
                </c:pt>
                <c:pt idx="11">
                  <c:v>0.98387686252593998</c:v>
                </c:pt>
                <c:pt idx="12">
                  <c:v>16.993676478862699</c:v>
                </c:pt>
                <c:pt idx="13">
                  <c:v>437.67443629979999</c:v>
                </c:pt>
                <c:pt idx="14">
                  <c:v>187.30263040781</c:v>
                </c:pt>
                <c:pt idx="16">
                  <c:v>3.6055289439999898</c:v>
                </c:pt>
                <c:pt idx="17">
                  <c:v>3.6253125000000002</c:v>
                </c:pt>
                <c:pt idx="18">
                  <c:v>4.8492187500000004</c:v>
                </c:pt>
                <c:pt idx="21">
                  <c:v>158.46171874999999</c:v>
                </c:pt>
                <c:pt idx="22">
                  <c:v>50.705468750000001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5D-4B98-8540-73FF21E6F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899808"/>
        <c:axId val="2047900640"/>
      </c:scatterChart>
      <c:valAx>
        <c:axId val="204789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100" b="0" i="0" baseline="0">
                    <a:effectLst/>
                  </a:rPr>
                  <a:t>Dimension du problème (nb_étudiant x nb_cours)</a:t>
                </a:r>
                <a:endParaRPr lang="fr-FR" sz="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7900640"/>
        <c:crosses val="autoZero"/>
        <c:crossBetween val="midCat"/>
      </c:valAx>
      <c:valAx>
        <c:axId val="204790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(en secondes)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7899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 d'exécution du</a:t>
            </a:r>
            <a:r>
              <a:rPr lang="fr-FR" baseline="0"/>
              <a:t> programme approché (pas de moyenne)</a:t>
            </a:r>
          </a:p>
          <a:p>
            <a:pPr>
              <a:defRPr/>
            </a:pPr>
            <a:r>
              <a:rPr lang="fr-FR" baseline="0"/>
              <a:t>=&gt; calculé en laissant une marge de 15%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Feuil1!$I$3:$I$26</c:f>
              <c:numCache>
                <c:formatCode>General</c:formatCode>
                <c:ptCount val="24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120</c:v>
                </c:pt>
                <c:pt idx="4">
                  <c:v>175</c:v>
                </c:pt>
                <c:pt idx="5">
                  <c:v>240</c:v>
                </c:pt>
                <c:pt idx="6">
                  <c:v>280</c:v>
                </c:pt>
                <c:pt idx="7">
                  <c:v>360</c:v>
                </c:pt>
                <c:pt idx="8">
                  <c:v>405</c:v>
                </c:pt>
                <c:pt idx="9">
                  <c:v>500</c:v>
                </c:pt>
                <c:pt idx="10">
                  <c:v>550</c:v>
                </c:pt>
                <c:pt idx="11">
                  <c:v>660</c:v>
                </c:pt>
                <c:pt idx="12">
                  <c:v>1400</c:v>
                </c:pt>
                <c:pt idx="13">
                  <c:v>5600</c:v>
                </c:pt>
                <c:pt idx="14">
                  <c:v>3150</c:v>
                </c:pt>
                <c:pt idx="16">
                  <c:v>780</c:v>
                </c:pt>
                <c:pt idx="17">
                  <c:v>840</c:v>
                </c:pt>
                <c:pt idx="18">
                  <c:v>900</c:v>
                </c:pt>
                <c:pt idx="21">
                  <c:v>4080</c:v>
                </c:pt>
                <c:pt idx="22">
                  <c:v>2250</c:v>
                </c:pt>
              </c:numCache>
            </c:numRef>
          </c:xVal>
          <c:yVal>
            <c:numRef>
              <c:f>Feuil1!$L$3:$L$26</c:f>
              <c:numCache>
                <c:formatCode>General</c:formatCode>
                <c:ptCount val="24"/>
                <c:pt idx="0">
                  <c:v>6.7960000000000003</c:v>
                </c:pt>
                <c:pt idx="1">
                  <c:v>6.6239999999999997</c:v>
                </c:pt>
                <c:pt idx="2">
                  <c:v>6.3739999999999997</c:v>
                </c:pt>
                <c:pt idx="3">
                  <c:v>6.7870000000000008</c:v>
                </c:pt>
                <c:pt idx="4">
                  <c:v>5.1749999999999998</c:v>
                </c:pt>
                <c:pt idx="5">
                  <c:v>7.0579999999999998</c:v>
                </c:pt>
                <c:pt idx="6">
                  <c:v>7.2969999999999997</c:v>
                </c:pt>
                <c:pt idx="7">
                  <c:v>7.165</c:v>
                </c:pt>
                <c:pt idx="8">
                  <c:v>6.9359999999999999</c:v>
                </c:pt>
                <c:pt idx="9">
                  <c:v>6.8450000000000006</c:v>
                </c:pt>
                <c:pt idx="10">
                  <c:v>7.5259999999999998</c:v>
                </c:pt>
                <c:pt idx="11">
                  <c:v>7.673</c:v>
                </c:pt>
                <c:pt idx="12">
                  <c:v>8.798</c:v>
                </c:pt>
                <c:pt idx="13">
                  <c:v>37.832999999999998</c:v>
                </c:pt>
                <c:pt idx="14">
                  <c:v>15.711</c:v>
                </c:pt>
                <c:pt idx="15">
                  <c:v>385.34399999999999</c:v>
                </c:pt>
                <c:pt idx="16">
                  <c:v>8.4664999999999999</c:v>
                </c:pt>
                <c:pt idx="17">
                  <c:v>7.4812000000000003</c:v>
                </c:pt>
                <c:pt idx="18">
                  <c:v>11.704699999999999</c:v>
                </c:pt>
                <c:pt idx="21">
                  <c:v>17.168299999999999</c:v>
                </c:pt>
                <c:pt idx="22">
                  <c:v>11.940899999999999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C8-420B-9932-DF076CCE1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355680"/>
        <c:axId val="1223362336"/>
      </c:scatterChart>
      <c:valAx>
        <c:axId val="122335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Dimension</a:t>
                </a:r>
                <a:r>
                  <a:rPr lang="fr-FR" baseline="0"/>
                  <a:t> du problème (nb_étudiant x nb_cours)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3362336"/>
        <c:crosses val="autoZero"/>
        <c:crossBetween val="midCat"/>
      </c:valAx>
      <c:valAx>
        <c:axId val="122336233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d'exécution  (en secondes)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335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Comparaison des temps d'exécution</a:t>
            </a:r>
            <a:r>
              <a:rPr lang="fr-FR" baseline="0"/>
              <a:t> </a:t>
            </a:r>
            <a:r>
              <a:rPr lang="fr-FR"/>
              <a:t>des deux algorithmes en</a:t>
            </a:r>
            <a:r>
              <a:rPr lang="fr-FR" baseline="0"/>
              <a:t> fonction de la dimension du problème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3807828590986599E-2"/>
          <c:y val="0.11215766450211058"/>
          <c:w val="0.69568935890707795"/>
          <c:h val="0.81812402159063269"/>
        </c:manualLayout>
      </c:layout>
      <c:scatterChart>
        <c:scatterStyle val="lineMarker"/>
        <c:varyColors val="0"/>
        <c:ser>
          <c:idx val="0"/>
          <c:order val="0"/>
          <c:tx>
            <c:v>Temps algo exact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Feuil1!$I$3:$I$26</c:f>
              <c:numCache>
                <c:formatCode>General</c:formatCode>
                <c:ptCount val="24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120</c:v>
                </c:pt>
                <c:pt idx="4">
                  <c:v>175</c:v>
                </c:pt>
                <c:pt idx="5">
                  <c:v>240</c:v>
                </c:pt>
                <c:pt idx="6">
                  <c:v>280</c:v>
                </c:pt>
                <c:pt idx="7">
                  <c:v>360</c:v>
                </c:pt>
                <c:pt idx="8">
                  <c:v>405</c:v>
                </c:pt>
                <c:pt idx="9">
                  <c:v>500</c:v>
                </c:pt>
                <c:pt idx="10">
                  <c:v>550</c:v>
                </c:pt>
                <c:pt idx="11">
                  <c:v>660</c:v>
                </c:pt>
                <c:pt idx="12">
                  <c:v>1400</c:v>
                </c:pt>
                <c:pt idx="13">
                  <c:v>5600</c:v>
                </c:pt>
                <c:pt idx="14">
                  <c:v>3150</c:v>
                </c:pt>
                <c:pt idx="16">
                  <c:v>780</c:v>
                </c:pt>
                <c:pt idx="17">
                  <c:v>840</c:v>
                </c:pt>
                <c:pt idx="18">
                  <c:v>900</c:v>
                </c:pt>
                <c:pt idx="21">
                  <c:v>4080</c:v>
                </c:pt>
                <c:pt idx="22">
                  <c:v>2250</c:v>
                </c:pt>
              </c:numCache>
            </c:numRef>
          </c:xVal>
          <c:yVal>
            <c:numRef>
              <c:f>Feuil1!$K$3:$K$29</c:f>
              <c:numCache>
                <c:formatCode>General</c:formatCode>
                <c:ptCount val="27"/>
                <c:pt idx="0">
                  <c:v>3.0816364288329999E-3</c:v>
                </c:pt>
                <c:pt idx="1">
                  <c:v>1.3579754829406701E-2</c:v>
                </c:pt>
                <c:pt idx="2">
                  <c:v>3.9942464828491203E-2</c:v>
                </c:pt>
                <c:pt idx="3">
                  <c:v>3.92610073089599E-2</c:v>
                </c:pt>
                <c:pt idx="4">
                  <c:v>8.5683310031890794E-2</c:v>
                </c:pt>
                <c:pt idx="5">
                  <c:v>0.198743436336517</c:v>
                </c:pt>
                <c:pt idx="6">
                  <c:v>0.46814505338668799</c:v>
                </c:pt>
                <c:pt idx="7">
                  <c:v>0.42393533229827801</c:v>
                </c:pt>
                <c:pt idx="8">
                  <c:v>0.92156019210815399</c:v>
                </c:pt>
                <c:pt idx="9">
                  <c:v>0.99233647823333704</c:v>
                </c:pt>
                <c:pt idx="10">
                  <c:v>2.8537186789512599</c:v>
                </c:pt>
                <c:pt idx="11">
                  <c:v>0.98387686252593998</c:v>
                </c:pt>
                <c:pt idx="12">
                  <c:v>16.993676478862699</c:v>
                </c:pt>
                <c:pt idx="13">
                  <c:v>437.67443629979999</c:v>
                </c:pt>
                <c:pt idx="14">
                  <c:v>187.30263040781</c:v>
                </c:pt>
                <c:pt idx="16">
                  <c:v>3.6055289439999898</c:v>
                </c:pt>
                <c:pt idx="17">
                  <c:v>3.6253125000000002</c:v>
                </c:pt>
                <c:pt idx="18">
                  <c:v>4.8492187500000004</c:v>
                </c:pt>
                <c:pt idx="21">
                  <c:v>158.46171874999999</c:v>
                </c:pt>
                <c:pt idx="22">
                  <c:v>50.705468750000001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B7-49EB-AC5A-6AEC8B5B5F2E}"/>
            </c:ext>
          </c:extLst>
        </c:ser>
        <c:ser>
          <c:idx val="1"/>
          <c:order val="1"/>
          <c:tx>
            <c:v>Temps algo approché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Feuil1!$I$3:$I$26</c:f>
              <c:numCache>
                <c:formatCode>General</c:formatCode>
                <c:ptCount val="24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120</c:v>
                </c:pt>
                <c:pt idx="4">
                  <c:v>175</c:v>
                </c:pt>
                <c:pt idx="5">
                  <c:v>240</c:v>
                </c:pt>
                <c:pt idx="6">
                  <c:v>280</c:v>
                </c:pt>
                <c:pt idx="7">
                  <c:v>360</c:v>
                </c:pt>
                <c:pt idx="8">
                  <c:v>405</c:v>
                </c:pt>
                <c:pt idx="9">
                  <c:v>500</c:v>
                </c:pt>
                <c:pt idx="10">
                  <c:v>550</c:v>
                </c:pt>
                <c:pt idx="11">
                  <c:v>660</c:v>
                </c:pt>
                <c:pt idx="12">
                  <c:v>1400</c:v>
                </c:pt>
                <c:pt idx="13">
                  <c:v>5600</c:v>
                </c:pt>
                <c:pt idx="14">
                  <c:v>3150</c:v>
                </c:pt>
                <c:pt idx="16">
                  <c:v>780</c:v>
                </c:pt>
                <c:pt idx="17">
                  <c:v>840</c:v>
                </c:pt>
                <c:pt idx="18">
                  <c:v>900</c:v>
                </c:pt>
                <c:pt idx="21">
                  <c:v>4080</c:v>
                </c:pt>
                <c:pt idx="22">
                  <c:v>2250</c:v>
                </c:pt>
              </c:numCache>
            </c:numRef>
          </c:xVal>
          <c:yVal>
            <c:numRef>
              <c:f>Feuil1!$L$3:$L$31</c:f>
              <c:numCache>
                <c:formatCode>General</c:formatCode>
                <c:ptCount val="29"/>
                <c:pt idx="0">
                  <c:v>6.7960000000000003</c:v>
                </c:pt>
                <c:pt idx="1">
                  <c:v>6.6239999999999997</c:v>
                </c:pt>
                <c:pt idx="2">
                  <c:v>6.3739999999999997</c:v>
                </c:pt>
                <c:pt idx="3">
                  <c:v>6.7870000000000008</c:v>
                </c:pt>
                <c:pt idx="4">
                  <c:v>5.1749999999999998</c:v>
                </c:pt>
                <c:pt idx="5">
                  <c:v>7.0579999999999998</c:v>
                </c:pt>
                <c:pt idx="6">
                  <c:v>7.2969999999999997</c:v>
                </c:pt>
                <c:pt idx="7">
                  <c:v>7.165</c:v>
                </c:pt>
                <c:pt idx="8">
                  <c:v>6.9359999999999999</c:v>
                </c:pt>
                <c:pt idx="9">
                  <c:v>6.8450000000000006</c:v>
                </c:pt>
                <c:pt idx="10">
                  <c:v>7.5259999999999998</c:v>
                </c:pt>
                <c:pt idx="11">
                  <c:v>7.673</c:v>
                </c:pt>
                <c:pt idx="12">
                  <c:v>8.798</c:v>
                </c:pt>
                <c:pt idx="13">
                  <c:v>37.832999999999998</c:v>
                </c:pt>
                <c:pt idx="14">
                  <c:v>15.711</c:v>
                </c:pt>
                <c:pt idx="15">
                  <c:v>385.34399999999999</c:v>
                </c:pt>
                <c:pt idx="16">
                  <c:v>8.4664999999999999</c:v>
                </c:pt>
                <c:pt idx="17">
                  <c:v>7.4812000000000003</c:v>
                </c:pt>
                <c:pt idx="18">
                  <c:v>11.704699999999999</c:v>
                </c:pt>
                <c:pt idx="21">
                  <c:v>17.168299999999999</c:v>
                </c:pt>
                <c:pt idx="22">
                  <c:v>11.940899999999999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B7-49EB-AC5A-6AEC8B5B5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392624"/>
        <c:axId val="764399696"/>
      </c:scatterChart>
      <c:valAx>
        <c:axId val="76439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100" b="0" i="0" baseline="0">
                    <a:effectLst/>
                  </a:rPr>
                  <a:t>Dimension du problème (nb_étudiant x nb_cours)</a:t>
                </a:r>
                <a:endParaRPr lang="fr-FR" sz="6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fr-FR" sz="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4399696"/>
        <c:crosses val="autoZero"/>
        <c:crossBetween val="midCat"/>
      </c:valAx>
      <c:valAx>
        <c:axId val="76439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d'exécution</a:t>
                </a:r>
                <a:r>
                  <a:rPr lang="fr-FR" baseline="0"/>
                  <a:t> (en secondes)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4392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" Target="../charts/chart4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349623</xdr:colOff>
      <xdr:row>1</xdr:row>
      <xdr:rowOff>80683</xdr:rowOff>
    </xdr:from>
    <xdr:to>
      <xdr:col>19</xdr:col>
      <xdr:colOff>298916</xdr:colOff>
      <xdr:row>2</xdr:row>
      <xdr:rowOff>113072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67969DE-0EB3-40D8-A315-BC79B668E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04541" y="268942"/>
          <a:ext cx="738187" cy="211683"/>
        </a:xfrm>
        <a:prstGeom prst="rect">
          <a:avLst/>
        </a:prstGeom>
      </xdr:spPr>
    </xdr:pic>
    <xdr:clientData/>
  </xdr:twoCellAnchor>
  <xdr:twoCellAnchor editAs="oneCell">
    <xdr:from>
      <xdr:col>19</xdr:col>
      <xdr:colOff>436189</xdr:colOff>
      <xdr:row>1</xdr:row>
      <xdr:rowOff>51175</xdr:rowOff>
    </xdr:from>
    <xdr:to>
      <xdr:col>20</xdr:col>
      <xdr:colOff>493554</xdr:colOff>
      <xdr:row>2</xdr:row>
      <xdr:rowOff>147919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62F2628-452A-4426-9736-CE4484BFD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80001" y="239434"/>
          <a:ext cx="846259" cy="276038"/>
        </a:xfrm>
        <a:prstGeom prst="rect">
          <a:avLst/>
        </a:prstGeom>
      </xdr:spPr>
    </xdr:pic>
    <xdr:clientData/>
  </xdr:twoCellAnchor>
  <xdr:twoCellAnchor editAs="oneCell">
    <xdr:from>
      <xdr:col>18</xdr:col>
      <xdr:colOff>259975</xdr:colOff>
      <xdr:row>3</xdr:row>
      <xdr:rowOff>26894</xdr:rowOff>
    </xdr:from>
    <xdr:to>
      <xdr:col>21</xdr:col>
      <xdr:colOff>109256</xdr:colOff>
      <xdr:row>4</xdr:row>
      <xdr:rowOff>35859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BA2AAAE-EBB5-4D7B-983A-4F014C9B0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14893" y="573741"/>
          <a:ext cx="2215963" cy="188259"/>
        </a:xfrm>
        <a:prstGeom prst="rect">
          <a:avLst/>
        </a:prstGeom>
      </xdr:spPr>
    </xdr:pic>
    <xdr:clientData/>
  </xdr:twoCellAnchor>
  <xdr:twoCellAnchor>
    <xdr:from>
      <xdr:col>10</xdr:col>
      <xdr:colOff>104672</xdr:colOff>
      <xdr:row>36</xdr:row>
      <xdr:rowOff>39443</xdr:rowOff>
    </xdr:from>
    <xdr:to>
      <xdr:col>12</xdr:col>
      <xdr:colOff>3256568</xdr:colOff>
      <xdr:row>57</xdr:row>
      <xdr:rowOff>5505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7DBE4F72-A96E-40A3-8BD0-7A1F4EE41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32</xdr:row>
      <xdr:rowOff>156659</xdr:rowOff>
    </xdr:from>
    <xdr:to>
      <xdr:col>9</xdr:col>
      <xdr:colOff>202739</xdr:colOff>
      <xdr:row>61</xdr:row>
      <xdr:rowOff>86784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B62DCD85-44BC-4B63-A584-2E05834CC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3170940</xdr:colOff>
      <xdr:row>29</xdr:row>
      <xdr:rowOff>94475</xdr:rowOff>
    </xdr:from>
    <xdr:to>
      <xdr:col>21</xdr:col>
      <xdr:colOff>499138</xdr:colOff>
      <xdr:row>54</xdr:row>
      <xdr:rowOff>144379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4E8B689-2663-454E-BD26-0C3A709E6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224367</xdr:colOff>
      <xdr:row>12</xdr:row>
      <xdr:rowOff>57150</xdr:rowOff>
    </xdr:from>
    <xdr:to>
      <xdr:col>32</xdr:col>
      <xdr:colOff>60613</xdr:colOff>
      <xdr:row>41</xdr:row>
      <xdr:rowOff>52917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5D1A41F5-EC13-4A63-91AE-BE00F6A56F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012E-27FC-420B-A5A9-A8929645AD61}">
  <dimension ref="A1:Q29"/>
  <sheetViews>
    <sheetView tabSelected="1" zoomScale="40" zoomScaleNormal="40" workbookViewId="0">
      <selection activeCell="M22" sqref="M22"/>
    </sheetView>
  </sheetViews>
  <sheetFormatPr baseColWidth="10" defaultRowHeight="14.4" x14ac:dyDescent="0.3"/>
  <cols>
    <col min="1" max="1" width="13.44140625" bestFit="1" customWidth="1"/>
    <col min="2" max="2" width="9.44140625" bestFit="1" customWidth="1"/>
    <col min="4" max="4" width="14.6640625" bestFit="1" customWidth="1"/>
    <col min="5" max="5" width="10.5546875" bestFit="1" customWidth="1"/>
    <col min="6" max="6" width="13.5546875" bestFit="1" customWidth="1"/>
    <col min="7" max="7" width="10" customWidth="1"/>
    <col min="8" max="8" width="14.44140625" bestFit="1" customWidth="1"/>
    <col min="9" max="9" width="18.44140625" customWidth="1"/>
    <col min="10" max="11" width="22.109375" bestFit="1" customWidth="1"/>
    <col min="12" max="12" width="22.6640625" customWidth="1"/>
    <col min="13" max="13" width="52.109375" customWidth="1"/>
  </cols>
  <sheetData>
    <row r="1" spans="1:17" ht="15" thickBot="1" x14ac:dyDescent="0.35">
      <c r="L1" t="s">
        <v>15</v>
      </c>
    </row>
    <row r="2" spans="1:17" x14ac:dyDescent="0.3">
      <c r="A2" t="s">
        <v>1</v>
      </c>
      <c r="B2" t="s">
        <v>0</v>
      </c>
      <c r="C2" t="s">
        <v>10</v>
      </c>
      <c r="D2" t="s">
        <v>2</v>
      </c>
      <c r="E2" t="s">
        <v>3</v>
      </c>
      <c r="F2" t="s">
        <v>4</v>
      </c>
      <c r="G2" s="2" t="s">
        <v>6</v>
      </c>
      <c r="H2" t="s">
        <v>5</v>
      </c>
      <c r="I2" t="s">
        <v>33</v>
      </c>
      <c r="J2" s="4" t="s">
        <v>8</v>
      </c>
      <c r="K2" s="12" t="s">
        <v>42</v>
      </c>
      <c r="L2" s="5" t="s">
        <v>7</v>
      </c>
      <c r="M2" t="s">
        <v>9</v>
      </c>
      <c r="N2" t="s">
        <v>11</v>
      </c>
      <c r="O2" t="s">
        <v>12</v>
      </c>
      <c r="P2" t="s">
        <v>13</v>
      </c>
      <c r="Q2" t="s">
        <v>19</v>
      </c>
    </row>
    <row r="3" spans="1:17" x14ac:dyDescent="0.3">
      <c r="A3">
        <v>5</v>
      </c>
      <c r="B3">
        <v>2</v>
      </c>
      <c r="C3">
        <v>2</v>
      </c>
      <c r="D3">
        <v>1</v>
      </c>
      <c r="E3" s="1">
        <v>3</v>
      </c>
      <c r="F3">
        <f t="shared" ref="F3:F17" si="0">A3*D3</f>
        <v>5</v>
      </c>
      <c r="G3">
        <f>F3*1.15</f>
        <v>5.75</v>
      </c>
      <c r="H3">
        <f t="shared" ref="H3:H16" si="1">B3*E3</f>
        <v>6</v>
      </c>
      <c r="I3">
        <f>A3*B3</f>
        <v>10</v>
      </c>
      <c r="J3" s="9" t="s">
        <v>37</v>
      </c>
      <c r="K3" s="13">
        <v>3.0816364288329999E-3</v>
      </c>
      <c r="L3" s="3">
        <f>SUM(N3:P3)</f>
        <v>6.7960000000000003</v>
      </c>
      <c r="M3" t="s">
        <v>16</v>
      </c>
      <c r="N3">
        <v>0.93700000000000006</v>
      </c>
      <c r="O3">
        <v>1.0369999999999999</v>
      </c>
      <c r="P3">
        <v>4.8220000000000001</v>
      </c>
      <c r="Q3" t="s">
        <v>21</v>
      </c>
    </row>
    <row r="4" spans="1:17" x14ac:dyDescent="0.3">
      <c r="A4">
        <v>10</v>
      </c>
      <c r="B4">
        <v>5</v>
      </c>
      <c r="C4">
        <v>4</v>
      </c>
      <c r="D4">
        <v>3</v>
      </c>
      <c r="E4" s="1">
        <v>7</v>
      </c>
      <c r="F4">
        <f t="shared" si="0"/>
        <v>30</v>
      </c>
      <c r="G4">
        <f>F4*1.15</f>
        <v>34.5</v>
      </c>
      <c r="H4">
        <f t="shared" si="1"/>
        <v>35</v>
      </c>
      <c r="I4">
        <f t="shared" ref="I4:I17" si="2">A4*B4</f>
        <v>50</v>
      </c>
      <c r="J4" s="9" t="s">
        <v>38</v>
      </c>
      <c r="K4" s="13">
        <v>1.3579754829406701E-2</v>
      </c>
      <c r="L4" s="3">
        <f t="shared" ref="L4:L14" si="3">SUM(N4:P4)</f>
        <v>6.6239999999999997</v>
      </c>
      <c r="M4" t="s">
        <v>16</v>
      </c>
      <c r="N4">
        <v>0.75900000000000001</v>
      </c>
      <c r="O4">
        <v>1.036</v>
      </c>
      <c r="P4">
        <v>4.8289999999999997</v>
      </c>
      <c r="Q4" t="s">
        <v>20</v>
      </c>
    </row>
    <row r="5" spans="1:17" x14ac:dyDescent="0.3">
      <c r="A5">
        <v>15</v>
      </c>
      <c r="B5">
        <v>6</v>
      </c>
      <c r="C5">
        <v>4</v>
      </c>
      <c r="D5">
        <v>3</v>
      </c>
      <c r="E5" s="1">
        <v>9</v>
      </c>
      <c r="F5">
        <f t="shared" si="0"/>
        <v>45</v>
      </c>
      <c r="G5">
        <f t="shared" ref="G5:G16" si="4">F5*1.15</f>
        <v>51.749999999999993</v>
      </c>
      <c r="H5">
        <f t="shared" si="1"/>
        <v>54</v>
      </c>
      <c r="I5">
        <f t="shared" si="2"/>
        <v>90</v>
      </c>
      <c r="J5" s="9" t="s">
        <v>39</v>
      </c>
      <c r="K5" s="13">
        <v>3.9942464828491203E-2</v>
      </c>
      <c r="L5" s="3">
        <f t="shared" si="3"/>
        <v>6.3739999999999997</v>
      </c>
      <c r="M5" t="s">
        <v>17</v>
      </c>
      <c r="N5">
        <v>0.94299999999999995</v>
      </c>
      <c r="O5">
        <v>1.0249999999999999</v>
      </c>
      <c r="P5">
        <v>4.4059999999999997</v>
      </c>
      <c r="Q5" t="s">
        <v>18</v>
      </c>
    </row>
    <row r="6" spans="1:17" x14ac:dyDescent="0.3">
      <c r="A6">
        <v>20</v>
      </c>
      <c r="B6">
        <v>6</v>
      </c>
      <c r="C6">
        <v>4</v>
      </c>
      <c r="D6">
        <v>3</v>
      </c>
      <c r="E6" s="1">
        <v>12</v>
      </c>
      <c r="F6">
        <f t="shared" si="0"/>
        <v>60</v>
      </c>
      <c r="G6">
        <f t="shared" si="4"/>
        <v>69</v>
      </c>
      <c r="H6">
        <f t="shared" si="1"/>
        <v>72</v>
      </c>
      <c r="I6">
        <f t="shared" si="2"/>
        <v>120</v>
      </c>
      <c r="J6" s="9" t="s">
        <v>40</v>
      </c>
      <c r="K6" s="13">
        <v>3.92610073089599E-2</v>
      </c>
      <c r="L6" s="3">
        <f t="shared" si="3"/>
        <v>6.7870000000000008</v>
      </c>
      <c r="M6" t="s">
        <v>22</v>
      </c>
      <c r="N6">
        <v>0.753</v>
      </c>
      <c r="O6">
        <v>1.0329999999999999</v>
      </c>
      <c r="P6">
        <v>5.0010000000000003</v>
      </c>
      <c r="Q6" t="s">
        <v>23</v>
      </c>
    </row>
    <row r="7" spans="1:17" x14ac:dyDescent="0.3">
      <c r="A7">
        <v>25</v>
      </c>
      <c r="B7">
        <v>7</v>
      </c>
      <c r="C7">
        <v>5</v>
      </c>
      <c r="D7">
        <v>4</v>
      </c>
      <c r="E7" s="1">
        <v>17</v>
      </c>
      <c r="F7">
        <f t="shared" si="0"/>
        <v>100</v>
      </c>
      <c r="G7">
        <f t="shared" si="4"/>
        <v>114.99999999999999</v>
      </c>
      <c r="H7">
        <f t="shared" si="1"/>
        <v>119</v>
      </c>
      <c r="I7">
        <f t="shared" si="2"/>
        <v>175</v>
      </c>
      <c r="J7" s="9" t="s">
        <v>41</v>
      </c>
      <c r="K7" s="13">
        <v>8.5683310031890794E-2</v>
      </c>
      <c r="L7" s="3">
        <f t="shared" si="3"/>
        <v>5.1749999999999998</v>
      </c>
      <c r="M7" t="s">
        <v>17</v>
      </c>
      <c r="N7">
        <v>0.71299999999999997</v>
      </c>
      <c r="O7">
        <v>1.0629999999999999</v>
      </c>
      <c r="P7">
        <v>3.399</v>
      </c>
      <c r="Q7" t="s">
        <v>24</v>
      </c>
    </row>
    <row r="8" spans="1:17" x14ac:dyDescent="0.3">
      <c r="A8">
        <v>30</v>
      </c>
      <c r="B8">
        <v>8</v>
      </c>
      <c r="C8">
        <v>5</v>
      </c>
      <c r="D8">
        <v>4</v>
      </c>
      <c r="E8" s="1">
        <v>18</v>
      </c>
      <c r="F8">
        <f t="shared" si="0"/>
        <v>120</v>
      </c>
      <c r="G8">
        <f t="shared" si="4"/>
        <v>138</v>
      </c>
      <c r="H8">
        <f t="shared" si="1"/>
        <v>144</v>
      </c>
      <c r="I8">
        <f t="shared" si="2"/>
        <v>240</v>
      </c>
      <c r="J8" s="9"/>
      <c r="K8" s="13">
        <v>0.198743436336517</v>
      </c>
      <c r="L8" s="3">
        <f t="shared" si="3"/>
        <v>7.0579999999999998</v>
      </c>
      <c r="M8" t="s">
        <v>16</v>
      </c>
      <c r="N8">
        <v>0.81100000000000005</v>
      </c>
      <c r="O8">
        <v>1.0549999999999999</v>
      </c>
      <c r="P8">
        <v>5.1920000000000002</v>
      </c>
      <c r="Q8" t="s">
        <v>25</v>
      </c>
    </row>
    <row r="9" spans="1:17" x14ac:dyDescent="0.3">
      <c r="A9">
        <v>35</v>
      </c>
      <c r="B9">
        <v>8</v>
      </c>
      <c r="C9">
        <v>5</v>
      </c>
      <c r="D9">
        <v>4</v>
      </c>
      <c r="E9" s="1">
        <v>20</v>
      </c>
      <c r="F9">
        <f t="shared" si="0"/>
        <v>140</v>
      </c>
      <c r="G9">
        <f t="shared" si="4"/>
        <v>161</v>
      </c>
      <c r="H9">
        <f t="shared" si="1"/>
        <v>160</v>
      </c>
      <c r="I9">
        <f t="shared" si="2"/>
        <v>280</v>
      </c>
      <c r="J9" s="9"/>
      <c r="K9" s="13">
        <v>0.46814505338668799</v>
      </c>
      <c r="L9" s="3">
        <f t="shared" si="3"/>
        <v>7.2969999999999997</v>
      </c>
      <c r="M9" t="s">
        <v>17</v>
      </c>
      <c r="N9">
        <v>0.97099999999999997</v>
      </c>
      <c r="O9">
        <v>0.99199999999999999</v>
      </c>
      <c r="P9">
        <v>5.3339999999999996</v>
      </c>
      <c r="Q9" t="s">
        <v>26</v>
      </c>
    </row>
    <row r="10" spans="1:17" x14ac:dyDescent="0.3">
      <c r="A10">
        <v>40</v>
      </c>
      <c r="B10">
        <v>9</v>
      </c>
      <c r="C10">
        <v>5</v>
      </c>
      <c r="D10">
        <v>4</v>
      </c>
      <c r="E10" s="1">
        <v>21</v>
      </c>
      <c r="F10">
        <f t="shared" si="0"/>
        <v>160</v>
      </c>
      <c r="G10">
        <f t="shared" si="4"/>
        <v>184</v>
      </c>
      <c r="H10">
        <f t="shared" si="1"/>
        <v>189</v>
      </c>
      <c r="I10">
        <f t="shared" si="2"/>
        <v>360</v>
      </c>
      <c r="J10" s="9"/>
      <c r="K10" s="13">
        <v>0.42393533229827801</v>
      </c>
      <c r="L10" s="3">
        <f t="shared" si="3"/>
        <v>7.165</v>
      </c>
      <c r="M10" t="s">
        <v>16</v>
      </c>
      <c r="N10">
        <v>0.78600000000000003</v>
      </c>
      <c r="O10">
        <v>1.129</v>
      </c>
      <c r="P10">
        <v>5.25</v>
      </c>
      <c r="Q10" t="s">
        <v>27</v>
      </c>
    </row>
    <row r="11" spans="1:17" x14ac:dyDescent="0.3">
      <c r="A11">
        <v>45</v>
      </c>
      <c r="B11">
        <v>9</v>
      </c>
      <c r="C11">
        <v>5</v>
      </c>
      <c r="D11">
        <v>4</v>
      </c>
      <c r="E11" s="1">
        <v>23</v>
      </c>
      <c r="F11">
        <f t="shared" si="0"/>
        <v>180</v>
      </c>
      <c r="G11">
        <f t="shared" si="4"/>
        <v>206.99999999999997</v>
      </c>
      <c r="H11">
        <f t="shared" si="1"/>
        <v>207</v>
      </c>
      <c r="I11">
        <f t="shared" si="2"/>
        <v>405</v>
      </c>
      <c r="J11" s="9"/>
      <c r="K11" s="13">
        <v>0.92156019210815399</v>
      </c>
      <c r="L11" s="3">
        <f t="shared" si="3"/>
        <v>6.9359999999999999</v>
      </c>
      <c r="M11" t="s">
        <v>17</v>
      </c>
      <c r="N11">
        <v>0.751</v>
      </c>
      <c r="O11">
        <v>1.036</v>
      </c>
      <c r="P11">
        <v>5.149</v>
      </c>
      <c r="Q11" t="s">
        <v>28</v>
      </c>
    </row>
    <row r="12" spans="1:17" x14ac:dyDescent="0.3">
      <c r="A12">
        <v>50</v>
      </c>
      <c r="B12">
        <v>10</v>
      </c>
      <c r="C12">
        <v>5</v>
      </c>
      <c r="D12">
        <v>4</v>
      </c>
      <c r="E12" s="1">
        <v>24</v>
      </c>
      <c r="F12">
        <f t="shared" si="0"/>
        <v>200</v>
      </c>
      <c r="G12">
        <f t="shared" si="4"/>
        <v>229.99999999999997</v>
      </c>
      <c r="H12">
        <f t="shared" si="1"/>
        <v>240</v>
      </c>
      <c r="I12">
        <f t="shared" si="2"/>
        <v>500</v>
      </c>
      <c r="J12" s="9"/>
      <c r="K12" s="13">
        <v>0.99233647823333704</v>
      </c>
      <c r="L12" s="3">
        <f t="shared" si="3"/>
        <v>6.8450000000000006</v>
      </c>
      <c r="M12" t="s">
        <v>16</v>
      </c>
      <c r="N12">
        <v>0.85699999999999998</v>
      </c>
      <c r="O12">
        <v>1.1180000000000001</v>
      </c>
      <c r="P12">
        <v>4.87</v>
      </c>
      <c r="Q12" t="s">
        <v>29</v>
      </c>
    </row>
    <row r="13" spans="1:17" x14ac:dyDescent="0.3">
      <c r="A13">
        <v>55</v>
      </c>
      <c r="B13">
        <v>10</v>
      </c>
      <c r="C13">
        <v>5</v>
      </c>
      <c r="D13">
        <v>4</v>
      </c>
      <c r="E13" s="1">
        <v>25</v>
      </c>
      <c r="F13">
        <f t="shared" si="0"/>
        <v>220</v>
      </c>
      <c r="G13">
        <f t="shared" si="4"/>
        <v>252.99999999999997</v>
      </c>
      <c r="H13">
        <f t="shared" si="1"/>
        <v>250</v>
      </c>
      <c r="I13">
        <f t="shared" si="2"/>
        <v>550</v>
      </c>
      <c r="J13" s="9"/>
      <c r="K13" s="13">
        <v>2.8537186789512599</v>
      </c>
      <c r="L13" s="3">
        <f t="shared" si="3"/>
        <v>7.5259999999999998</v>
      </c>
      <c r="M13" t="s">
        <v>30</v>
      </c>
      <c r="N13">
        <v>0.86699999999999999</v>
      </c>
      <c r="O13">
        <v>1.409</v>
      </c>
      <c r="P13">
        <v>5.25</v>
      </c>
      <c r="Q13" t="s">
        <v>31</v>
      </c>
    </row>
    <row r="14" spans="1:17" x14ac:dyDescent="0.3">
      <c r="A14">
        <v>60</v>
      </c>
      <c r="B14">
        <v>11</v>
      </c>
      <c r="C14">
        <v>5</v>
      </c>
      <c r="D14">
        <v>4</v>
      </c>
      <c r="E14" s="1">
        <v>26</v>
      </c>
      <c r="F14">
        <f t="shared" si="0"/>
        <v>240</v>
      </c>
      <c r="G14">
        <f t="shared" si="4"/>
        <v>276</v>
      </c>
      <c r="H14">
        <f t="shared" si="1"/>
        <v>286</v>
      </c>
      <c r="I14">
        <f t="shared" si="2"/>
        <v>660</v>
      </c>
      <c r="J14" s="9"/>
      <c r="K14" s="13">
        <v>0.98387686252593998</v>
      </c>
      <c r="L14" s="3">
        <f t="shared" si="3"/>
        <v>7.673</v>
      </c>
      <c r="M14" s="6">
        <v>-0.03</v>
      </c>
      <c r="N14">
        <v>0.91100000000000003</v>
      </c>
      <c r="O14">
        <v>1.194</v>
      </c>
      <c r="P14">
        <v>5.5679999999999996</v>
      </c>
      <c r="Q14" t="s">
        <v>32</v>
      </c>
    </row>
    <row r="15" spans="1:17" x14ac:dyDescent="0.3">
      <c r="A15">
        <v>100</v>
      </c>
      <c r="B15">
        <v>14</v>
      </c>
      <c r="C15">
        <v>5</v>
      </c>
      <c r="D15">
        <v>4</v>
      </c>
      <c r="E15" s="1">
        <v>33</v>
      </c>
      <c r="F15">
        <f t="shared" si="0"/>
        <v>400</v>
      </c>
      <c r="G15">
        <f t="shared" si="4"/>
        <v>459.99999999999994</v>
      </c>
      <c r="H15">
        <f t="shared" si="1"/>
        <v>462</v>
      </c>
      <c r="I15">
        <f t="shared" si="2"/>
        <v>1400</v>
      </c>
      <c r="J15" s="9"/>
      <c r="K15" s="13">
        <v>16.993676478862699</v>
      </c>
      <c r="L15" s="3">
        <f t="shared" ref="L15:L21" si="5">SUM(N15:P15)</f>
        <v>8.798</v>
      </c>
      <c r="M15" s="6">
        <v>0.02</v>
      </c>
      <c r="N15">
        <v>0.99199999999999999</v>
      </c>
      <c r="O15">
        <v>1.242</v>
      </c>
      <c r="P15">
        <v>6.5640000000000001</v>
      </c>
      <c r="Q15" t="s">
        <v>36</v>
      </c>
    </row>
    <row r="16" spans="1:17" ht="15" thickBot="1" x14ac:dyDescent="0.35">
      <c r="A16">
        <v>200</v>
      </c>
      <c r="B16">
        <v>28</v>
      </c>
      <c r="C16">
        <v>5</v>
      </c>
      <c r="D16">
        <v>4</v>
      </c>
      <c r="E16" s="1">
        <v>33</v>
      </c>
      <c r="F16">
        <f t="shared" si="0"/>
        <v>800</v>
      </c>
      <c r="G16">
        <f t="shared" si="4"/>
        <v>919.99999999999989</v>
      </c>
      <c r="H16">
        <f t="shared" si="1"/>
        <v>924</v>
      </c>
      <c r="I16">
        <f t="shared" si="2"/>
        <v>5600</v>
      </c>
      <c r="J16" s="10"/>
      <c r="K16" s="14">
        <v>437.67443629979999</v>
      </c>
      <c r="L16" s="3">
        <f t="shared" si="5"/>
        <v>37.832999999999998</v>
      </c>
      <c r="M16" t="s">
        <v>14</v>
      </c>
      <c r="N16">
        <v>1.302</v>
      </c>
      <c r="O16">
        <v>1.7989999999999999</v>
      </c>
      <c r="P16">
        <v>34.731999999999999</v>
      </c>
      <c r="Q16" t="s">
        <v>35</v>
      </c>
    </row>
    <row r="17" spans="1:17" x14ac:dyDescent="0.3">
      <c r="A17">
        <v>150</v>
      </c>
      <c r="B17">
        <v>21</v>
      </c>
      <c r="C17">
        <v>5</v>
      </c>
      <c r="D17">
        <v>4</v>
      </c>
      <c r="E17" s="1">
        <v>33</v>
      </c>
      <c r="F17">
        <f t="shared" si="0"/>
        <v>600</v>
      </c>
      <c r="G17">
        <f t="shared" ref="G17:G26" si="6">F17*1.15</f>
        <v>690</v>
      </c>
      <c r="H17">
        <f t="shared" ref="H17:H24" si="7">B17*E17</f>
        <v>693</v>
      </c>
      <c r="I17">
        <f t="shared" si="2"/>
        <v>3150</v>
      </c>
      <c r="J17" s="11"/>
      <c r="K17" s="15">
        <v>187.30263040781</v>
      </c>
      <c r="L17" s="7">
        <f t="shared" si="5"/>
        <v>15.711</v>
      </c>
      <c r="M17" s="8">
        <v>1.2999999999999999E-2</v>
      </c>
      <c r="N17">
        <v>1.1339999999999999</v>
      </c>
      <c r="O17">
        <v>1.2310000000000001</v>
      </c>
      <c r="P17">
        <v>13.346</v>
      </c>
      <c r="Q17" t="s">
        <v>34</v>
      </c>
    </row>
    <row r="18" spans="1:17" x14ac:dyDescent="0.3">
      <c r="A18">
        <v>500</v>
      </c>
      <c r="B18">
        <v>70</v>
      </c>
      <c r="C18">
        <v>6</v>
      </c>
      <c r="D18">
        <v>4</v>
      </c>
      <c r="E18" s="1">
        <v>33</v>
      </c>
      <c r="F18">
        <f t="shared" ref="F18:F26" si="8">A18*D18</f>
        <v>2000</v>
      </c>
      <c r="G18">
        <f t="shared" si="6"/>
        <v>2300</v>
      </c>
      <c r="H18">
        <f t="shared" si="7"/>
        <v>2310</v>
      </c>
      <c r="K18" s="16"/>
      <c r="L18" s="7">
        <f t="shared" si="5"/>
        <v>385.34399999999999</v>
      </c>
      <c r="M18" s="6">
        <v>0.06</v>
      </c>
      <c r="N18">
        <v>63.875999999999998</v>
      </c>
      <c r="O18">
        <v>10.468</v>
      </c>
      <c r="P18">
        <v>311</v>
      </c>
      <c r="Q18" t="s">
        <v>44</v>
      </c>
    </row>
    <row r="19" spans="1:17" x14ac:dyDescent="0.3">
      <c r="A19">
        <v>65</v>
      </c>
      <c r="B19">
        <v>12</v>
      </c>
      <c r="C19">
        <v>5</v>
      </c>
      <c r="D19">
        <v>4</v>
      </c>
      <c r="E19" s="1">
        <v>25</v>
      </c>
      <c r="F19">
        <f t="shared" si="8"/>
        <v>260</v>
      </c>
      <c r="G19">
        <f t="shared" si="6"/>
        <v>299</v>
      </c>
      <c r="H19">
        <f t="shared" si="7"/>
        <v>300</v>
      </c>
      <c r="I19">
        <f t="shared" ref="I19:I25" si="9">A19*B19</f>
        <v>780</v>
      </c>
      <c r="K19" s="16">
        <v>3.6055289439999898</v>
      </c>
      <c r="L19" s="7">
        <f t="shared" si="5"/>
        <v>8.4664999999999999</v>
      </c>
      <c r="M19" s="6" t="s">
        <v>43</v>
      </c>
      <c r="N19">
        <v>1.7837000000000001</v>
      </c>
      <c r="O19">
        <v>1.3435999999999999</v>
      </c>
      <c r="P19">
        <v>5.3391999999999999</v>
      </c>
      <c r="Q19" t="s">
        <v>45</v>
      </c>
    </row>
    <row r="20" spans="1:17" x14ac:dyDescent="0.3">
      <c r="A20">
        <v>70</v>
      </c>
      <c r="B20">
        <v>12</v>
      </c>
      <c r="C20">
        <v>5</v>
      </c>
      <c r="D20">
        <v>4</v>
      </c>
      <c r="E20" s="1">
        <v>27</v>
      </c>
      <c r="F20">
        <f t="shared" si="8"/>
        <v>280</v>
      </c>
      <c r="G20">
        <f t="shared" si="6"/>
        <v>322</v>
      </c>
      <c r="H20">
        <f t="shared" si="7"/>
        <v>324</v>
      </c>
      <c r="I20">
        <f t="shared" si="9"/>
        <v>840</v>
      </c>
      <c r="K20" s="16">
        <v>3.6253125000000002</v>
      </c>
      <c r="L20" s="7">
        <f t="shared" si="5"/>
        <v>7.4812000000000003</v>
      </c>
      <c r="M20" s="6">
        <v>-0.1</v>
      </c>
      <c r="N20">
        <v>1.2082999999999999</v>
      </c>
      <c r="O20">
        <v>1.1976</v>
      </c>
      <c r="P20">
        <v>5.0753000000000004</v>
      </c>
      <c r="Q20" t="s">
        <v>46</v>
      </c>
    </row>
    <row r="21" spans="1:17" x14ac:dyDescent="0.3">
      <c r="A21">
        <v>75</v>
      </c>
      <c r="B21">
        <v>12</v>
      </c>
      <c r="C21">
        <v>5</v>
      </c>
      <c r="D21">
        <v>4</v>
      </c>
      <c r="E21" s="1">
        <v>29</v>
      </c>
      <c r="F21">
        <f t="shared" si="8"/>
        <v>300</v>
      </c>
      <c r="G21">
        <f t="shared" si="6"/>
        <v>345</v>
      </c>
      <c r="H21">
        <f t="shared" si="7"/>
        <v>348</v>
      </c>
      <c r="I21">
        <f t="shared" si="9"/>
        <v>900</v>
      </c>
      <c r="K21" s="16">
        <v>4.8492187500000004</v>
      </c>
      <c r="L21" s="7">
        <f t="shared" si="5"/>
        <v>11.704699999999999</v>
      </c>
      <c r="M21" t="s">
        <v>16</v>
      </c>
      <c r="N21">
        <v>1.1474</v>
      </c>
      <c r="O21">
        <v>1.3711</v>
      </c>
      <c r="P21">
        <v>9.1861999999999995</v>
      </c>
      <c r="Q21" t="s">
        <v>47</v>
      </c>
    </row>
    <row r="22" spans="1:17" x14ac:dyDescent="0.3">
      <c r="A22">
        <v>1000</v>
      </c>
      <c r="B22">
        <v>140</v>
      </c>
      <c r="C22">
        <v>6</v>
      </c>
      <c r="D22">
        <v>4</v>
      </c>
      <c r="E22" s="1">
        <v>33</v>
      </c>
      <c r="F22">
        <f t="shared" si="8"/>
        <v>4000</v>
      </c>
      <c r="G22">
        <f t="shared" si="6"/>
        <v>4600</v>
      </c>
      <c r="H22">
        <f t="shared" si="7"/>
        <v>4620</v>
      </c>
      <c r="K22" s="16"/>
    </row>
    <row r="23" spans="1:17" x14ac:dyDescent="0.3">
      <c r="A23">
        <v>750</v>
      </c>
      <c r="B23">
        <v>131</v>
      </c>
      <c r="C23">
        <v>6</v>
      </c>
      <c r="D23">
        <v>5</v>
      </c>
      <c r="E23" s="1">
        <v>33</v>
      </c>
      <c r="F23">
        <f t="shared" si="8"/>
        <v>3750</v>
      </c>
      <c r="G23">
        <f t="shared" si="6"/>
        <v>4312.5</v>
      </c>
      <c r="H23">
        <f t="shared" si="7"/>
        <v>4323</v>
      </c>
      <c r="K23" s="16"/>
    </row>
    <row r="24" spans="1:17" x14ac:dyDescent="0.3">
      <c r="A24">
        <v>170</v>
      </c>
      <c r="B24">
        <v>24</v>
      </c>
      <c r="C24">
        <v>5</v>
      </c>
      <c r="D24">
        <v>4</v>
      </c>
      <c r="E24" s="1">
        <v>33</v>
      </c>
      <c r="F24">
        <f t="shared" si="8"/>
        <v>680</v>
      </c>
      <c r="G24">
        <f t="shared" si="6"/>
        <v>781.99999999999989</v>
      </c>
      <c r="H24">
        <f t="shared" si="7"/>
        <v>792</v>
      </c>
      <c r="I24">
        <f t="shared" si="9"/>
        <v>4080</v>
      </c>
      <c r="K24" s="16">
        <v>158.46171874999999</v>
      </c>
      <c r="L24" s="7">
        <f t="shared" ref="L24:L29" si="10">SUM(N24:P24)</f>
        <v>17.168299999999999</v>
      </c>
      <c r="M24" s="6">
        <v>-0.01</v>
      </c>
      <c r="N24">
        <v>2.2395999999999998</v>
      </c>
      <c r="O24">
        <v>1.5422</v>
      </c>
      <c r="P24">
        <v>13.3865</v>
      </c>
      <c r="Q24" t="s">
        <v>48</v>
      </c>
    </row>
    <row r="25" spans="1:17" x14ac:dyDescent="0.3">
      <c r="A25">
        <v>125</v>
      </c>
      <c r="B25">
        <v>18</v>
      </c>
      <c r="C25">
        <v>5</v>
      </c>
      <c r="D25">
        <v>4</v>
      </c>
      <c r="E25" s="1">
        <v>32</v>
      </c>
      <c r="F25">
        <f t="shared" si="8"/>
        <v>500</v>
      </c>
      <c r="G25">
        <f t="shared" si="6"/>
        <v>575</v>
      </c>
      <c r="H25">
        <f>B25*E25</f>
        <v>576</v>
      </c>
      <c r="I25">
        <f t="shared" si="9"/>
        <v>2250</v>
      </c>
      <c r="K25" s="16">
        <v>50.705468750000001</v>
      </c>
      <c r="L25" s="7">
        <f t="shared" si="10"/>
        <v>11.940899999999999</v>
      </c>
      <c r="M25" s="6">
        <v>-0.04</v>
      </c>
      <c r="N25">
        <v>1.2181</v>
      </c>
      <c r="O25">
        <v>1.4835</v>
      </c>
      <c r="P25">
        <v>9.2393000000000001</v>
      </c>
      <c r="Q25" t="s">
        <v>49</v>
      </c>
    </row>
    <row r="26" spans="1:17" x14ac:dyDescent="0.3">
      <c r="A26">
        <v>700</v>
      </c>
      <c r="B26">
        <v>98</v>
      </c>
      <c r="C26">
        <v>5</v>
      </c>
      <c r="D26">
        <v>4</v>
      </c>
      <c r="E26" s="1">
        <v>33</v>
      </c>
      <c r="F26">
        <f t="shared" si="8"/>
        <v>2800</v>
      </c>
      <c r="G26">
        <f t="shared" si="6"/>
        <v>3219.9999999999995</v>
      </c>
      <c r="H26">
        <f>B26*E26</f>
        <v>3234</v>
      </c>
      <c r="K26" s="16"/>
      <c r="L26" s="7">
        <f t="shared" si="10"/>
        <v>0</v>
      </c>
    </row>
    <row r="27" spans="1:17" x14ac:dyDescent="0.3">
      <c r="L27" s="7">
        <f t="shared" si="10"/>
        <v>0</v>
      </c>
    </row>
    <row r="28" spans="1:17" x14ac:dyDescent="0.3">
      <c r="L28" s="7">
        <f t="shared" si="10"/>
        <v>0</v>
      </c>
    </row>
    <row r="29" spans="1:17" x14ac:dyDescent="0.3">
      <c r="L29" s="7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2022-03-23T04:59:23Z</dcterms:created>
  <dcterms:modified xsi:type="dcterms:W3CDTF">2022-04-02T02:57:49Z</dcterms:modified>
</cp:coreProperties>
</file>