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G:\Meu Drive\mba_data_science_usp_esalq\06 TCC Osvaldo\"/>
    </mc:Choice>
  </mc:AlternateContent>
  <xr:revisionPtr revIDLastSave="0" documentId="13_ncr:1_{B06C990D-EA12-47B0-8AFD-AA568807AF3C}" xr6:coauthVersionLast="47" xr6:coauthVersionMax="47" xr10:uidLastSave="{00000000-0000-0000-0000-000000000000}"/>
  <bookViews>
    <workbookView xWindow="-93" yWindow="-93" windowWidth="25786" windowHeight="13986" tabRatio="403" xr2:uid="{00000000-000D-0000-FFFF-FFFF00000000}"/>
  </bookViews>
  <sheets>
    <sheet name="ProbFeatures" sheetId="8" r:id="rId1"/>
    <sheet name="dummy" sheetId="5" r:id="rId2"/>
    <sheet name="state" sheetId="4" r:id="rId3"/>
    <sheet name="ds_clusters" sheetId="3" r:id="rId4"/>
    <sheet name="Aux" sheetId="9" r:id="rId5"/>
    <sheet name="dpIntensity" sheetId="7" r:id="rId6"/>
    <sheet name="dpds" sheetId="6" r:id="rId7"/>
  </sheets>
  <definedNames>
    <definedName name="_xlnm._FilterDatabase" localSheetId="4" hidden="1">Aux!$A$1:$G$307</definedName>
    <definedName name="_xlnm._FilterDatabase" localSheetId="0" hidden="1">ProbFeatures!$A$1:$G$307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9" l="1"/>
  <c r="B3" i="9"/>
  <c r="C3" i="9"/>
  <c r="A4" i="9"/>
  <c r="B4" i="9"/>
  <c r="C4" i="9"/>
  <c r="A5" i="9"/>
  <c r="B5" i="9"/>
  <c r="C5" i="9"/>
  <c r="A6" i="9"/>
  <c r="B6" i="9"/>
  <c r="C6" i="9"/>
  <c r="A7" i="9"/>
  <c r="B7" i="9"/>
  <c r="C7" i="9"/>
  <c r="A8" i="9"/>
  <c r="B8" i="9"/>
  <c r="C8" i="9"/>
  <c r="A9" i="9"/>
  <c r="B9" i="9"/>
  <c r="C9" i="9"/>
  <c r="A10" i="9"/>
  <c r="B10" i="9"/>
  <c r="C10" i="9"/>
  <c r="A11" i="9"/>
  <c r="B11" i="9"/>
  <c r="C11" i="9"/>
  <c r="A12" i="9"/>
  <c r="B12" i="9"/>
  <c r="C12" i="9"/>
  <c r="A13" i="9"/>
  <c r="B13" i="9"/>
  <c r="C13" i="9"/>
  <c r="A14" i="9"/>
  <c r="B14" i="9"/>
  <c r="C14" i="9"/>
  <c r="A15" i="9"/>
  <c r="B15" i="9"/>
  <c r="C15" i="9"/>
  <c r="A16" i="9"/>
  <c r="B16" i="9"/>
  <c r="C16" i="9"/>
  <c r="A17" i="9"/>
  <c r="B17" i="9"/>
  <c r="C17" i="9"/>
  <c r="A18" i="9"/>
  <c r="B18" i="9"/>
  <c r="C18" i="9"/>
  <c r="A19" i="9"/>
  <c r="B19" i="9"/>
  <c r="C19" i="9"/>
  <c r="A20" i="9"/>
  <c r="B20" i="9"/>
  <c r="C20" i="9"/>
  <c r="A21" i="9"/>
  <c r="B21" i="9"/>
  <c r="C21" i="9"/>
  <c r="A22" i="9"/>
  <c r="B22" i="9"/>
  <c r="C22" i="9"/>
  <c r="A23" i="9"/>
  <c r="B23" i="9"/>
  <c r="C23" i="9"/>
  <c r="A24" i="9"/>
  <c r="B24" i="9"/>
  <c r="C24" i="9"/>
  <c r="A25" i="9"/>
  <c r="B25" i="9"/>
  <c r="C25" i="9"/>
  <c r="A26" i="9"/>
  <c r="B26" i="9"/>
  <c r="C26" i="9"/>
  <c r="A27" i="9"/>
  <c r="B27" i="9"/>
  <c r="C27" i="9"/>
  <c r="A28" i="9"/>
  <c r="B28" i="9"/>
  <c r="C28" i="9"/>
  <c r="A29" i="9"/>
  <c r="B29" i="9"/>
  <c r="C29" i="9"/>
  <c r="A30" i="9"/>
  <c r="B30" i="9"/>
  <c r="C30" i="9"/>
  <c r="A31" i="9"/>
  <c r="B31" i="9"/>
  <c r="C31" i="9"/>
  <c r="A32" i="9"/>
  <c r="B32" i="9"/>
  <c r="C32" i="9"/>
  <c r="A33" i="9"/>
  <c r="B33" i="9"/>
  <c r="C33" i="9"/>
  <c r="A34" i="9"/>
  <c r="B34" i="9"/>
  <c r="C34" i="9"/>
  <c r="A35" i="9"/>
  <c r="B35" i="9"/>
  <c r="C35" i="9"/>
  <c r="A36" i="9"/>
  <c r="B36" i="9"/>
  <c r="C36" i="9"/>
  <c r="A37" i="9"/>
  <c r="B37" i="9"/>
  <c r="C37" i="9"/>
  <c r="A38" i="9"/>
  <c r="B38" i="9"/>
  <c r="C38" i="9"/>
  <c r="A39" i="9"/>
  <c r="B39" i="9"/>
  <c r="C39" i="9"/>
  <c r="A40" i="9"/>
  <c r="B40" i="9"/>
  <c r="C40" i="9"/>
  <c r="A41" i="9"/>
  <c r="B41" i="9"/>
  <c r="C41" i="9"/>
  <c r="A42" i="9"/>
  <c r="B42" i="9"/>
  <c r="C42" i="9"/>
  <c r="A43" i="9"/>
  <c r="B43" i="9"/>
  <c r="C43" i="9"/>
  <c r="A44" i="9"/>
  <c r="B44" i="9"/>
  <c r="C44" i="9"/>
  <c r="A45" i="9"/>
  <c r="B45" i="9"/>
  <c r="C45" i="9"/>
  <c r="A46" i="9"/>
  <c r="B46" i="9"/>
  <c r="C46" i="9"/>
  <c r="A47" i="9"/>
  <c r="B47" i="9"/>
  <c r="C47" i="9"/>
  <c r="A48" i="9"/>
  <c r="B48" i="9"/>
  <c r="C48" i="9"/>
  <c r="A49" i="9"/>
  <c r="B49" i="9"/>
  <c r="C49" i="9"/>
  <c r="A50" i="9"/>
  <c r="B50" i="9"/>
  <c r="C50" i="9"/>
  <c r="A51" i="9"/>
  <c r="B51" i="9"/>
  <c r="C51" i="9"/>
  <c r="A52" i="9"/>
  <c r="B52" i="9"/>
  <c r="C52" i="9"/>
  <c r="A53" i="9"/>
  <c r="B53" i="9"/>
  <c r="C53" i="9"/>
  <c r="A54" i="9"/>
  <c r="B54" i="9"/>
  <c r="C54" i="9"/>
  <c r="A55" i="9"/>
  <c r="B55" i="9"/>
  <c r="C55" i="9"/>
  <c r="A56" i="9"/>
  <c r="B56" i="9"/>
  <c r="C56" i="9"/>
  <c r="A57" i="9"/>
  <c r="B57" i="9"/>
  <c r="C57" i="9"/>
  <c r="A58" i="9"/>
  <c r="B58" i="9"/>
  <c r="C58" i="9"/>
  <c r="A59" i="9"/>
  <c r="B59" i="9"/>
  <c r="C59" i="9"/>
  <c r="A60" i="9"/>
  <c r="B60" i="9"/>
  <c r="C60" i="9"/>
  <c r="A61" i="9"/>
  <c r="B61" i="9"/>
  <c r="C61" i="9"/>
  <c r="A62" i="9"/>
  <c r="B62" i="9"/>
  <c r="C62" i="9"/>
  <c r="A63" i="9"/>
  <c r="B63" i="9"/>
  <c r="C63" i="9"/>
  <c r="A64" i="9"/>
  <c r="B64" i="9"/>
  <c r="C64" i="9"/>
  <c r="A65" i="9"/>
  <c r="B65" i="9"/>
  <c r="C65" i="9"/>
  <c r="A66" i="9"/>
  <c r="B66" i="9"/>
  <c r="C66" i="9"/>
  <c r="A67" i="9"/>
  <c r="B67" i="9"/>
  <c r="C67" i="9"/>
  <c r="A68" i="9"/>
  <c r="B68" i="9"/>
  <c r="C68" i="9"/>
  <c r="A69" i="9"/>
  <c r="B69" i="9"/>
  <c r="C69" i="9"/>
  <c r="A70" i="9"/>
  <c r="B70" i="9"/>
  <c r="C70" i="9"/>
  <c r="A71" i="9"/>
  <c r="B71" i="9"/>
  <c r="C71" i="9"/>
  <c r="A72" i="9"/>
  <c r="B72" i="9"/>
  <c r="C72" i="9"/>
  <c r="A73" i="9"/>
  <c r="B73" i="9"/>
  <c r="C73" i="9"/>
  <c r="A74" i="9"/>
  <c r="B74" i="9"/>
  <c r="C74" i="9"/>
  <c r="A75" i="9"/>
  <c r="B75" i="9"/>
  <c r="C75" i="9"/>
  <c r="A76" i="9"/>
  <c r="B76" i="9"/>
  <c r="C76" i="9"/>
  <c r="A77" i="9"/>
  <c r="B77" i="9"/>
  <c r="C77" i="9"/>
  <c r="A78" i="9"/>
  <c r="B78" i="9"/>
  <c r="C78" i="9"/>
  <c r="A79" i="9"/>
  <c r="B79" i="9"/>
  <c r="C79" i="9"/>
  <c r="A80" i="9"/>
  <c r="B80" i="9"/>
  <c r="C80" i="9"/>
  <c r="A81" i="9"/>
  <c r="B81" i="9"/>
  <c r="C81" i="9"/>
  <c r="A82" i="9"/>
  <c r="B82" i="9"/>
  <c r="C82" i="9"/>
  <c r="A83" i="9"/>
  <c r="B83" i="9"/>
  <c r="C83" i="9"/>
  <c r="A84" i="9"/>
  <c r="B84" i="9"/>
  <c r="C84" i="9"/>
  <c r="A85" i="9"/>
  <c r="B85" i="9"/>
  <c r="C85" i="9"/>
  <c r="A86" i="9"/>
  <c r="B86" i="9"/>
  <c r="C86" i="9"/>
  <c r="A87" i="9"/>
  <c r="B87" i="9"/>
  <c r="C87" i="9"/>
  <c r="A88" i="9"/>
  <c r="B88" i="9"/>
  <c r="C88" i="9"/>
  <c r="A89" i="9"/>
  <c r="B89" i="9"/>
  <c r="C89" i="9"/>
  <c r="A90" i="9"/>
  <c r="B90" i="9"/>
  <c r="C90" i="9"/>
  <c r="A91" i="9"/>
  <c r="B91" i="9"/>
  <c r="C91" i="9"/>
  <c r="A92" i="9"/>
  <c r="B92" i="9"/>
  <c r="C92" i="9"/>
  <c r="A93" i="9"/>
  <c r="B93" i="9"/>
  <c r="C93" i="9"/>
  <c r="A94" i="9"/>
  <c r="B94" i="9"/>
  <c r="C94" i="9"/>
  <c r="A95" i="9"/>
  <c r="B95" i="9"/>
  <c r="C95" i="9"/>
  <c r="A96" i="9"/>
  <c r="B96" i="9"/>
  <c r="C96" i="9"/>
  <c r="A97" i="9"/>
  <c r="B97" i="9"/>
  <c r="C97" i="9"/>
  <c r="A98" i="9"/>
  <c r="B98" i="9"/>
  <c r="C98" i="9"/>
  <c r="A99" i="9"/>
  <c r="B99" i="9"/>
  <c r="C99" i="9"/>
  <c r="A100" i="9"/>
  <c r="B100" i="9"/>
  <c r="C100" i="9"/>
  <c r="A101" i="9"/>
  <c r="B101" i="9"/>
  <c r="C101" i="9"/>
  <c r="A102" i="9"/>
  <c r="B102" i="9"/>
  <c r="C102" i="9"/>
  <c r="A103" i="9"/>
  <c r="B103" i="9"/>
  <c r="C103" i="9"/>
  <c r="A104" i="9"/>
  <c r="B104" i="9"/>
  <c r="C104" i="9"/>
  <c r="A105" i="9"/>
  <c r="B105" i="9"/>
  <c r="C105" i="9"/>
  <c r="A106" i="9"/>
  <c r="B106" i="9"/>
  <c r="C106" i="9"/>
  <c r="A107" i="9"/>
  <c r="B107" i="9"/>
  <c r="C107" i="9"/>
  <c r="A108" i="9"/>
  <c r="B108" i="9"/>
  <c r="C108" i="9"/>
  <c r="A109" i="9"/>
  <c r="B109" i="9"/>
  <c r="C109" i="9"/>
  <c r="A110" i="9"/>
  <c r="B110" i="9"/>
  <c r="C110" i="9"/>
  <c r="A111" i="9"/>
  <c r="B111" i="9"/>
  <c r="C111" i="9"/>
  <c r="A112" i="9"/>
  <c r="B112" i="9"/>
  <c r="C112" i="9"/>
  <c r="A113" i="9"/>
  <c r="B113" i="9"/>
  <c r="C113" i="9"/>
  <c r="A114" i="9"/>
  <c r="B114" i="9"/>
  <c r="C114" i="9"/>
  <c r="A115" i="9"/>
  <c r="B115" i="9"/>
  <c r="C115" i="9"/>
  <c r="A116" i="9"/>
  <c r="B116" i="9"/>
  <c r="C116" i="9"/>
  <c r="A117" i="9"/>
  <c r="B117" i="9"/>
  <c r="C117" i="9"/>
  <c r="A118" i="9"/>
  <c r="B118" i="9"/>
  <c r="C118" i="9"/>
  <c r="A119" i="9"/>
  <c r="B119" i="9"/>
  <c r="C119" i="9"/>
  <c r="A120" i="9"/>
  <c r="B120" i="9"/>
  <c r="C120" i="9"/>
  <c r="A121" i="9"/>
  <c r="B121" i="9"/>
  <c r="C121" i="9"/>
  <c r="A122" i="9"/>
  <c r="B122" i="9"/>
  <c r="C122" i="9"/>
  <c r="A123" i="9"/>
  <c r="B123" i="9"/>
  <c r="C123" i="9"/>
  <c r="A124" i="9"/>
  <c r="B124" i="9"/>
  <c r="C124" i="9"/>
  <c r="A125" i="9"/>
  <c r="B125" i="9"/>
  <c r="C125" i="9"/>
  <c r="A126" i="9"/>
  <c r="B126" i="9"/>
  <c r="C126" i="9"/>
  <c r="A127" i="9"/>
  <c r="B127" i="9"/>
  <c r="C127" i="9"/>
  <c r="A128" i="9"/>
  <c r="B128" i="9"/>
  <c r="C128" i="9"/>
  <c r="A129" i="9"/>
  <c r="B129" i="9"/>
  <c r="C129" i="9"/>
  <c r="A130" i="9"/>
  <c r="B130" i="9"/>
  <c r="C130" i="9"/>
  <c r="A131" i="9"/>
  <c r="B131" i="9"/>
  <c r="C131" i="9"/>
  <c r="A132" i="9"/>
  <c r="B132" i="9"/>
  <c r="C132" i="9"/>
  <c r="A133" i="9"/>
  <c r="B133" i="9"/>
  <c r="C133" i="9"/>
  <c r="A134" i="9"/>
  <c r="B134" i="9"/>
  <c r="C134" i="9"/>
  <c r="A135" i="9"/>
  <c r="B135" i="9"/>
  <c r="C135" i="9"/>
  <c r="A136" i="9"/>
  <c r="B136" i="9"/>
  <c r="C136" i="9"/>
  <c r="A137" i="9"/>
  <c r="B137" i="9"/>
  <c r="C137" i="9"/>
  <c r="A138" i="9"/>
  <c r="B138" i="9"/>
  <c r="C138" i="9"/>
  <c r="A139" i="9"/>
  <c r="B139" i="9"/>
  <c r="C139" i="9"/>
  <c r="A140" i="9"/>
  <c r="B140" i="9"/>
  <c r="C140" i="9"/>
  <c r="A141" i="9"/>
  <c r="B141" i="9"/>
  <c r="C141" i="9"/>
  <c r="A142" i="9"/>
  <c r="B142" i="9"/>
  <c r="C142" i="9"/>
  <c r="A143" i="9"/>
  <c r="B143" i="9"/>
  <c r="C143" i="9"/>
  <c r="A144" i="9"/>
  <c r="B144" i="9"/>
  <c r="C144" i="9"/>
  <c r="A145" i="9"/>
  <c r="B145" i="9"/>
  <c r="C145" i="9"/>
  <c r="A146" i="9"/>
  <c r="B146" i="9"/>
  <c r="C146" i="9"/>
  <c r="A147" i="9"/>
  <c r="B147" i="9"/>
  <c r="C147" i="9"/>
  <c r="A148" i="9"/>
  <c r="B148" i="9"/>
  <c r="C148" i="9"/>
  <c r="A149" i="9"/>
  <c r="B149" i="9"/>
  <c r="C149" i="9"/>
  <c r="A150" i="9"/>
  <c r="B150" i="9"/>
  <c r="C150" i="9"/>
  <c r="A151" i="9"/>
  <c r="B151" i="9"/>
  <c r="C151" i="9"/>
  <c r="A152" i="9"/>
  <c r="B152" i="9"/>
  <c r="C152" i="9"/>
  <c r="A153" i="9"/>
  <c r="B153" i="9"/>
  <c r="C153" i="9"/>
  <c r="A154" i="9"/>
  <c r="B154" i="9"/>
  <c r="C154" i="9"/>
  <c r="A155" i="9"/>
  <c r="B155" i="9"/>
  <c r="C155" i="9"/>
  <c r="A156" i="9"/>
  <c r="B156" i="9"/>
  <c r="C156" i="9"/>
  <c r="A157" i="9"/>
  <c r="B157" i="9"/>
  <c r="C157" i="9"/>
  <c r="A158" i="9"/>
  <c r="B158" i="9"/>
  <c r="C158" i="9"/>
  <c r="A159" i="9"/>
  <c r="B159" i="9"/>
  <c r="C159" i="9"/>
  <c r="A160" i="9"/>
  <c r="B160" i="9"/>
  <c r="C160" i="9"/>
  <c r="A161" i="9"/>
  <c r="B161" i="9"/>
  <c r="C161" i="9"/>
  <c r="A162" i="9"/>
  <c r="B162" i="9"/>
  <c r="C162" i="9"/>
  <c r="A163" i="9"/>
  <c r="B163" i="9"/>
  <c r="C163" i="9"/>
  <c r="A164" i="9"/>
  <c r="B164" i="9"/>
  <c r="C164" i="9"/>
  <c r="A165" i="9"/>
  <c r="B165" i="9"/>
  <c r="C165" i="9"/>
  <c r="A166" i="9"/>
  <c r="B166" i="9"/>
  <c r="C166" i="9"/>
  <c r="A167" i="9"/>
  <c r="B167" i="9"/>
  <c r="C167" i="9"/>
  <c r="A168" i="9"/>
  <c r="B168" i="9"/>
  <c r="C168" i="9"/>
  <c r="A169" i="9"/>
  <c r="B169" i="9"/>
  <c r="C169" i="9"/>
  <c r="A170" i="9"/>
  <c r="B170" i="9"/>
  <c r="C170" i="9"/>
  <c r="A171" i="9"/>
  <c r="B171" i="9"/>
  <c r="C171" i="9"/>
  <c r="A172" i="9"/>
  <c r="B172" i="9"/>
  <c r="C172" i="9"/>
  <c r="A173" i="9"/>
  <c r="B173" i="9"/>
  <c r="C173" i="9"/>
  <c r="A174" i="9"/>
  <c r="B174" i="9"/>
  <c r="C174" i="9"/>
  <c r="A175" i="9"/>
  <c r="B175" i="9"/>
  <c r="C175" i="9"/>
  <c r="A176" i="9"/>
  <c r="B176" i="9"/>
  <c r="C176" i="9"/>
  <c r="A177" i="9"/>
  <c r="B177" i="9"/>
  <c r="C177" i="9"/>
  <c r="A178" i="9"/>
  <c r="B178" i="9"/>
  <c r="C178" i="9"/>
  <c r="A179" i="9"/>
  <c r="B179" i="9"/>
  <c r="C179" i="9"/>
  <c r="A180" i="9"/>
  <c r="B180" i="9"/>
  <c r="C180" i="9"/>
  <c r="A181" i="9"/>
  <c r="B181" i="9"/>
  <c r="C181" i="9"/>
  <c r="A182" i="9"/>
  <c r="B182" i="9"/>
  <c r="C182" i="9"/>
  <c r="A183" i="9"/>
  <c r="B183" i="9"/>
  <c r="C183" i="9"/>
  <c r="A184" i="9"/>
  <c r="B184" i="9"/>
  <c r="C184" i="9"/>
  <c r="A185" i="9"/>
  <c r="B185" i="9"/>
  <c r="C185" i="9"/>
  <c r="A186" i="9"/>
  <c r="B186" i="9"/>
  <c r="C186" i="9"/>
  <c r="A187" i="9"/>
  <c r="B187" i="9"/>
  <c r="C187" i="9"/>
  <c r="A188" i="9"/>
  <c r="B188" i="9"/>
  <c r="C188" i="9"/>
  <c r="A189" i="9"/>
  <c r="B189" i="9"/>
  <c r="C189" i="9"/>
  <c r="A190" i="9"/>
  <c r="B190" i="9"/>
  <c r="C190" i="9"/>
  <c r="A191" i="9"/>
  <c r="B191" i="9"/>
  <c r="C191" i="9"/>
  <c r="A192" i="9"/>
  <c r="B192" i="9"/>
  <c r="C192" i="9"/>
  <c r="A193" i="9"/>
  <c r="B193" i="9"/>
  <c r="C193" i="9"/>
  <c r="A194" i="9"/>
  <c r="B194" i="9"/>
  <c r="C194" i="9"/>
  <c r="A195" i="9"/>
  <c r="B195" i="9"/>
  <c r="C195" i="9"/>
  <c r="A196" i="9"/>
  <c r="B196" i="9"/>
  <c r="C196" i="9"/>
  <c r="A197" i="9"/>
  <c r="B197" i="9"/>
  <c r="C197" i="9"/>
  <c r="A198" i="9"/>
  <c r="B198" i="9"/>
  <c r="C198" i="9"/>
  <c r="A199" i="9"/>
  <c r="B199" i="9"/>
  <c r="C199" i="9"/>
  <c r="A200" i="9"/>
  <c r="B200" i="9"/>
  <c r="C200" i="9"/>
  <c r="A201" i="9"/>
  <c r="B201" i="9"/>
  <c r="C201" i="9"/>
  <c r="A202" i="9"/>
  <c r="B202" i="9"/>
  <c r="C202" i="9"/>
  <c r="A203" i="9"/>
  <c r="B203" i="9"/>
  <c r="C203" i="9"/>
  <c r="A204" i="9"/>
  <c r="B204" i="9"/>
  <c r="C204" i="9"/>
  <c r="A205" i="9"/>
  <c r="B205" i="9"/>
  <c r="C205" i="9"/>
  <c r="A206" i="9"/>
  <c r="B206" i="9"/>
  <c r="C206" i="9"/>
  <c r="A207" i="9"/>
  <c r="B207" i="9"/>
  <c r="C207" i="9"/>
  <c r="A208" i="9"/>
  <c r="B208" i="9"/>
  <c r="C208" i="9"/>
  <c r="A209" i="9"/>
  <c r="B209" i="9"/>
  <c r="C209" i="9"/>
  <c r="A210" i="9"/>
  <c r="B210" i="9"/>
  <c r="C210" i="9"/>
  <c r="A211" i="9"/>
  <c r="B211" i="9"/>
  <c r="C211" i="9"/>
  <c r="A212" i="9"/>
  <c r="B212" i="9"/>
  <c r="C212" i="9"/>
  <c r="A213" i="9"/>
  <c r="B213" i="9"/>
  <c r="C213" i="9"/>
  <c r="A214" i="9"/>
  <c r="B214" i="9"/>
  <c r="C214" i="9"/>
  <c r="A215" i="9"/>
  <c r="B215" i="9"/>
  <c r="C215" i="9"/>
  <c r="A216" i="9"/>
  <c r="B216" i="9"/>
  <c r="C216" i="9"/>
  <c r="A217" i="9"/>
  <c r="B217" i="9"/>
  <c r="C217" i="9"/>
  <c r="A218" i="9"/>
  <c r="B218" i="9"/>
  <c r="C218" i="9"/>
  <c r="A219" i="9"/>
  <c r="B219" i="9"/>
  <c r="C219" i="9"/>
  <c r="A220" i="9"/>
  <c r="B220" i="9"/>
  <c r="C220" i="9"/>
  <c r="A221" i="9"/>
  <c r="B221" i="9"/>
  <c r="C221" i="9"/>
  <c r="A222" i="9"/>
  <c r="B222" i="9"/>
  <c r="C222" i="9"/>
  <c r="A223" i="9"/>
  <c r="B223" i="9"/>
  <c r="C223" i="9"/>
  <c r="A224" i="9"/>
  <c r="B224" i="9"/>
  <c r="C224" i="9"/>
  <c r="A225" i="9"/>
  <c r="B225" i="9"/>
  <c r="C225" i="9"/>
  <c r="A226" i="9"/>
  <c r="B226" i="9"/>
  <c r="C226" i="9"/>
  <c r="A227" i="9"/>
  <c r="B227" i="9"/>
  <c r="C227" i="9"/>
  <c r="A228" i="9"/>
  <c r="B228" i="9"/>
  <c r="C228" i="9"/>
  <c r="A229" i="9"/>
  <c r="B229" i="9"/>
  <c r="C229" i="9"/>
  <c r="A230" i="9"/>
  <c r="B230" i="9"/>
  <c r="C230" i="9"/>
  <c r="A231" i="9"/>
  <c r="B231" i="9"/>
  <c r="C231" i="9"/>
  <c r="A232" i="9"/>
  <c r="B232" i="9"/>
  <c r="C232" i="9"/>
  <c r="A233" i="9"/>
  <c r="B233" i="9"/>
  <c r="C233" i="9"/>
  <c r="A234" i="9"/>
  <c r="B234" i="9"/>
  <c r="C234" i="9"/>
  <c r="A235" i="9"/>
  <c r="B235" i="9"/>
  <c r="C235" i="9"/>
  <c r="A236" i="9"/>
  <c r="B236" i="9"/>
  <c r="C236" i="9"/>
  <c r="A237" i="9"/>
  <c r="B237" i="9"/>
  <c r="C237" i="9"/>
  <c r="A238" i="9"/>
  <c r="B238" i="9"/>
  <c r="C238" i="9"/>
  <c r="A239" i="9"/>
  <c r="B239" i="9"/>
  <c r="C239" i="9"/>
  <c r="A240" i="9"/>
  <c r="B240" i="9"/>
  <c r="C240" i="9"/>
  <c r="A241" i="9"/>
  <c r="B241" i="9"/>
  <c r="C241" i="9"/>
  <c r="A242" i="9"/>
  <c r="B242" i="9"/>
  <c r="C242" i="9"/>
  <c r="A243" i="9"/>
  <c r="B243" i="9"/>
  <c r="C243" i="9"/>
  <c r="A244" i="9"/>
  <c r="B244" i="9"/>
  <c r="C244" i="9"/>
  <c r="A245" i="9"/>
  <c r="B245" i="9"/>
  <c r="C245" i="9"/>
  <c r="A246" i="9"/>
  <c r="B246" i="9"/>
  <c r="C246" i="9"/>
  <c r="A247" i="9"/>
  <c r="B247" i="9"/>
  <c r="C247" i="9"/>
  <c r="A248" i="9"/>
  <c r="B248" i="9"/>
  <c r="C248" i="9"/>
  <c r="A249" i="9"/>
  <c r="B249" i="9"/>
  <c r="C249" i="9"/>
  <c r="A250" i="9"/>
  <c r="B250" i="9"/>
  <c r="C250" i="9"/>
  <c r="A251" i="9"/>
  <c r="B251" i="9"/>
  <c r="C251" i="9"/>
  <c r="A252" i="9"/>
  <c r="B252" i="9"/>
  <c r="C252" i="9"/>
  <c r="A253" i="9"/>
  <c r="B253" i="9"/>
  <c r="C253" i="9"/>
  <c r="A254" i="9"/>
  <c r="B254" i="9"/>
  <c r="C254" i="9"/>
  <c r="A255" i="9"/>
  <c r="B255" i="9"/>
  <c r="C255" i="9"/>
  <c r="A256" i="9"/>
  <c r="B256" i="9"/>
  <c r="C256" i="9"/>
  <c r="A257" i="9"/>
  <c r="B257" i="9"/>
  <c r="C257" i="9"/>
  <c r="A258" i="9"/>
  <c r="B258" i="9"/>
  <c r="C258" i="9"/>
  <c r="A259" i="9"/>
  <c r="B259" i="9"/>
  <c r="C259" i="9"/>
  <c r="A260" i="9"/>
  <c r="B260" i="9"/>
  <c r="C260" i="9"/>
  <c r="A261" i="9"/>
  <c r="B261" i="9"/>
  <c r="C261" i="9"/>
  <c r="A262" i="9"/>
  <c r="B262" i="9"/>
  <c r="C262" i="9"/>
  <c r="A263" i="9"/>
  <c r="B263" i="9"/>
  <c r="C263" i="9"/>
  <c r="A264" i="9"/>
  <c r="B264" i="9"/>
  <c r="C264" i="9"/>
  <c r="A265" i="9"/>
  <c r="B265" i="9"/>
  <c r="C265" i="9"/>
  <c r="A266" i="9"/>
  <c r="B266" i="9"/>
  <c r="C266" i="9"/>
  <c r="A267" i="9"/>
  <c r="B267" i="9"/>
  <c r="C267" i="9"/>
  <c r="A268" i="9"/>
  <c r="B268" i="9"/>
  <c r="C268" i="9"/>
  <c r="A269" i="9"/>
  <c r="B269" i="9"/>
  <c r="C269" i="9"/>
  <c r="A270" i="9"/>
  <c r="B270" i="9"/>
  <c r="C270" i="9"/>
  <c r="A271" i="9"/>
  <c r="B271" i="9"/>
  <c r="C271" i="9"/>
  <c r="A272" i="9"/>
  <c r="B272" i="9"/>
  <c r="C272" i="9"/>
  <c r="A273" i="9"/>
  <c r="B273" i="9"/>
  <c r="C273" i="9"/>
  <c r="A274" i="9"/>
  <c r="B274" i="9"/>
  <c r="C274" i="9"/>
  <c r="A275" i="9"/>
  <c r="B275" i="9"/>
  <c r="C275" i="9"/>
  <c r="A276" i="9"/>
  <c r="B276" i="9"/>
  <c r="C276" i="9"/>
  <c r="A277" i="9"/>
  <c r="B277" i="9"/>
  <c r="C277" i="9"/>
  <c r="A278" i="9"/>
  <c r="B278" i="9"/>
  <c r="C278" i="9"/>
  <c r="A279" i="9"/>
  <c r="B279" i="9"/>
  <c r="C279" i="9"/>
  <c r="A280" i="9"/>
  <c r="B280" i="9"/>
  <c r="C280" i="9"/>
  <c r="A281" i="9"/>
  <c r="B281" i="9"/>
  <c r="C281" i="9"/>
  <c r="A282" i="9"/>
  <c r="B282" i="9"/>
  <c r="C282" i="9"/>
  <c r="A283" i="9"/>
  <c r="B283" i="9"/>
  <c r="C283" i="9"/>
  <c r="A284" i="9"/>
  <c r="B284" i="9"/>
  <c r="C284" i="9"/>
  <c r="A285" i="9"/>
  <c r="B285" i="9"/>
  <c r="C285" i="9"/>
  <c r="A286" i="9"/>
  <c r="B286" i="9"/>
  <c r="C286" i="9"/>
  <c r="A287" i="9"/>
  <c r="B287" i="9"/>
  <c r="C287" i="9"/>
  <c r="A288" i="9"/>
  <c r="B288" i="9"/>
  <c r="C288" i="9"/>
  <c r="A289" i="9"/>
  <c r="B289" i="9"/>
  <c r="C289" i="9"/>
  <c r="A290" i="9"/>
  <c r="B290" i="9"/>
  <c r="C290" i="9"/>
  <c r="A291" i="9"/>
  <c r="B291" i="9"/>
  <c r="C291" i="9"/>
  <c r="A292" i="9"/>
  <c r="B292" i="9"/>
  <c r="C292" i="9"/>
  <c r="A293" i="9"/>
  <c r="B293" i="9"/>
  <c r="C293" i="9"/>
  <c r="A294" i="9"/>
  <c r="B294" i="9"/>
  <c r="C294" i="9"/>
  <c r="A295" i="9"/>
  <c r="B295" i="9"/>
  <c r="C295" i="9"/>
  <c r="A296" i="9"/>
  <c r="B296" i="9"/>
  <c r="C296" i="9"/>
  <c r="A297" i="9"/>
  <c r="B297" i="9"/>
  <c r="C297" i="9"/>
  <c r="A298" i="9"/>
  <c r="B298" i="9"/>
  <c r="C298" i="9"/>
  <c r="A299" i="9"/>
  <c r="B299" i="9"/>
  <c r="C299" i="9"/>
  <c r="A300" i="9"/>
  <c r="B300" i="9"/>
  <c r="C300" i="9"/>
  <c r="A301" i="9"/>
  <c r="B301" i="9"/>
  <c r="C301" i="9"/>
  <c r="A302" i="9"/>
  <c r="B302" i="9"/>
  <c r="C302" i="9"/>
  <c r="A303" i="9"/>
  <c r="B303" i="9"/>
  <c r="C303" i="9"/>
  <c r="A304" i="9"/>
  <c r="B304" i="9"/>
  <c r="C304" i="9"/>
  <c r="A305" i="9"/>
  <c r="B305" i="9"/>
  <c r="C305" i="9"/>
  <c r="A306" i="9"/>
  <c r="B306" i="9"/>
  <c r="C306" i="9"/>
  <c r="A307" i="9"/>
  <c r="B307" i="9"/>
  <c r="C307" i="9"/>
  <c r="A2" i="9"/>
  <c r="B2" i="9"/>
  <c r="C2" i="9"/>
  <c r="D3" i="9"/>
  <c r="E3" i="9"/>
  <c r="D4" i="9"/>
  <c r="E4" i="9"/>
  <c r="D5" i="9"/>
  <c r="E5" i="9"/>
  <c r="D6" i="9"/>
  <c r="E6" i="9"/>
  <c r="D7" i="9"/>
  <c r="E7" i="9"/>
  <c r="D8" i="9"/>
  <c r="E8" i="9"/>
  <c r="D9" i="9"/>
  <c r="E9" i="9"/>
  <c r="D10" i="9"/>
  <c r="E10" i="9"/>
  <c r="D11" i="9"/>
  <c r="E11" i="9"/>
  <c r="D12" i="9"/>
  <c r="E12" i="9"/>
  <c r="D13" i="9"/>
  <c r="E13" i="9"/>
  <c r="D14" i="9"/>
  <c r="E14" i="9"/>
  <c r="D15" i="9"/>
  <c r="E15" i="9"/>
  <c r="D16" i="9"/>
  <c r="E16" i="9"/>
  <c r="D17" i="9"/>
  <c r="E17" i="9"/>
  <c r="D18" i="9"/>
  <c r="E18" i="9"/>
  <c r="D19" i="9"/>
  <c r="E19" i="9"/>
  <c r="D20" i="9"/>
  <c r="E20" i="9"/>
  <c r="D21" i="9"/>
  <c r="E21" i="9"/>
  <c r="D22" i="9"/>
  <c r="E22" i="9"/>
  <c r="D23" i="9"/>
  <c r="E23" i="9"/>
  <c r="D24" i="9"/>
  <c r="E24" i="9"/>
  <c r="D25" i="9"/>
  <c r="E25" i="9"/>
  <c r="D26" i="9"/>
  <c r="E26" i="9"/>
  <c r="D27" i="9"/>
  <c r="E27" i="9"/>
  <c r="D28" i="9"/>
  <c r="E28" i="9"/>
  <c r="D29" i="9"/>
  <c r="E29" i="9"/>
  <c r="D30" i="9"/>
  <c r="E30" i="9"/>
  <c r="D31" i="9"/>
  <c r="E31" i="9"/>
  <c r="D32" i="9"/>
  <c r="E32" i="9"/>
  <c r="D33" i="9"/>
  <c r="E33" i="9"/>
  <c r="D34" i="9"/>
  <c r="E34" i="9"/>
  <c r="D35" i="9"/>
  <c r="E35" i="9"/>
  <c r="D36" i="9"/>
  <c r="E36" i="9"/>
  <c r="D37" i="9"/>
  <c r="E37" i="9"/>
  <c r="D38" i="9"/>
  <c r="E38" i="9"/>
  <c r="D39" i="9"/>
  <c r="E39" i="9"/>
  <c r="D40" i="9"/>
  <c r="E40" i="9"/>
  <c r="D41" i="9"/>
  <c r="E41" i="9"/>
  <c r="D42" i="9"/>
  <c r="E42" i="9"/>
  <c r="D43" i="9"/>
  <c r="E43" i="9"/>
  <c r="D44" i="9"/>
  <c r="E44" i="9"/>
  <c r="D45" i="9"/>
  <c r="E45" i="9"/>
  <c r="D46" i="9"/>
  <c r="E46" i="9"/>
  <c r="D47" i="9"/>
  <c r="E47" i="9"/>
  <c r="D48" i="9"/>
  <c r="E48" i="9"/>
  <c r="D49" i="9"/>
  <c r="E49" i="9"/>
  <c r="D50" i="9"/>
  <c r="E50" i="9"/>
  <c r="D51" i="9"/>
  <c r="E51" i="9"/>
  <c r="D52" i="9"/>
  <c r="E52" i="9"/>
  <c r="D53" i="9"/>
  <c r="E53" i="9"/>
  <c r="D54" i="9"/>
  <c r="E54" i="9"/>
  <c r="D55" i="9"/>
  <c r="E55" i="9"/>
  <c r="D56" i="9"/>
  <c r="E56" i="9"/>
  <c r="D57" i="9"/>
  <c r="E57" i="9"/>
  <c r="D58" i="9"/>
  <c r="E58" i="9"/>
  <c r="D59" i="9"/>
  <c r="E59" i="9"/>
  <c r="D60" i="9"/>
  <c r="E60" i="9"/>
  <c r="D61" i="9"/>
  <c r="E61" i="9"/>
  <c r="D62" i="9"/>
  <c r="E62" i="9"/>
  <c r="D63" i="9"/>
  <c r="E63" i="9"/>
  <c r="D64" i="9"/>
  <c r="E64" i="9"/>
  <c r="D65" i="9"/>
  <c r="E65" i="9"/>
  <c r="D66" i="9"/>
  <c r="E66" i="9"/>
  <c r="D67" i="9"/>
  <c r="E67" i="9"/>
  <c r="D68" i="9"/>
  <c r="E68" i="9"/>
  <c r="D69" i="9"/>
  <c r="E69" i="9"/>
  <c r="D70" i="9"/>
  <c r="E70" i="9"/>
  <c r="D71" i="9"/>
  <c r="E71" i="9"/>
  <c r="D72" i="9"/>
  <c r="E72" i="9"/>
  <c r="D73" i="9"/>
  <c r="E73" i="9"/>
  <c r="D74" i="9"/>
  <c r="E74" i="9"/>
  <c r="D75" i="9"/>
  <c r="E75" i="9"/>
  <c r="D76" i="9"/>
  <c r="E76" i="9"/>
  <c r="D77" i="9"/>
  <c r="E77" i="9"/>
  <c r="D78" i="9"/>
  <c r="E78" i="9"/>
  <c r="D79" i="9"/>
  <c r="E79" i="9"/>
  <c r="D80" i="9"/>
  <c r="E80" i="9"/>
  <c r="D81" i="9"/>
  <c r="E81" i="9"/>
  <c r="D82" i="9"/>
  <c r="E82" i="9"/>
  <c r="D83" i="9"/>
  <c r="E83" i="9"/>
  <c r="D84" i="9"/>
  <c r="E84" i="9"/>
  <c r="D85" i="9"/>
  <c r="E85" i="9"/>
  <c r="D86" i="9"/>
  <c r="E86" i="9"/>
  <c r="D87" i="9"/>
  <c r="E87" i="9"/>
  <c r="D88" i="9"/>
  <c r="E88" i="9"/>
  <c r="D89" i="9"/>
  <c r="E89" i="9"/>
  <c r="D90" i="9"/>
  <c r="E90" i="9"/>
  <c r="D91" i="9"/>
  <c r="E91" i="9"/>
  <c r="D92" i="9"/>
  <c r="E92" i="9"/>
  <c r="D93" i="9"/>
  <c r="E93" i="9"/>
  <c r="D94" i="9"/>
  <c r="E94" i="9"/>
  <c r="D95" i="9"/>
  <c r="E95" i="9"/>
  <c r="D96" i="9"/>
  <c r="E96" i="9"/>
  <c r="D97" i="9"/>
  <c r="E97" i="9"/>
  <c r="D98" i="9"/>
  <c r="E98" i="9"/>
  <c r="D99" i="9"/>
  <c r="E99" i="9"/>
  <c r="D100" i="9"/>
  <c r="E100" i="9"/>
  <c r="D101" i="9"/>
  <c r="E101" i="9"/>
  <c r="D102" i="9"/>
  <c r="E102" i="9"/>
  <c r="D103" i="9"/>
  <c r="E103" i="9"/>
  <c r="D104" i="9"/>
  <c r="E104" i="9"/>
  <c r="D105" i="9"/>
  <c r="E105" i="9"/>
  <c r="D106" i="9"/>
  <c r="E106" i="9"/>
  <c r="D107" i="9"/>
  <c r="E107" i="9"/>
  <c r="D108" i="9"/>
  <c r="E108" i="9"/>
  <c r="D109" i="9"/>
  <c r="E109" i="9"/>
  <c r="D110" i="9"/>
  <c r="E110" i="9"/>
  <c r="D111" i="9"/>
  <c r="E111" i="9"/>
  <c r="D112" i="9"/>
  <c r="E112" i="9"/>
  <c r="D113" i="9"/>
  <c r="E113" i="9"/>
  <c r="D114" i="9"/>
  <c r="E114" i="9"/>
  <c r="D115" i="9"/>
  <c r="E115" i="9"/>
  <c r="D116" i="9"/>
  <c r="E116" i="9"/>
  <c r="D117" i="9"/>
  <c r="E117" i="9"/>
  <c r="D118" i="9"/>
  <c r="E118" i="9"/>
  <c r="D119" i="9"/>
  <c r="E119" i="9"/>
  <c r="D120" i="9"/>
  <c r="E120" i="9"/>
  <c r="D121" i="9"/>
  <c r="E121" i="9"/>
  <c r="D122" i="9"/>
  <c r="E122" i="9"/>
  <c r="D123" i="9"/>
  <c r="E123" i="9"/>
  <c r="D124" i="9"/>
  <c r="E124" i="9"/>
  <c r="D125" i="9"/>
  <c r="E125" i="9"/>
  <c r="D126" i="9"/>
  <c r="E126" i="9"/>
  <c r="D127" i="9"/>
  <c r="E127" i="9"/>
  <c r="D128" i="9"/>
  <c r="E128" i="9"/>
  <c r="D129" i="9"/>
  <c r="E129" i="9"/>
  <c r="D130" i="9"/>
  <c r="E130" i="9"/>
  <c r="D131" i="9"/>
  <c r="E131" i="9"/>
  <c r="D132" i="9"/>
  <c r="E132" i="9"/>
  <c r="D133" i="9"/>
  <c r="E133" i="9"/>
  <c r="D134" i="9"/>
  <c r="E134" i="9"/>
  <c r="D135" i="9"/>
  <c r="E135" i="9"/>
  <c r="D136" i="9"/>
  <c r="E136" i="9"/>
  <c r="D137" i="9"/>
  <c r="E137" i="9"/>
  <c r="D138" i="9"/>
  <c r="E138" i="9"/>
  <c r="D139" i="9"/>
  <c r="E139" i="9"/>
  <c r="D140" i="9"/>
  <c r="E140" i="9"/>
  <c r="D141" i="9"/>
  <c r="E141" i="9"/>
  <c r="D142" i="9"/>
  <c r="E142" i="9"/>
  <c r="D143" i="9"/>
  <c r="E143" i="9"/>
  <c r="D144" i="9"/>
  <c r="E144" i="9"/>
  <c r="D145" i="9"/>
  <c r="E145" i="9"/>
  <c r="D146" i="9"/>
  <c r="E146" i="9"/>
  <c r="D147" i="9"/>
  <c r="E147" i="9"/>
  <c r="D148" i="9"/>
  <c r="E148" i="9"/>
  <c r="D149" i="9"/>
  <c r="E149" i="9"/>
  <c r="D150" i="9"/>
  <c r="E150" i="9"/>
  <c r="D151" i="9"/>
  <c r="E151" i="9"/>
  <c r="D152" i="9"/>
  <c r="E152" i="9"/>
  <c r="D153" i="9"/>
  <c r="E153" i="9"/>
  <c r="D154" i="9"/>
  <c r="E154" i="9"/>
  <c r="D155" i="9"/>
  <c r="E155" i="9"/>
  <c r="D156" i="9"/>
  <c r="E156" i="9"/>
  <c r="D157" i="9"/>
  <c r="E157" i="9"/>
  <c r="D158" i="9"/>
  <c r="E158" i="9"/>
  <c r="D159" i="9"/>
  <c r="E159" i="9"/>
  <c r="D160" i="9"/>
  <c r="E160" i="9"/>
  <c r="D161" i="9"/>
  <c r="E161" i="9"/>
  <c r="D162" i="9"/>
  <c r="E162" i="9"/>
  <c r="D163" i="9"/>
  <c r="E163" i="9"/>
  <c r="D164" i="9"/>
  <c r="E164" i="9"/>
  <c r="D165" i="9"/>
  <c r="E165" i="9"/>
  <c r="D166" i="9"/>
  <c r="E166" i="9"/>
  <c r="D167" i="9"/>
  <c r="E167" i="9"/>
  <c r="D168" i="9"/>
  <c r="E168" i="9"/>
  <c r="D169" i="9"/>
  <c r="E169" i="9"/>
  <c r="D170" i="9"/>
  <c r="E170" i="9"/>
  <c r="D171" i="9"/>
  <c r="E171" i="9"/>
  <c r="D172" i="9"/>
  <c r="E172" i="9"/>
  <c r="D173" i="9"/>
  <c r="E173" i="9"/>
  <c r="D174" i="9"/>
  <c r="E174" i="9"/>
  <c r="D175" i="9"/>
  <c r="E175" i="9"/>
  <c r="D176" i="9"/>
  <c r="E176" i="9"/>
  <c r="D177" i="9"/>
  <c r="E177" i="9"/>
  <c r="D178" i="9"/>
  <c r="E178" i="9"/>
  <c r="D179" i="9"/>
  <c r="E179" i="9"/>
  <c r="D180" i="9"/>
  <c r="E180" i="9"/>
  <c r="D181" i="9"/>
  <c r="E181" i="9"/>
  <c r="D182" i="9"/>
  <c r="E182" i="9"/>
  <c r="D183" i="9"/>
  <c r="E183" i="9"/>
  <c r="D184" i="9"/>
  <c r="E184" i="9"/>
  <c r="D185" i="9"/>
  <c r="E185" i="9"/>
  <c r="D186" i="9"/>
  <c r="E186" i="9"/>
  <c r="D187" i="9"/>
  <c r="E187" i="9"/>
  <c r="D188" i="9"/>
  <c r="E188" i="9"/>
  <c r="D189" i="9"/>
  <c r="E189" i="9"/>
  <c r="D190" i="9"/>
  <c r="E190" i="9"/>
  <c r="D191" i="9"/>
  <c r="E191" i="9"/>
  <c r="D192" i="9"/>
  <c r="E192" i="9"/>
  <c r="D193" i="9"/>
  <c r="E193" i="9"/>
  <c r="D194" i="9"/>
  <c r="E194" i="9"/>
  <c r="D195" i="9"/>
  <c r="E195" i="9"/>
  <c r="D196" i="9"/>
  <c r="E196" i="9"/>
  <c r="D197" i="9"/>
  <c r="E197" i="9"/>
  <c r="D198" i="9"/>
  <c r="E198" i="9"/>
  <c r="D199" i="9"/>
  <c r="E199" i="9"/>
  <c r="D200" i="9"/>
  <c r="E200" i="9"/>
  <c r="D201" i="9"/>
  <c r="E201" i="9"/>
  <c r="D202" i="9"/>
  <c r="E202" i="9"/>
  <c r="D203" i="9"/>
  <c r="E203" i="9"/>
  <c r="D204" i="9"/>
  <c r="E204" i="9"/>
  <c r="D205" i="9"/>
  <c r="E205" i="9"/>
  <c r="D206" i="9"/>
  <c r="E206" i="9"/>
  <c r="D207" i="9"/>
  <c r="E207" i="9"/>
  <c r="D208" i="9"/>
  <c r="E208" i="9"/>
  <c r="D209" i="9"/>
  <c r="E209" i="9"/>
  <c r="D210" i="9"/>
  <c r="E210" i="9"/>
  <c r="D211" i="9"/>
  <c r="E211" i="9"/>
  <c r="D212" i="9"/>
  <c r="E212" i="9"/>
  <c r="D213" i="9"/>
  <c r="E213" i="9"/>
  <c r="D214" i="9"/>
  <c r="E214" i="9"/>
  <c r="D215" i="9"/>
  <c r="E215" i="9"/>
  <c r="D216" i="9"/>
  <c r="E216" i="9"/>
  <c r="D217" i="9"/>
  <c r="E217" i="9"/>
  <c r="D218" i="9"/>
  <c r="E218" i="9"/>
  <c r="D219" i="9"/>
  <c r="E219" i="9"/>
  <c r="D220" i="9"/>
  <c r="E220" i="9"/>
  <c r="D221" i="9"/>
  <c r="E221" i="9"/>
  <c r="D222" i="9"/>
  <c r="E222" i="9"/>
  <c r="D223" i="9"/>
  <c r="E223" i="9"/>
  <c r="D224" i="9"/>
  <c r="E224" i="9"/>
  <c r="D225" i="9"/>
  <c r="E225" i="9"/>
  <c r="D226" i="9"/>
  <c r="E226" i="9"/>
  <c r="D227" i="9"/>
  <c r="E227" i="9"/>
  <c r="D228" i="9"/>
  <c r="E228" i="9"/>
  <c r="D229" i="9"/>
  <c r="E229" i="9"/>
  <c r="D230" i="9"/>
  <c r="E230" i="9"/>
  <c r="D231" i="9"/>
  <c r="E231" i="9"/>
  <c r="D232" i="9"/>
  <c r="E232" i="9"/>
  <c r="D233" i="9"/>
  <c r="E233" i="9"/>
  <c r="D234" i="9"/>
  <c r="E234" i="9"/>
  <c r="D235" i="9"/>
  <c r="E235" i="9"/>
  <c r="D236" i="9"/>
  <c r="E236" i="9"/>
  <c r="D237" i="9"/>
  <c r="E237" i="9"/>
  <c r="D238" i="9"/>
  <c r="E238" i="9"/>
  <c r="D239" i="9"/>
  <c r="E239" i="9"/>
  <c r="D240" i="9"/>
  <c r="E240" i="9"/>
  <c r="D241" i="9"/>
  <c r="E241" i="9"/>
  <c r="D242" i="9"/>
  <c r="E242" i="9"/>
  <c r="D243" i="9"/>
  <c r="E243" i="9"/>
  <c r="D244" i="9"/>
  <c r="E244" i="9"/>
  <c r="D245" i="9"/>
  <c r="E245" i="9"/>
  <c r="D246" i="9"/>
  <c r="E246" i="9"/>
  <c r="D247" i="9"/>
  <c r="E247" i="9"/>
  <c r="D248" i="9"/>
  <c r="E248" i="9"/>
  <c r="D249" i="9"/>
  <c r="E249" i="9"/>
  <c r="D250" i="9"/>
  <c r="E250" i="9"/>
  <c r="D251" i="9"/>
  <c r="E251" i="9"/>
  <c r="D252" i="9"/>
  <c r="E252" i="9"/>
  <c r="D253" i="9"/>
  <c r="E253" i="9"/>
  <c r="D254" i="9"/>
  <c r="E254" i="9"/>
  <c r="D255" i="9"/>
  <c r="E255" i="9"/>
  <c r="D256" i="9"/>
  <c r="E256" i="9"/>
  <c r="D257" i="9"/>
  <c r="E257" i="9"/>
  <c r="D258" i="9"/>
  <c r="E258" i="9"/>
  <c r="D259" i="9"/>
  <c r="E259" i="9"/>
  <c r="D260" i="9"/>
  <c r="E260" i="9"/>
  <c r="D261" i="9"/>
  <c r="E261" i="9"/>
  <c r="D262" i="9"/>
  <c r="E262" i="9"/>
  <c r="D263" i="9"/>
  <c r="E263" i="9"/>
  <c r="D264" i="9"/>
  <c r="E264" i="9"/>
  <c r="D265" i="9"/>
  <c r="E265" i="9"/>
  <c r="D266" i="9"/>
  <c r="E266" i="9"/>
  <c r="D267" i="9"/>
  <c r="E267" i="9"/>
  <c r="D268" i="9"/>
  <c r="E268" i="9"/>
  <c r="D269" i="9"/>
  <c r="E269" i="9"/>
  <c r="D270" i="9"/>
  <c r="E270" i="9"/>
  <c r="D271" i="9"/>
  <c r="E271" i="9"/>
  <c r="D272" i="9"/>
  <c r="E272" i="9"/>
  <c r="D273" i="9"/>
  <c r="E273" i="9"/>
  <c r="D274" i="9"/>
  <c r="E274" i="9"/>
  <c r="D275" i="9"/>
  <c r="E275" i="9"/>
  <c r="D276" i="9"/>
  <c r="E276" i="9"/>
  <c r="D277" i="9"/>
  <c r="E277" i="9"/>
  <c r="D278" i="9"/>
  <c r="E278" i="9"/>
  <c r="D279" i="9"/>
  <c r="E279" i="9"/>
  <c r="D280" i="9"/>
  <c r="E280" i="9"/>
  <c r="D281" i="9"/>
  <c r="E281" i="9"/>
  <c r="D282" i="9"/>
  <c r="E282" i="9"/>
  <c r="D283" i="9"/>
  <c r="E283" i="9"/>
  <c r="D284" i="9"/>
  <c r="E284" i="9"/>
  <c r="D285" i="9"/>
  <c r="E285" i="9"/>
  <c r="D286" i="9"/>
  <c r="E286" i="9"/>
  <c r="D287" i="9"/>
  <c r="E287" i="9"/>
  <c r="D288" i="9"/>
  <c r="E288" i="9"/>
  <c r="D289" i="9"/>
  <c r="E289" i="9"/>
  <c r="D290" i="9"/>
  <c r="E290" i="9"/>
  <c r="D291" i="9"/>
  <c r="E291" i="9"/>
  <c r="D292" i="9"/>
  <c r="E292" i="9"/>
  <c r="D293" i="9"/>
  <c r="E293" i="9"/>
  <c r="D294" i="9"/>
  <c r="E294" i="9"/>
  <c r="D295" i="9"/>
  <c r="E295" i="9"/>
  <c r="D296" i="9"/>
  <c r="E296" i="9"/>
  <c r="D297" i="9"/>
  <c r="E297" i="9"/>
  <c r="D298" i="9"/>
  <c r="E298" i="9"/>
  <c r="D299" i="9"/>
  <c r="E299" i="9"/>
  <c r="D300" i="9"/>
  <c r="E300" i="9"/>
  <c r="D301" i="9"/>
  <c r="E301" i="9"/>
  <c r="D302" i="9"/>
  <c r="E302" i="9"/>
  <c r="D303" i="9"/>
  <c r="E303" i="9"/>
  <c r="D304" i="9"/>
  <c r="E304" i="9"/>
  <c r="D305" i="9"/>
  <c r="E305" i="9"/>
  <c r="D306" i="9"/>
  <c r="E306" i="9"/>
  <c r="D307" i="9"/>
  <c r="E307" i="9"/>
  <c r="E2" i="9"/>
  <c r="D2" i="9"/>
  <c r="H307" i="8"/>
  <c r="H307" i="9" s="1"/>
  <c r="H306" i="8"/>
  <c r="H306" i="9" s="1"/>
  <c r="H305" i="8"/>
  <c r="H305" i="9" s="1"/>
  <c r="H304" i="8"/>
  <c r="H304" i="9" s="1"/>
  <c r="H303" i="8"/>
  <c r="H303" i="9" s="1"/>
  <c r="H302" i="8"/>
  <c r="H302" i="9" s="1"/>
  <c r="H301" i="8"/>
  <c r="H301" i="9" s="1"/>
  <c r="H300" i="8"/>
  <c r="H300" i="9" s="1"/>
  <c r="H299" i="8"/>
  <c r="H299" i="9" s="1"/>
  <c r="H298" i="8"/>
  <c r="H298" i="9" s="1"/>
  <c r="H297" i="8"/>
  <c r="H297" i="9" s="1"/>
  <c r="H296" i="8"/>
  <c r="H296" i="9" s="1"/>
  <c r="H295" i="8"/>
  <c r="H295" i="9" s="1"/>
  <c r="H294" i="8"/>
  <c r="H294" i="9" s="1"/>
  <c r="H293" i="8"/>
  <c r="H293" i="9" s="1"/>
  <c r="H292" i="8"/>
  <c r="H292" i="9" s="1"/>
  <c r="H291" i="8"/>
  <c r="H291" i="9" s="1"/>
  <c r="H290" i="8"/>
  <c r="H290" i="9" s="1"/>
  <c r="H289" i="8"/>
  <c r="H289" i="9" s="1"/>
  <c r="H288" i="8"/>
  <c r="H288" i="9" s="1"/>
  <c r="H287" i="8"/>
  <c r="H287" i="9" s="1"/>
  <c r="H286" i="8"/>
  <c r="H286" i="9" s="1"/>
  <c r="H285" i="8"/>
  <c r="H285" i="9" s="1"/>
  <c r="H284" i="8"/>
  <c r="H284" i="9" s="1"/>
  <c r="H283" i="8"/>
  <c r="H283" i="9" s="1"/>
  <c r="H282" i="8"/>
  <c r="H282" i="9" s="1"/>
  <c r="H281" i="8"/>
  <c r="H281" i="9" s="1"/>
  <c r="H280" i="8"/>
  <c r="H280" i="9" s="1"/>
  <c r="H279" i="8"/>
  <c r="H279" i="9" s="1"/>
  <c r="H278" i="8"/>
  <c r="H278" i="9" s="1"/>
  <c r="H277" i="8"/>
  <c r="H277" i="9" s="1"/>
  <c r="H276" i="8"/>
  <c r="H276" i="9" s="1"/>
  <c r="H275" i="8"/>
  <c r="H275" i="9" s="1"/>
  <c r="H274" i="8"/>
  <c r="H274" i="9" s="1"/>
  <c r="H273" i="8"/>
  <c r="H273" i="9" s="1"/>
  <c r="H272" i="8"/>
  <c r="H272" i="9" s="1"/>
  <c r="H271" i="8"/>
  <c r="H271" i="9" s="1"/>
  <c r="H270" i="8"/>
  <c r="H270" i="9" s="1"/>
  <c r="H269" i="8"/>
  <c r="H269" i="9" s="1"/>
  <c r="H268" i="8"/>
  <c r="H268" i="9" s="1"/>
  <c r="H267" i="8"/>
  <c r="H267" i="9" s="1"/>
  <c r="H266" i="8"/>
  <c r="H266" i="9" s="1"/>
  <c r="H265" i="8"/>
  <c r="H265" i="9" s="1"/>
  <c r="H264" i="8"/>
  <c r="H264" i="9" s="1"/>
  <c r="H263" i="8"/>
  <c r="H263" i="9" s="1"/>
  <c r="H262" i="8"/>
  <c r="H262" i="9" s="1"/>
  <c r="H261" i="8"/>
  <c r="H261" i="9" s="1"/>
  <c r="H260" i="8"/>
  <c r="H260" i="9" s="1"/>
  <c r="H259" i="8"/>
  <c r="H259" i="9" s="1"/>
  <c r="H258" i="8"/>
  <c r="H258" i="9" s="1"/>
  <c r="H257" i="8"/>
  <c r="H257" i="9" s="1"/>
  <c r="H256" i="8"/>
  <c r="H256" i="9" s="1"/>
  <c r="H255" i="8"/>
  <c r="H255" i="9" s="1"/>
  <c r="H254" i="8"/>
  <c r="H254" i="9" s="1"/>
  <c r="H253" i="8"/>
  <c r="H253" i="9" s="1"/>
  <c r="H252" i="8"/>
  <c r="H252" i="9" s="1"/>
  <c r="H251" i="8"/>
  <c r="H251" i="9" s="1"/>
  <c r="H250" i="8"/>
  <c r="H250" i="9" s="1"/>
  <c r="H249" i="8"/>
  <c r="H249" i="9" s="1"/>
  <c r="H248" i="8"/>
  <c r="H248" i="9" s="1"/>
  <c r="H247" i="8"/>
  <c r="H247" i="9" s="1"/>
  <c r="H246" i="8"/>
  <c r="H246" i="9" s="1"/>
  <c r="H245" i="8"/>
  <c r="H245" i="9" s="1"/>
  <c r="H244" i="8"/>
  <c r="H244" i="9" s="1"/>
  <c r="H243" i="8"/>
  <c r="H243" i="9" s="1"/>
  <c r="H242" i="8"/>
  <c r="H242" i="9" s="1"/>
  <c r="H241" i="8"/>
  <c r="H241" i="9" s="1"/>
  <c r="H240" i="8"/>
  <c r="H240" i="9" s="1"/>
  <c r="H239" i="8"/>
  <c r="H239" i="9" s="1"/>
  <c r="H238" i="8"/>
  <c r="H238" i="9" s="1"/>
  <c r="H237" i="8"/>
  <c r="H237" i="9" s="1"/>
  <c r="H236" i="8"/>
  <c r="H236" i="9" s="1"/>
  <c r="H235" i="8"/>
  <c r="H235" i="9" s="1"/>
  <c r="H234" i="8"/>
  <c r="H234" i="9" s="1"/>
  <c r="H233" i="8"/>
  <c r="H233" i="9" s="1"/>
  <c r="H232" i="8"/>
  <c r="H232" i="9" s="1"/>
  <c r="H231" i="8"/>
  <c r="H231" i="9" s="1"/>
  <c r="H230" i="8"/>
  <c r="H230" i="9" s="1"/>
  <c r="H229" i="8"/>
  <c r="H229" i="9" s="1"/>
  <c r="H228" i="8"/>
  <c r="H228" i="9" s="1"/>
  <c r="H227" i="8"/>
  <c r="H227" i="9" s="1"/>
  <c r="H226" i="8"/>
  <c r="H226" i="9" s="1"/>
  <c r="H225" i="8"/>
  <c r="H225" i="9" s="1"/>
  <c r="H224" i="8"/>
  <c r="H224" i="9" s="1"/>
  <c r="H223" i="8"/>
  <c r="H223" i="9" s="1"/>
  <c r="H222" i="8"/>
  <c r="H222" i="9" s="1"/>
  <c r="H221" i="8"/>
  <c r="H221" i="9" s="1"/>
  <c r="H220" i="8"/>
  <c r="H220" i="9" s="1"/>
  <c r="H219" i="8"/>
  <c r="H219" i="9" s="1"/>
  <c r="H218" i="8"/>
  <c r="H218" i="9" s="1"/>
  <c r="H217" i="8"/>
  <c r="H217" i="9" s="1"/>
  <c r="H216" i="8"/>
  <c r="H216" i="9" s="1"/>
  <c r="H215" i="8"/>
  <c r="H215" i="9" s="1"/>
  <c r="H214" i="8"/>
  <c r="H214" i="9" s="1"/>
  <c r="H213" i="8"/>
  <c r="H213" i="9" s="1"/>
  <c r="H212" i="8"/>
  <c r="H212" i="9" s="1"/>
  <c r="H211" i="8"/>
  <c r="H211" i="9" s="1"/>
  <c r="H210" i="8"/>
  <c r="H210" i="9" s="1"/>
  <c r="H209" i="8"/>
  <c r="H209" i="9" s="1"/>
  <c r="H208" i="8"/>
  <c r="H208" i="9" s="1"/>
  <c r="H207" i="8"/>
  <c r="H207" i="9" s="1"/>
  <c r="H206" i="8"/>
  <c r="H206" i="9" s="1"/>
  <c r="H205" i="8"/>
  <c r="H205" i="9" s="1"/>
  <c r="H204" i="8"/>
  <c r="H204" i="9" s="1"/>
  <c r="H203" i="8"/>
  <c r="H203" i="9" s="1"/>
  <c r="H202" i="8"/>
  <c r="H202" i="9" s="1"/>
  <c r="H201" i="8"/>
  <c r="H201" i="9" s="1"/>
  <c r="H200" i="8"/>
  <c r="H200" i="9" s="1"/>
  <c r="H199" i="8"/>
  <c r="H199" i="9" s="1"/>
  <c r="H198" i="8"/>
  <c r="H198" i="9" s="1"/>
  <c r="H197" i="8"/>
  <c r="H197" i="9" s="1"/>
  <c r="H196" i="8"/>
  <c r="H196" i="9" s="1"/>
  <c r="H195" i="8"/>
  <c r="H195" i="9" s="1"/>
  <c r="H194" i="8"/>
  <c r="H194" i="9" s="1"/>
  <c r="H193" i="8"/>
  <c r="H193" i="9" s="1"/>
  <c r="H192" i="8"/>
  <c r="H192" i="9" s="1"/>
  <c r="H191" i="8"/>
  <c r="H191" i="9" s="1"/>
  <c r="H190" i="8"/>
  <c r="H190" i="9" s="1"/>
  <c r="H189" i="8"/>
  <c r="H189" i="9" s="1"/>
  <c r="H188" i="8"/>
  <c r="H188" i="9" s="1"/>
  <c r="H187" i="8"/>
  <c r="H187" i="9" s="1"/>
  <c r="H186" i="8"/>
  <c r="H186" i="9" s="1"/>
  <c r="H185" i="8"/>
  <c r="H185" i="9" s="1"/>
  <c r="H184" i="8"/>
  <c r="H184" i="9" s="1"/>
  <c r="H183" i="8"/>
  <c r="H183" i="9" s="1"/>
  <c r="H182" i="8"/>
  <c r="H182" i="9" s="1"/>
  <c r="H181" i="8"/>
  <c r="H181" i="9" s="1"/>
  <c r="H180" i="8"/>
  <c r="H180" i="9" s="1"/>
  <c r="H179" i="8"/>
  <c r="H179" i="9" s="1"/>
  <c r="H178" i="8"/>
  <c r="H178" i="9" s="1"/>
  <c r="H177" i="8"/>
  <c r="H177" i="9" s="1"/>
  <c r="H176" i="8"/>
  <c r="H176" i="9" s="1"/>
  <c r="H175" i="8"/>
  <c r="H175" i="9" s="1"/>
  <c r="H174" i="8"/>
  <c r="H174" i="9" s="1"/>
  <c r="H173" i="8"/>
  <c r="H173" i="9" s="1"/>
  <c r="H172" i="8"/>
  <c r="H172" i="9" s="1"/>
  <c r="H171" i="8"/>
  <c r="H171" i="9" s="1"/>
  <c r="H170" i="8"/>
  <c r="H170" i="9" s="1"/>
  <c r="H169" i="8"/>
  <c r="H169" i="9" s="1"/>
  <c r="H168" i="8"/>
  <c r="H168" i="9" s="1"/>
  <c r="H167" i="8"/>
  <c r="H167" i="9" s="1"/>
  <c r="H166" i="8"/>
  <c r="H166" i="9" s="1"/>
  <c r="H165" i="8"/>
  <c r="H165" i="9" s="1"/>
  <c r="H164" i="8"/>
  <c r="H164" i="9" s="1"/>
  <c r="H163" i="8"/>
  <c r="H163" i="9" s="1"/>
  <c r="H162" i="8"/>
  <c r="H162" i="9" s="1"/>
  <c r="H161" i="8"/>
  <c r="H161" i="9" s="1"/>
  <c r="H160" i="8"/>
  <c r="H160" i="9" s="1"/>
  <c r="H159" i="8"/>
  <c r="H159" i="9" s="1"/>
  <c r="H158" i="8"/>
  <c r="H158" i="9" s="1"/>
  <c r="H157" i="8"/>
  <c r="H157" i="9" s="1"/>
  <c r="H156" i="8"/>
  <c r="H156" i="9" s="1"/>
  <c r="H155" i="8"/>
  <c r="H155" i="9" s="1"/>
  <c r="H154" i="8"/>
  <c r="H154" i="9" s="1"/>
  <c r="H153" i="8"/>
  <c r="H153" i="9" s="1"/>
  <c r="H152" i="8"/>
  <c r="H152" i="9" s="1"/>
  <c r="H151" i="8"/>
  <c r="H151" i="9" s="1"/>
  <c r="H150" i="8"/>
  <c r="H150" i="9" s="1"/>
  <c r="H149" i="8"/>
  <c r="H149" i="9" s="1"/>
  <c r="H148" i="8"/>
  <c r="H148" i="9" s="1"/>
  <c r="H147" i="8"/>
  <c r="H147" i="9" s="1"/>
  <c r="H146" i="8"/>
  <c r="H146" i="9" s="1"/>
  <c r="H145" i="8"/>
  <c r="H145" i="9" s="1"/>
  <c r="H144" i="8"/>
  <c r="H144" i="9" s="1"/>
  <c r="H143" i="8"/>
  <c r="H143" i="9" s="1"/>
  <c r="H142" i="8"/>
  <c r="H142" i="9" s="1"/>
  <c r="H141" i="8"/>
  <c r="H141" i="9" s="1"/>
  <c r="H140" i="8"/>
  <c r="H140" i="9" s="1"/>
  <c r="H139" i="8"/>
  <c r="H139" i="9" s="1"/>
  <c r="H138" i="8"/>
  <c r="H138" i="9" s="1"/>
  <c r="H137" i="8"/>
  <c r="H137" i="9" s="1"/>
  <c r="H136" i="8"/>
  <c r="H136" i="9" s="1"/>
  <c r="H135" i="8"/>
  <c r="H135" i="9" s="1"/>
  <c r="H134" i="8"/>
  <c r="H134" i="9" s="1"/>
  <c r="H133" i="8"/>
  <c r="H133" i="9" s="1"/>
  <c r="H132" i="8"/>
  <c r="H132" i="9" s="1"/>
  <c r="H131" i="8"/>
  <c r="H131" i="9" s="1"/>
  <c r="H130" i="8"/>
  <c r="H130" i="9" s="1"/>
  <c r="H129" i="8"/>
  <c r="H129" i="9" s="1"/>
  <c r="H128" i="8"/>
  <c r="H128" i="9" s="1"/>
  <c r="H127" i="8"/>
  <c r="H127" i="9" s="1"/>
  <c r="H126" i="8"/>
  <c r="H126" i="9" s="1"/>
  <c r="H125" i="8"/>
  <c r="H125" i="9" s="1"/>
  <c r="H124" i="8"/>
  <c r="H124" i="9" s="1"/>
  <c r="H123" i="8"/>
  <c r="H123" i="9" s="1"/>
  <c r="H122" i="8"/>
  <c r="H122" i="9" s="1"/>
  <c r="H121" i="8"/>
  <c r="H121" i="9" s="1"/>
  <c r="H120" i="8"/>
  <c r="H120" i="9" s="1"/>
  <c r="H119" i="8"/>
  <c r="H119" i="9" s="1"/>
  <c r="H118" i="8"/>
  <c r="H118" i="9" s="1"/>
  <c r="H117" i="8"/>
  <c r="H117" i="9" s="1"/>
  <c r="H116" i="8"/>
  <c r="H116" i="9" s="1"/>
  <c r="H115" i="8"/>
  <c r="H115" i="9" s="1"/>
  <c r="H114" i="8"/>
  <c r="H114" i="9" s="1"/>
  <c r="H113" i="8"/>
  <c r="H113" i="9" s="1"/>
  <c r="H112" i="8"/>
  <c r="H112" i="9" s="1"/>
  <c r="H111" i="8"/>
  <c r="H111" i="9" s="1"/>
  <c r="H110" i="8"/>
  <c r="H110" i="9" s="1"/>
  <c r="H109" i="8"/>
  <c r="H109" i="9" s="1"/>
  <c r="H108" i="8"/>
  <c r="H108" i="9" s="1"/>
  <c r="H107" i="8"/>
  <c r="H107" i="9" s="1"/>
  <c r="H106" i="8"/>
  <c r="H106" i="9" s="1"/>
  <c r="H105" i="8"/>
  <c r="H105" i="9" s="1"/>
  <c r="H104" i="8"/>
  <c r="H104" i="9" s="1"/>
  <c r="H103" i="8"/>
  <c r="H103" i="9" s="1"/>
  <c r="H102" i="8"/>
  <c r="H102" i="9" s="1"/>
  <c r="H101" i="8"/>
  <c r="H101" i="9" s="1"/>
  <c r="H100" i="8"/>
  <c r="H100" i="9" s="1"/>
  <c r="H99" i="8"/>
  <c r="H99" i="9" s="1"/>
  <c r="H98" i="8"/>
  <c r="H98" i="9" s="1"/>
  <c r="H97" i="8"/>
  <c r="H97" i="9" s="1"/>
  <c r="H96" i="8"/>
  <c r="H96" i="9" s="1"/>
  <c r="H95" i="8"/>
  <c r="H95" i="9" s="1"/>
  <c r="H94" i="8"/>
  <c r="H94" i="9" s="1"/>
  <c r="H93" i="8"/>
  <c r="H93" i="9" s="1"/>
  <c r="H92" i="8"/>
  <c r="H92" i="9" s="1"/>
  <c r="H91" i="8"/>
  <c r="H91" i="9" s="1"/>
  <c r="H90" i="8"/>
  <c r="H90" i="9" s="1"/>
  <c r="H89" i="8"/>
  <c r="H89" i="9" s="1"/>
  <c r="H88" i="8"/>
  <c r="H88" i="9" s="1"/>
  <c r="H87" i="8"/>
  <c r="H87" i="9" s="1"/>
  <c r="H86" i="8"/>
  <c r="H86" i="9" s="1"/>
  <c r="H85" i="8"/>
  <c r="H85" i="9" s="1"/>
  <c r="H84" i="8"/>
  <c r="H84" i="9" s="1"/>
  <c r="H83" i="8"/>
  <c r="H83" i="9" s="1"/>
  <c r="H82" i="8"/>
  <c r="H82" i="9" s="1"/>
  <c r="H81" i="8"/>
  <c r="H81" i="9" s="1"/>
  <c r="H80" i="8"/>
  <c r="H80" i="9" s="1"/>
  <c r="H79" i="8"/>
  <c r="H79" i="9" s="1"/>
  <c r="H78" i="8"/>
  <c r="H78" i="9" s="1"/>
  <c r="H77" i="8"/>
  <c r="H77" i="9" s="1"/>
  <c r="H76" i="8"/>
  <c r="H76" i="9" s="1"/>
  <c r="H75" i="8"/>
  <c r="H75" i="9" s="1"/>
  <c r="H74" i="8"/>
  <c r="H74" i="9" s="1"/>
  <c r="H73" i="8"/>
  <c r="H73" i="9" s="1"/>
  <c r="H72" i="8"/>
  <c r="H72" i="9" s="1"/>
  <c r="H71" i="8"/>
  <c r="H71" i="9" s="1"/>
  <c r="H70" i="8"/>
  <c r="H70" i="9" s="1"/>
  <c r="H69" i="8"/>
  <c r="H69" i="9" s="1"/>
  <c r="H68" i="8"/>
  <c r="H68" i="9" s="1"/>
  <c r="H67" i="8"/>
  <c r="H67" i="9" s="1"/>
  <c r="H66" i="8"/>
  <c r="H66" i="9" s="1"/>
  <c r="H65" i="8"/>
  <c r="H65" i="9" s="1"/>
  <c r="H64" i="8"/>
  <c r="H64" i="9" s="1"/>
  <c r="H63" i="8"/>
  <c r="H63" i="9" s="1"/>
  <c r="H62" i="8"/>
  <c r="H62" i="9" s="1"/>
  <c r="H61" i="8"/>
  <c r="H61" i="9" s="1"/>
  <c r="H60" i="8"/>
  <c r="H60" i="9" s="1"/>
  <c r="H59" i="8"/>
  <c r="H59" i="9" s="1"/>
  <c r="H58" i="8"/>
  <c r="H58" i="9" s="1"/>
  <c r="H57" i="8"/>
  <c r="H57" i="9" s="1"/>
  <c r="H56" i="8"/>
  <c r="H56" i="9" s="1"/>
  <c r="H55" i="8"/>
  <c r="H55" i="9" s="1"/>
  <c r="H54" i="8"/>
  <c r="H54" i="9" s="1"/>
  <c r="H53" i="8"/>
  <c r="H53" i="9" s="1"/>
  <c r="H43" i="8"/>
  <c r="H43" i="9" s="1"/>
  <c r="H44" i="8"/>
  <c r="H44" i="9" s="1"/>
  <c r="H3" i="8"/>
  <c r="H3" i="9" s="1"/>
  <c r="H4" i="8"/>
  <c r="H4" i="9" s="1"/>
  <c r="H5" i="8"/>
  <c r="H5" i="9" s="1"/>
  <c r="H6" i="8"/>
  <c r="H6" i="9" s="1"/>
  <c r="H7" i="8"/>
  <c r="H7" i="9" s="1"/>
  <c r="H8" i="8"/>
  <c r="H8" i="9" s="1"/>
  <c r="H9" i="8"/>
  <c r="H9" i="9" s="1"/>
  <c r="H10" i="8"/>
  <c r="H10" i="9" s="1"/>
  <c r="H11" i="8"/>
  <c r="H11" i="9" s="1"/>
  <c r="H12" i="8"/>
  <c r="H12" i="9" s="1"/>
  <c r="H13" i="8"/>
  <c r="H13" i="9" s="1"/>
  <c r="H14" i="8"/>
  <c r="H14" i="9" s="1"/>
  <c r="H15" i="8"/>
  <c r="H15" i="9" s="1"/>
  <c r="H16" i="8"/>
  <c r="H16" i="9" s="1"/>
  <c r="H17" i="8"/>
  <c r="H17" i="9" s="1"/>
  <c r="H18" i="8"/>
  <c r="H18" i="9" s="1"/>
  <c r="H19" i="8"/>
  <c r="H19" i="9" s="1"/>
  <c r="H20" i="8"/>
  <c r="H20" i="9" s="1"/>
  <c r="H21" i="8"/>
  <c r="H21" i="9" s="1"/>
  <c r="H22" i="8"/>
  <c r="H22" i="9" s="1"/>
  <c r="H23" i="8"/>
  <c r="H23" i="9" s="1"/>
  <c r="H24" i="8"/>
  <c r="H24" i="9" s="1"/>
  <c r="H25" i="8"/>
  <c r="H25" i="9" s="1"/>
  <c r="H26" i="8"/>
  <c r="H26" i="9" s="1"/>
  <c r="H27" i="8"/>
  <c r="H27" i="9" s="1"/>
  <c r="H28" i="8"/>
  <c r="H28" i="9" s="1"/>
  <c r="H29" i="8"/>
  <c r="H29" i="9" s="1"/>
  <c r="H30" i="8"/>
  <c r="H30" i="9" s="1"/>
  <c r="H31" i="8"/>
  <c r="H31" i="9" s="1"/>
  <c r="H32" i="8"/>
  <c r="H32" i="9" s="1"/>
  <c r="H33" i="8"/>
  <c r="H33" i="9" s="1"/>
  <c r="H34" i="8"/>
  <c r="H34" i="9" s="1"/>
  <c r="H35" i="8"/>
  <c r="H35" i="9" s="1"/>
  <c r="H36" i="8"/>
  <c r="H36" i="9" s="1"/>
  <c r="H37" i="8"/>
  <c r="H37" i="9" s="1"/>
  <c r="H38" i="8"/>
  <c r="H38" i="9" s="1"/>
  <c r="H39" i="8"/>
  <c r="H39" i="9" s="1"/>
  <c r="H40" i="8"/>
  <c r="H40" i="9" s="1"/>
  <c r="H41" i="8"/>
  <c r="H41" i="9" s="1"/>
  <c r="H42" i="8"/>
  <c r="H42" i="9" s="1"/>
  <c r="H45" i="8"/>
  <c r="H45" i="9" s="1"/>
  <c r="H46" i="8"/>
  <c r="H46" i="9" s="1"/>
  <c r="H47" i="8"/>
  <c r="H47" i="9" s="1"/>
  <c r="H48" i="8"/>
  <c r="H48" i="9" s="1"/>
  <c r="H49" i="8"/>
  <c r="H49" i="9" s="1"/>
  <c r="H50" i="8"/>
  <c r="H50" i="9" s="1"/>
  <c r="H51" i="8"/>
  <c r="H51" i="9" s="1"/>
  <c r="H52" i="8"/>
  <c r="H52" i="9" s="1"/>
  <c r="H2" i="8"/>
  <c r="H2" i="9" s="1"/>
  <c r="D45" i="6"/>
  <c r="B45" i="6" s="1"/>
  <c r="F45" i="8"/>
  <c r="F45" i="9" s="1"/>
  <c r="F2" i="8"/>
  <c r="F2" i="9" s="1"/>
  <c r="G2" i="8"/>
  <c r="G2" i="9" s="1"/>
  <c r="F3" i="8"/>
  <c r="F3" i="9" s="1"/>
  <c r="G3" i="8"/>
  <c r="G3" i="9" s="1"/>
  <c r="F4" i="8"/>
  <c r="F4" i="9" s="1"/>
  <c r="G4" i="8"/>
  <c r="G4" i="9" s="1"/>
  <c r="F5" i="8"/>
  <c r="F5" i="9" s="1"/>
  <c r="G5" i="8"/>
  <c r="G5" i="9" s="1"/>
  <c r="F6" i="8"/>
  <c r="F6" i="9" s="1"/>
  <c r="G6" i="8"/>
  <c r="G6" i="9" s="1"/>
  <c r="F7" i="8"/>
  <c r="F7" i="9" s="1"/>
  <c r="G7" i="8"/>
  <c r="G7" i="9" s="1"/>
  <c r="F8" i="8"/>
  <c r="F8" i="9" s="1"/>
  <c r="G8" i="8"/>
  <c r="G8" i="9" s="1"/>
  <c r="F9" i="8"/>
  <c r="F9" i="9" s="1"/>
  <c r="G9" i="8"/>
  <c r="G9" i="9" s="1"/>
  <c r="F10" i="8"/>
  <c r="F10" i="9" s="1"/>
  <c r="G10" i="8"/>
  <c r="G10" i="9" s="1"/>
  <c r="F11" i="8"/>
  <c r="F11" i="9" s="1"/>
  <c r="G11" i="8"/>
  <c r="G11" i="9" s="1"/>
  <c r="F12" i="8"/>
  <c r="F12" i="9" s="1"/>
  <c r="G12" i="8"/>
  <c r="G12" i="9" s="1"/>
  <c r="F13" i="8"/>
  <c r="F13" i="9" s="1"/>
  <c r="G13" i="8"/>
  <c r="G13" i="9" s="1"/>
  <c r="F14" i="8"/>
  <c r="F14" i="9" s="1"/>
  <c r="G14" i="8"/>
  <c r="G14" i="9" s="1"/>
  <c r="F15" i="8"/>
  <c r="F15" i="9" s="1"/>
  <c r="G15" i="8"/>
  <c r="G15" i="9" s="1"/>
  <c r="F16" i="8"/>
  <c r="F16" i="9" s="1"/>
  <c r="G16" i="8"/>
  <c r="G16" i="9" s="1"/>
  <c r="F17" i="8"/>
  <c r="F17" i="9" s="1"/>
  <c r="G17" i="8"/>
  <c r="G17" i="9" s="1"/>
  <c r="F18" i="8"/>
  <c r="F18" i="9" s="1"/>
  <c r="G18" i="8"/>
  <c r="G18" i="9" s="1"/>
  <c r="F19" i="8"/>
  <c r="F19" i="9" s="1"/>
  <c r="G19" i="8"/>
  <c r="G19" i="9" s="1"/>
  <c r="F20" i="8"/>
  <c r="F20" i="9" s="1"/>
  <c r="G20" i="8"/>
  <c r="G20" i="9" s="1"/>
  <c r="F21" i="8"/>
  <c r="F21" i="9" s="1"/>
  <c r="G21" i="8"/>
  <c r="G21" i="9" s="1"/>
  <c r="F22" i="8"/>
  <c r="F22" i="9" s="1"/>
  <c r="G22" i="8"/>
  <c r="G22" i="9" s="1"/>
  <c r="F23" i="8"/>
  <c r="F23" i="9" s="1"/>
  <c r="G23" i="8"/>
  <c r="G23" i="9" s="1"/>
  <c r="F24" i="8"/>
  <c r="F24" i="9" s="1"/>
  <c r="G24" i="8"/>
  <c r="G24" i="9" s="1"/>
  <c r="F25" i="8"/>
  <c r="F25" i="9" s="1"/>
  <c r="G25" i="8"/>
  <c r="G25" i="9" s="1"/>
  <c r="F26" i="8"/>
  <c r="F26" i="9" s="1"/>
  <c r="F27" i="8"/>
  <c r="F27" i="9" s="1"/>
  <c r="F28" i="8"/>
  <c r="F28" i="9" s="1"/>
  <c r="F29" i="8"/>
  <c r="F29" i="9" s="1"/>
  <c r="F30" i="8"/>
  <c r="F30" i="9" s="1"/>
  <c r="F32" i="8"/>
  <c r="F32" i="9" s="1"/>
  <c r="F33" i="8"/>
  <c r="F33" i="9" s="1"/>
  <c r="F34" i="8"/>
  <c r="F34" i="9" s="1"/>
  <c r="F35" i="8"/>
  <c r="F35" i="9" s="1"/>
  <c r="F37" i="8"/>
  <c r="F37" i="9" s="1"/>
  <c r="F38" i="8"/>
  <c r="F38" i="9" s="1"/>
  <c r="F39" i="8"/>
  <c r="F39" i="9" s="1"/>
  <c r="F40" i="8"/>
  <c r="F40" i="9" s="1"/>
  <c r="F42" i="8"/>
  <c r="F42" i="9" s="1"/>
  <c r="F43" i="8"/>
  <c r="F43" i="9" s="1"/>
  <c r="F44" i="8"/>
  <c r="F44" i="9" s="1"/>
  <c r="F46" i="8"/>
  <c r="F46" i="9" s="1"/>
  <c r="F47" i="8"/>
  <c r="F47" i="9" s="1"/>
  <c r="F48" i="8"/>
  <c r="F48" i="9" s="1"/>
  <c r="F49" i="8"/>
  <c r="F49" i="9" s="1"/>
  <c r="F50" i="8"/>
  <c r="F50" i="9" s="1"/>
  <c r="F51" i="8"/>
  <c r="F51" i="9" s="1"/>
  <c r="F52" i="8"/>
  <c r="F52" i="9" s="1"/>
  <c r="F64" i="8"/>
  <c r="F64" i="9" s="1"/>
  <c r="G64" i="8"/>
  <c r="G64" i="9" s="1"/>
  <c r="F65" i="8"/>
  <c r="F65" i="9" s="1"/>
  <c r="G65" i="8"/>
  <c r="G65" i="9" s="1"/>
  <c r="F66" i="8"/>
  <c r="F66" i="9" s="1"/>
  <c r="G66" i="8"/>
  <c r="G66" i="9" s="1"/>
  <c r="G74" i="8"/>
  <c r="G74" i="9" s="1"/>
  <c r="G75" i="8"/>
  <c r="G75" i="9" s="1"/>
  <c r="G76" i="8"/>
  <c r="G76" i="9" s="1"/>
  <c r="F100" i="8"/>
  <c r="F100" i="9" s="1"/>
  <c r="F101" i="8"/>
  <c r="F101" i="9" s="1"/>
  <c r="G279" i="8"/>
  <c r="G279" i="9" s="1"/>
  <c r="J2" i="6"/>
  <c r="I27" i="6"/>
  <c r="I28" i="6"/>
  <c r="I29" i="6"/>
  <c r="K29" i="6" s="1"/>
  <c r="I30" i="6"/>
  <c r="J30" i="6" s="1"/>
  <c r="G81" i="8" s="1"/>
  <c r="G81" i="9" s="1"/>
  <c r="I32" i="6"/>
  <c r="K32" i="6" s="1"/>
  <c r="I33" i="6"/>
  <c r="H33" i="6" s="1"/>
  <c r="I34" i="6"/>
  <c r="I35" i="6"/>
  <c r="G35" i="8" s="1"/>
  <c r="G35" i="9" s="1"/>
  <c r="I37" i="6"/>
  <c r="I38" i="6"/>
  <c r="I39" i="6"/>
  <c r="I40" i="6"/>
  <c r="G91" i="8" s="1"/>
  <c r="G91" i="9" s="1"/>
  <c r="I42" i="6"/>
  <c r="I43" i="6"/>
  <c r="I44" i="6"/>
  <c r="I46" i="6"/>
  <c r="G97" i="8" s="1"/>
  <c r="G97" i="9" s="1"/>
  <c r="I47" i="6"/>
  <c r="I48" i="6"/>
  <c r="H48" i="6" s="1"/>
  <c r="I49" i="6"/>
  <c r="I50" i="6"/>
  <c r="I51" i="6"/>
  <c r="I52" i="6"/>
  <c r="I26" i="6"/>
  <c r="K26" i="6" s="1"/>
  <c r="G77" i="8" s="1"/>
  <c r="G77" i="9" s="1"/>
  <c r="E27" i="6"/>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E21" i="6"/>
  <c r="G3" i="6"/>
  <c r="G4" i="6"/>
  <c r="G5" i="6"/>
  <c r="G6" i="6"/>
  <c r="G159" i="8" s="1"/>
  <c r="G159" i="9" s="1"/>
  <c r="G7" i="6"/>
  <c r="G8" i="6"/>
  <c r="G9" i="6"/>
  <c r="G10" i="6"/>
  <c r="G11" i="6"/>
  <c r="G215" i="8" s="1"/>
  <c r="G215" i="9" s="1"/>
  <c r="G12" i="6"/>
  <c r="G13" i="6"/>
  <c r="G166" i="8" s="1"/>
  <c r="G166" i="9" s="1"/>
  <c r="G14" i="6"/>
  <c r="G15" i="6"/>
  <c r="G16" i="6"/>
  <c r="G17" i="6"/>
  <c r="G18" i="6"/>
  <c r="G19" i="6"/>
  <c r="G223" i="8" s="1"/>
  <c r="G223" i="9" s="1"/>
  <c r="G20" i="6"/>
  <c r="G173" i="8" s="1"/>
  <c r="G173" i="9" s="1"/>
  <c r="G21" i="6"/>
  <c r="G22" i="6"/>
  <c r="G23" i="6"/>
  <c r="G24" i="6"/>
  <c r="G25" i="6"/>
  <c r="G229" i="8" s="1"/>
  <c r="G229" i="9" s="1"/>
  <c r="G42" i="6"/>
  <c r="G48" i="6"/>
  <c r="G2" i="6"/>
  <c r="B3" i="6"/>
  <c r="B4" i="6"/>
  <c r="B5" i="6"/>
  <c r="B6" i="6"/>
  <c r="B7" i="6"/>
  <c r="F211" i="8" s="1"/>
  <c r="F211" i="9" s="1"/>
  <c r="B8" i="6"/>
  <c r="B9" i="6"/>
  <c r="B10" i="6"/>
  <c r="B11" i="6"/>
  <c r="B12" i="6"/>
  <c r="F63" i="8" s="1"/>
  <c r="F63" i="9" s="1"/>
  <c r="B13" i="6"/>
  <c r="B14" i="6"/>
  <c r="B15" i="6"/>
  <c r="B16" i="6"/>
  <c r="B17" i="6"/>
  <c r="B18" i="6"/>
  <c r="B19" i="6"/>
  <c r="B20" i="6"/>
  <c r="B22" i="6"/>
  <c r="F226" i="8" s="1"/>
  <c r="F226" i="9" s="1"/>
  <c r="B23" i="6"/>
  <c r="F227" i="8" s="1"/>
  <c r="F227" i="9" s="1"/>
  <c r="B24" i="6"/>
  <c r="B25" i="6"/>
  <c r="B26" i="6"/>
  <c r="B27" i="6"/>
  <c r="B28" i="6"/>
  <c r="B29" i="6"/>
  <c r="B30" i="6"/>
  <c r="B32" i="6"/>
  <c r="B33" i="6"/>
  <c r="B34" i="6"/>
  <c r="F238" i="8" s="1"/>
  <c r="F238" i="9" s="1"/>
  <c r="B35" i="6"/>
  <c r="F239" i="8" s="1"/>
  <c r="F239" i="9" s="1"/>
  <c r="B37" i="6"/>
  <c r="B38" i="6"/>
  <c r="B39" i="6"/>
  <c r="B40" i="6"/>
  <c r="B42" i="6"/>
  <c r="B43" i="6"/>
  <c r="B44" i="6"/>
  <c r="B46" i="6"/>
  <c r="F250" i="8" s="1"/>
  <c r="F250" i="9" s="1"/>
  <c r="B47" i="6"/>
  <c r="F251" i="8" s="1"/>
  <c r="F251" i="9" s="1"/>
  <c r="B48" i="6"/>
  <c r="B49" i="6"/>
  <c r="B50" i="6"/>
  <c r="B51" i="6"/>
  <c r="B52" i="6"/>
  <c r="B2" i="6"/>
  <c r="E3" i="6"/>
  <c r="E4" i="6"/>
  <c r="E5" i="6"/>
  <c r="E6" i="6"/>
  <c r="E7" i="6"/>
  <c r="E8" i="6"/>
  <c r="E9" i="6"/>
  <c r="E10" i="6"/>
  <c r="E11" i="6"/>
  <c r="E12" i="6"/>
  <c r="F267" i="8" s="1"/>
  <c r="F267" i="9" s="1"/>
  <c r="E13" i="6"/>
  <c r="E14" i="6"/>
  <c r="F269" i="8" s="1"/>
  <c r="F269" i="9" s="1"/>
  <c r="E15" i="6"/>
  <c r="F117" i="8" s="1"/>
  <c r="F117" i="9" s="1"/>
  <c r="E16" i="6"/>
  <c r="E17" i="6"/>
  <c r="E18" i="6"/>
  <c r="E19" i="6"/>
  <c r="E20" i="6"/>
  <c r="E22" i="6"/>
  <c r="E23" i="6"/>
  <c r="E24" i="6"/>
  <c r="E25" i="6"/>
  <c r="E26" i="6"/>
  <c r="E28" i="6"/>
  <c r="E29" i="6"/>
  <c r="E30" i="6"/>
  <c r="E32" i="6"/>
  <c r="E33" i="6"/>
  <c r="E34" i="6"/>
  <c r="E35" i="6"/>
  <c r="E37" i="6"/>
  <c r="E38" i="6"/>
  <c r="E39" i="6"/>
  <c r="E40" i="6"/>
  <c r="E42" i="6"/>
  <c r="E43" i="6"/>
  <c r="E44" i="6"/>
  <c r="E46" i="6"/>
  <c r="E47" i="6"/>
  <c r="E48" i="6"/>
  <c r="E49" i="6"/>
  <c r="E50" i="6"/>
  <c r="E51" i="6"/>
  <c r="E52" i="6"/>
  <c r="E2" i="6"/>
  <c r="F3" i="6"/>
  <c r="F4" i="6"/>
  <c r="F55" i="8" s="1"/>
  <c r="F55" i="9" s="1"/>
  <c r="F5" i="6"/>
  <c r="F6" i="6"/>
  <c r="F159" i="8" s="1"/>
  <c r="F159" i="9" s="1"/>
  <c r="F7" i="6"/>
  <c r="F8" i="6"/>
  <c r="F9" i="6"/>
  <c r="F10" i="6"/>
  <c r="F11" i="6"/>
  <c r="F12" i="6"/>
  <c r="F165" i="8" s="1"/>
  <c r="F165" i="9" s="1"/>
  <c r="F13" i="6"/>
  <c r="F14" i="6"/>
  <c r="F167" i="8" s="1"/>
  <c r="F167" i="9" s="1"/>
  <c r="F15" i="6"/>
  <c r="F168" i="8" s="1"/>
  <c r="F168" i="9" s="1"/>
  <c r="F16" i="6"/>
  <c r="F17" i="6"/>
  <c r="F18" i="6"/>
  <c r="F19" i="6"/>
  <c r="F172" i="8" s="1"/>
  <c r="F172" i="9" s="1"/>
  <c r="F20" i="6"/>
  <c r="F22" i="6"/>
  <c r="F175" i="8" s="1"/>
  <c r="F175" i="9" s="1"/>
  <c r="F23" i="6"/>
  <c r="F24" i="6"/>
  <c r="F25" i="6"/>
  <c r="F26" i="6"/>
  <c r="F27" i="6"/>
  <c r="F28" i="6"/>
  <c r="F29" i="6"/>
  <c r="F30" i="6"/>
  <c r="F32" i="6"/>
  <c r="F33" i="6"/>
  <c r="F186" i="8" s="1"/>
  <c r="F186" i="9" s="1"/>
  <c r="F34" i="6"/>
  <c r="F187" i="8" s="1"/>
  <c r="F187" i="9" s="1"/>
  <c r="F35" i="6"/>
  <c r="F37" i="6"/>
  <c r="F38" i="6"/>
  <c r="F39" i="6"/>
  <c r="F40" i="6"/>
  <c r="F42" i="6"/>
  <c r="F43" i="6"/>
  <c r="F44" i="6"/>
  <c r="F46" i="6"/>
  <c r="F199" i="8" s="1"/>
  <c r="F199" i="9" s="1"/>
  <c r="F47" i="6"/>
  <c r="F48" i="6"/>
  <c r="F49" i="6"/>
  <c r="F50" i="6"/>
  <c r="F51" i="6"/>
  <c r="F52" i="6"/>
  <c r="F2" i="6"/>
  <c r="K3" i="6"/>
  <c r="K4" i="6"/>
  <c r="K5" i="6"/>
  <c r="K6" i="6"/>
  <c r="K7" i="6"/>
  <c r="K8" i="6"/>
  <c r="K9" i="6"/>
  <c r="G60" i="8" s="1"/>
  <c r="G60" i="9" s="1"/>
  <c r="K10" i="6"/>
  <c r="K11" i="6"/>
  <c r="K12" i="6"/>
  <c r="K13" i="6"/>
  <c r="K14" i="6"/>
  <c r="K15" i="6"/>
  <c r="K16" i="6"/>
  <c r="K17" i="6"/>
  <c r="K18" i="6"/>
  <c r="K19" i="6"/>
  <c r="K20" i="6"/>
  <c r="K21" i="6"/>
  <c r="K22" i="6"/>
  <c r="G73" i="8" s="1"/>
  <c r="G73" i="9" s="1"/>
  <c r="K23" i="6"/>
  <c r="K24" i="6"/>
  <c r="K25" i="6"/>
  <c r="K34" i="6"/>
  <c r="K37" i="6"/>
  <c r="K40" i="6"/>
  <c r="K42" i="6"/>
  <c r="K43" i="6"/>
  <c r="G94" i="8" s="1"/>
  <c r="G94" i="9" s="1"/>
  <c r="K44" i="6"/>
  <c r="G95" i="8" s="1"/>
  <c r="G95" i="9" s="1"/>
  <c r="K48" i="6"/>
  <c r="K49" i="6"/>
  <c r="K2" i="6"/>
  <c r="J3" i="6"/>
  <c r="J4" i="6"/>
  <c r="J5" i="6"/>
  <c r="J6" i="6"/>
  <c r="J7" i="6"/>
  <c r="J8" i="6"/>
  <c r="J9" i="6"/>
  <c r="J10" i="6"/>
  <c r="J11" i="6"/>
  <c r="J12" i="6"/>
  <c r="J13" i="6"/>
  <c r="J14" i="6"/>
  <c r="J15" i="6"/>
  <c r="J16" i="6"/>
  <c r="G67" i="8" s="1"/>
  <c r="G67" i="9" s="1"/>
  <c r="J17" i="6"/>
  <c r="G68" i="8" s="1"/>
  <c r="G68" i="9" s="1"/>
  <c r="J18" i="6"/>
  <c r="G69" i="8" s="1"/>
  <c r="G69" i="9" s="1"/>
  <c r="J19" i="6"/>
  <c r="G70" i="8" s="1"/>
  <c r="G70" i="9" s="1"/>
  <c r="J20" i="6"/>
  <c r="G71" i="8" s="1"/>
  <c r="G71" i="9" s="1"/>
  <c r="J21" i="6"/>
  <c r="G72" i="8" s="1"/>
  <c r="G72" i="9" s="1"/>
  <c r="J22" i="6"/>
  <c r="J23" i="6"/>
  <c r="J24" i="6"/>
  <c r="J25" i="6"/>
  <c r="J34" i="6"/>
  <c r="G85" i="8" s="1"/>
  <c r="G85" i="9" s="1"/>
  <c r="J37" i="6"/>
  <c r="J40" i="6"/>
  <c r="J42" i="6"/>
  <c r="G93" i="8" s="1"/>
  <c r="G93" i="9" s="1"/>
  <c r="J43" i="6"/>
  <c r="J44" i="6"/>
  <c r="J49" i="6"/>
  <c r="H3" i="6"/>
  <c r="H4" i="6"/>
  <c r="H5" i="6"/>
  <c r="H6" i="6"/>
  <c r="H7" i="6"/>
  <c r="H8" i="6"/>
  <c r="H9" i="6"/>
  <c r="H10" i="6"/>
  <c r="G265" i="8" s="1"/>
  <c r="G265" i="9" s="1"/>
  <c r="H11" i="6"/>
  <c r="H12" i="6"/>
  <c r="H13" i="6"/>
  <c r="H14" i="6"/>
  <c r="H15" i="6"/>
  <c r="H16" i="6"/>
  <c r="H17" i="6"/>
  <c r="H18" i="6"/>
  <c r="G273" i="8" s="1"/>
  <c r="G273" i="9" s="1"/>
  <c r="H19" i="6"/>
  <c r="H20" i="6"/>
  <c r="H21" i="6"/>
  <c r="H22" i="6"/>
  <c r="H23" i="6"/>
  <c r="H24" i="6"/>
  <c r="H25" i="6"/>
  <c r="H28" i="6"/>
  <c r="H29" i="6"/>
  <c r="H32" i="6"/>
  <c r="H34" i="6"/>
  <c r="H37" i="6"/>
  <c r="H39" i="6"/>
  <c r="H40" i="6"/>
  <c r="H42" i="6"/>
  <c r="G297" i="8" s="1"/>
  <c r="G297" i="9" s="1"/>
  <c r="H49" i="6"/>
  <c r="H51" i="6"/>
  <c r="G153" i="8" s="1"/>
  <c r="G153" i="9" s="1"/>
  <c r="H2" i="6"/>
  <c r="C3" i="6"/>
  <c r="C4" i="6"/>
  <c r="C5" i="6"/>
  <c r="C6" i="6"/>
  <c r="C7" i="6"/>
  <c r="F58" i="8" s="1"/>
  <c r="F58" i="9" s="1"/>
  <c r="C8" i="6"/>
  <c r="C9" i="6"/>
  <c r="C10" i="6"/>
  <c r="C11" i="6"/>
  <c r="C12" i="6"/>
  <c r="C13" i="6"/>
  <c r="C14" i="6"/>
  <c r="C15" i="6"/>
  <c r="C16" i="6"/>
  <c r="C17" i="6"/>
  <c r="C18" i="6"/>
  <c r="C19" i="6"/>
  <c r="C20" i="6"/>
  <c r="C22" i="6"/>
  <c r="C23" i="6"/>
  <c r="C24" i="6"/>
  <c r="C25" i="6"/>
  <c r="C26" i="6"/>
  <c r="C27" i="6"/>
  <c r="C28" i="6"/>
  <c r="C29" i="6"/>
  <c r="C30" i="6"/>
  <c r="C32" i="6"/>
  <c r="F83" i="8" s="1"/>
  <c r="F83" i="9" s="1"/>
  <c r="C33" i="6"/>
  <c r="C34" i="6"/>
  <c r="C35" i="6"/>
  <c r="C37" i="6"/>
  <c r="C38" i="6"/>
  <c r="C39" i="6"/>
  <c r="C40" i="6"/>
  <c r="C42" i="6"/>
  <c r="C43" i="6"/>
  <c r="C44" i="6"/>
  <c r="C46" i="6"/>
  <c r="C47" i="6"/>
  <c r="C48" i="6"/>
  <c r="C49" i="6"/>
  <c r="C50" i="6"/>
  <c r="C51" i="6"/>
  <c r="C52" i="6"/>
  <c r="C2" i="6"/>
  <c r="D41" i="6"/>
  <c r="D36" i="6"/>
  <c r="D31" i="6"/>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3" i="4"/>
  <c r="D4" i="4"/>
  <c r="D5" i="4"/>
  <c r="D6" i="4"/>
  <c r="D7" i="4"/>
  <c r="D8" i="4"/>
  <c r="D9" i="4"/>
  <c r="D10" i="4"/>
  <c r="D11" i="4"/>
  <c r="D12" i="4"/>
  <c r="D13" i="4"/>
  <c r="D14" i="4"/>
  <c r="D15" i="4"/>
  <c r="D16" i="4"/>
  <c r="D17" i="4"/>
  <c r="D18" i="4"/>
  <c r="D19" i="4"/>
  <c r="D20" i="4"/>
  <c r="D21" i="4"/>
  <c r="D22" i="4"/>
  <c r="D23" i="4"/>
  <c r="D24" i="4"/>
  <c r="D25" i="4"/>
  <c r="D26" i="4"/>
  <c r="D27" i="4"/>
  <c r="D28" i="4"/>
  <c r="D2" i="4"/>
  <c r="M5" i="9" l="1"/>
  <c r="E5" i="3" s="1"/>
  <c r="Q6" i="9"/>
  <c r="I6" i="3" s="1"/>
  <c r="Q7" i="9"/>
  <c r="I7" i="3" s="1"/>
  <c r="Q3" i="9"/>
  <c r="I3" i="3" s="1"/>
  <c r="O6" i="9"/>
  <c r="G6" i="3" s="1"/>
  <c r="N5" i="9"/>
  <c r="F5" i="3" s="1"/>
  <c r="K2" i="9"/>
  <c r="C2" i="3" s="1"/>
  <c r="O3" i="9"/>
  <c r="G3" i="3" s="1"/>
  <c r="M4" i="9"/>
  <c r="E4" i="3" s="1"/>
  <c r="P3" i="9"/>
  <c r="H3" i="3" s="1"/>
  <c r="P4" i="9"/>
  <c r="H4" i="3" s="1"/>
  <c r="P5" i="9"/>
  <c r="H5" i="3" s="1"/>
  <c r="Q5" i="9"/>
  <c r="I5" i="3" s="1"/>
  <c r="K6" i="9"/>
  <c r="C6" i="3" s="1"/>
  <c r="P6" i="9"/>
  <c r="H6" i="3" s="1"/>
  <c r="L4" i="9"/>
  <c r="D4" i="3" s="1"/>
  <c r="L5" i="9"/>
  <c r="D5" i="3" s="1"/>
  <c r="P2" i="9"/>
  <c r="H2" i="3" s="1"/>
  <c r="L2" i="9"/>
  <c r="D2" i="3" s="1"/>
  <c r="N6" i="9"/>
  <c r="F6" i="3" s="1"/>
  <c r="O5" i="9"/>
  <c r="G5" i="3" s="1"/>
  <c r="K3" i="9"/>
  <c r="C3" i="3" s="1"/>
  <c r="L3" i="9"/>
  <c r="D3" i="3" s="1"/>
  <c r="N3" i="9"/>
  <c r="F3" i="3" s="1"/>
  <c r="M3" i="9"/>
  <c r="E3" i="3" s="1"/>
  <c r="K4" i="9"/>
  <c r="C4" i="3" s="1"/>
  <c r="N4" i="9"/>
  <c r="F4" i="3" s="1"/>
  <c r="Q4" i="9"/>
  <c r="I4" i="3" s="1"/>
  <c r="M6" i="9"/>
  <c r="E6" i="3" s="1"/>
  <c r="Q2" i="9"/>
  <c r="I2" i="3" s="1"/>
  <c r="O7" i="9"/>
  <c r="G7" i="3" s="1"/>
  <c r="O2" i="9"/>
  <c r="G2" i="3" s="1"/>
  <c r="M2" i="9"/>
  <c r="E2" i="3" s="1"/>
  <c r="O4" i="9"/>
  <c r="G4" i="3" s="1"/>
  <c r="L6" i="9"/>
  <c r="D6" i="3" s="1"/>
  <c r="K5" i="9"/>
  <c r="C5" i="3" s="1"/>
  <c r="N2" i="9"/>
  <c r="F2" i="3" s="1"/>
  <c r="M7" i="9"/>
  <c r="E7" i="3" s="1"/>
  <c r="L7" i="9"/>
  <c r="D7" i="3" s="1"/>
  <c r="N7" i="9"/>
  <c r="F7" i="3" s="1"/>
  <c r="P7" i="9"/>
  <c r="H7" i="3" s="1"/>
  <c r="K7" i="9"/>
  <c r="C7" i="3" s="1"/>
  <c r="F249" i="8"/>
  <c r="F249" i="9" s="1"/>
  <c r="I45" i="6"/>
  <c r="G209" i="8"/>
  <c r="G209" i="9" s="1"/>
  <c r="F45" i="6"/>
  <c r="H46" i="6"/>
  <c r="E45" i="6"/>
  <c r="C45" i="6"/>
  <c r="G288" i="8"/>
  <c r="G288" i="9" s="1"/>
  <c r="G135" i="8"/>
  <c r="G135" i="9" s="1"/>
  <c r="G150" i="8"/>
  <c r="G150" i="9" s="1"/>
  <c r="G303" i="8"/>
  <c r="G303" i="9" s="1"/>
  <c r="G59" i="8"/>
  <c r="G59" i="9" s="1"/>
  <c r="G58" i="8"/>
  <c r="G58" i="9" s="1"/>
  <c r="F170" i="8"/>
  <c r="F170" i="9" s="1"/>
  <c r="F283" i="8"/>
  <c r="F283" i="9" s="1"/>
  <c r="F130" i="8"/>
  <c r="F130" i="9" s="1"/>
  <c r="F229" i="8"/>
  <c r="F229" i="9" s="1"/>
  <c r="F75" i="8"/>
  <c r="F75" i="9" s="1"/>
  <c r="G130" i="8"/>
  <c r="G130" i="9" s="1"/>
  <c r="G283" i="8"/>
  <c r="G283" i="9" s="1"/>
  <c r="G105" i="8"/>
  <c r="G105" i="9" s="1"/>
  <c r="G258" i="8"/>
  <c r="G258" i="9" s="1"/>
  <c r="G54" i="8"/>
  <c r="G54" i="9" s="1"/>
  <c r="F196" i="8"/>
  <c r="F196" i="9" s="1"/>
  <c r="F241" i="8"/>
  <c r="F241" i="9" s="1"/>
  <c r="F73" i="8"/>
  <c r="F73" i="9" s="1"/>
  <c r="G280" i="8"/>
  <c r="G280" i="9" s="1"/>
  <c r="G127" i="8"/>
  <c r="G127" i="9" s="1"/>
  <c r="F195" i="8"/>
  <c r="F195" i="9" s="1"/>
  <c r="F180" i="8"/>
  <c r="F180" i="9" s="1"/>
  <c r="F257" i="8"/>
  <c r="F257" i="9" s="1"/>
  <c r="F104" i="8"/>
  <c r="F104" i="9" s="1"/>
  <c r="F126" i="8"/>
  <c r="F126" i="9" s="1"/>
  <c r="F279" i="8"/>
  <c r="F279" i="9" s="1"/>
  <c r="F254" i="8"/>
  <c r="F254" i="9" s="1"/>
  <c r="F213" i="8"/>
  <c r="F213" i="9" s="1"/>
  <c r="G165" i="8"/>
  <c r="G165" i="9" s="1"/>
  <c r="G216" i="8"/>
  <c r="G216" i="9" s="1"/>
  <c r="G43" i="6"/>
  <c r="G43" i="8"/>
  <c r="G43" i="9" s="1"/>
  <c r="G28" i="6"/>
  <c r="G28" i="8"/>
  <c r="G28" i="9" s="1"/>
  <c r="F85" i="8"/>
  <c r="F85" i="9" s="1"/>
  <c r="H43" i="6"/>
  <c r="G267" i="8"/>
  <c r="G267" i="9" s="1"/>
  <c r="G114" i="8"/>
  <c r="G114" i="9" s="1"/>
  <c r="J48" i="6"/>
  <c r="J29" i="6"/>
  <c r="G80" i="8" s="1"/>
  <c r="G80" i="9" s="1"/>
  <c r="F193" i="8"/>
  <c r="F193" i="9" s="1"/>
  <c r="F77" i="8"/>
  <c r="F77" i="9" s="1"/>
  <c r="F179" i="8"/>
  <c r="F179" i="9" s="1"/>
  <c r="F307" i="8"/>
  <c r="F307" i="9" s="1"/>
  <c r="F154" i="8"/>
  <c r="F154" i="9" s="1"/>
  <c r="F293" i="8"/>
  <c r="F293" i="9" s="1"/>
  <c r="F89" i="8"/>
  <c r="F89" i="9" s="1"/>
  <c r="F140" i="8"/>
  <c r="F140" i="9" s="1"/>
  <c r="F125" i="8"/>
  <c r="F125" i="9" s="1"/>
  <c r="F278" i="8"/>
  <c r="F278" i="9" s="1"/>
  <c r="F112" i="8"/>
  <c r="F112" i="9" s="1"/>
  <c r="F265" i="8"/>
  <c r="F265" i="9" s="1"/>
  <c r="F253" i="8"/>
  <c r="F253" i="9" s="1"/>
  <c r="F224" i="8"/>
  <c r="F224" i="9" s="1"/>
  <c r="F212" i="8"/>
  <c r="F212" i="9" s="1"/>
  <c r="G176" i="8"/>
  <c r="G176" i="9" s="1"/>
  <c r="G227" i="8"/>
  <c r="G227" i="9" s="1"/>
  <c r="G164" i="8"/>
  <c r="G164" i="9" s="1"/>
  <c r="G42" i="8"/>
  <c r="G42" i="9" s="1"/>
  <c r="G287" i="8"/>
  <c r="G287" i="9" s="1"/>
  <c r="G134" i="8"/>
  <c r="G134" i="9" s="1"/>
  <c r="F200" i="8"/>
  <c r="F200" i="9" s="1"/>
  <c r="F171" i="8"/>
  <c r="F171" i="9" s="1"/>
  <c r="F299" i="8"/>
  <c r="F299" i="9" s="1"/>
  <c r="F95" i="8"/>
  <c r="F95" i="9" s="1"/>
  <c r="F146" i="8"/>
  <c r="F146" i="9" s="1"/>
  <c r="F230" i="8"/>
  <c r="F230" i="9" s="1"/>
  <c r="F76" i="8"/>
  <c r="F76" i="9" s="1"/>
  <c r="G304" i="8"/>
  <c r="G304" i="9" s="1"/>
  <c r="G151" i="8"/>
  <c r="G151" i="9" s="1"/>
  <c r="G106" i="8"/>
  <c r="G106" i="9" s="1"/>
  <c r="G55" i="8"/>
  <c r="G55" i="9" s="1"/>
  <c r="F183" i="8"/>
  <c r="F183" i="9" s="1"/>
  <c r="G270" i="8"/>
  <c r="G270" i="9" s="1"/>
  <c r="J33" i="6"/>
  <c r="G84" i="8" s="1"/>
  <c r="G84" i="9" s="1"/>
  <c r="F102" i="8"/>
  <c r="F102" i="9" s="1"/>
  <c r="F74" i="8"/>
  <c r="F74" i="9" s="1"/>
  <c r="G301" i="8"/>
  <c r="G301" i="9" s="1"/>
  <c r="H26" i="6"/>
  <c r="J32" i="6"/>
  <c r="G83" i="8" s="1"/>
  <c r="G83" i="9" s="1"/>
  <c r="F295" i="8"/>
  <c r="F295" i="9" s="1"/>
  <c r="F91" i="8"/>
  <c r="F91" i="9" s="1"/>
  <c r="F142" i="8"/>
  <c r="F142" i="9" s="1"/>
  <c r="G178" i="8"/>
  <c r="G178" i="9" s="1"/>
  <c r="G217" i="8"/>
  <c r="G217" i="9" s="1"/>
  <c r="G44" i="6"/>
  <c r="G44" i="8"/>
  <c r="G44" i="9" s="1"/>
  <c r="G29" i="6"/>
  <c r="G29" i="8"/>
  <c r="G29" i="9" s="1"/>
  <c r="F86" i="8"/>
  <c r="F86" i="9" s="1"/>
  <c r="H44" i="6"/>
  <c r="G268" i="8"/>
  <c r="G268" i="9" s="1"/>
  <c r="G115" i="8"/>
  <c r="G115" i="9" s="1"/>
  <c r="F294" i="8"/>
  <c r="F294" i="9" s="1"/>
  <c r="F90" i="8"/>
  <c r="F90" i="9" s="1"/>
  <c r="F141" i="8"/>
  <c r="F141" i="9" s="1"/>
  <c r="F62" i="8"/>
  <c r="F62" i="9" s="1"/>
  <c r="F113" i="8"/>
  <c r="F113" i="9" s="1"/>
  <c r="F266" i="8"/>
  <c r="F266" i="9" s="1"/>
  <c r="G177" i="8"/>
  <c r="G177" i="9" s="1"/>
  <c r="G228" i="8"/>
  <c r="G228" i="9" s="1"/>
  <c r="F71" i="8"/>
  <c r="F71" i="9" s="1"/>
  <c r="G126" i="8"/>
  <c r="G126" i="9" s="1"/>
  <c r="F84" i="8"/>
  <c r="F84" i="9" s="1"/>
  <c r="F70" i="8"/>
  <c r="F70" i="9" s="1"/>
  <c r="G144" i="8"/>
  <c r="G144" i="9" s="1"/>
  <c r="G125" i="8"/>
  <c r="G125" i="9" s="1"/>
  <c r="G278" i="8"/>
  <c r="G278" i="9" s="1"/>
  <c r="G266" i="8"/>
  <c r="G266" i="9" s="1"/>
  <c r="G113" i="8"/>
  <c r="G113" i="9" s="1"/>
  <c r="J46" i="6"/>
  <c r="J28" i="6"/>
  <c r="G79" i="8" s="1"/>
  <c r="G79" i="9" s="1"/>
  <c r="F155" i="8"/>
  <c r="F155" i="9" s="1"/>
  <c r="F53" i="8"/>
  <c r="F53" i="9" s="1"/>
  <c r="F192" i="8"/>
  <c r="F192" i="9" s="1"/>
  <c r="F178" i="8"/>
  <c r="F178" i="9" s="1"/>
  <c r="F306" i="8"/>
  <c r="F306" i="9" s="1"/>
  <c r="F153" i="8"/>
  <c r="F153" i="9" s="1"/>
  <c r="F88" i="8"/>
  <c r="F88" i="9" s="1"/>
  <c r="F139" i="8"/>
  <c r="F139" i="9" s="1"/>
  <c r="F292" i="8"/>
  <c r="F292" i="9" s="1"/>
  <c r="F277" i="8"/>
  <c r="F277" i="9" s="1"/>
  <c r="F124" i="8"/>
  <c r="F124" i="9" s="1"/>
  <c r="F111" i="8"/>
  <c r="F111" i="9" s="1"/>
  <c r="F264" i="8"/>
  <c r="F264" i="9" s="1"/>
  <c r="F252" i="8"/>
  <c r="F252" i="9" s="1"/>
  <c r="F237" i="8"/>
  <c r="F237" i="9" s="1"/>
  <c r="F223" i="8"/>
  <c r="F223" i="9" s="1"/>
  <c r="G175" i="8"/>
  <c r="G175" i="9" s="1"/>
  <c r="G226" i="8"/>
  <c r="G226" i="9" s="1"/>
  <c r="G163" i="8"/>
  <c r="G163" i="9" s="1"/>
  <c r="G214" i="8"/>
  <c r="G214" i="9" s="1"/>
  <c r="F282" i="8"/>
  <c r="F282" i="9" s="1"/>
  <c r="F129" i="8"/>
  <c r="F129" i="9" s="1"/>
  <c r="G40" i="6"/>
  <c r="G40" i="8"/>
  <c r="G40" i="9" s="1"/>
  <c r="F205" i="8"/>
  <c r="F205" i="9" s="1"/>
  <c r="F164" i="8"/>
  <c r="F164" i="9" s="1"/>
  <c r="F305" i="8"/>
  <c r="F305" i="9" s="1"/>
  <c r="F152" i="8"/>
  <c r="F152" i="9" s="1"/>
  <c r="F137" i="8"/>
  <c r="F137" i="9" s="1"/>
  <c r="F290" i="8"/>
  <c r="F290" i="9" s="1"/>
  <c r="F275" i="8"/>
  <c r="F275" i="9" s="1"/>
  <c r="F122" i="8"/>
  <c r="F122" i="9" s="1"/>
  <c r="F263" i="8"/>
  <c r="F263" i="9" s="1"/>
  <c r="F110" i="8"/>
  <c r="F110" i="9" s="1"/>
  <c r="F236" i="8"/>
  <c r="F236" i="9" s="1"/>
  <c r="F222" i="8"/>
  <c r="F222" i="9" s="1"/>
  <c r="F57" i="8"/>
  <c r="F57" i="9" s="1"/>
  <c r="F210" i="8"/>
  <c r="F210" i="9" s="1"/>
  <c r="G174" i="8"/>
  <c r="G174" i="9" s="1"/>
  <c r="G225" i="8"/>
  <c r="G225" i="9" s="1"/>
  <c r="G162" i="8"/>
  <c r="G162" i="9" s="1"/>
  <c r="G213" i="8"/>
  <c r="G213" i="9" s="1"/>
  <c r="G26" i="6"/>
  <c r="G26" i="8"/>
  <c r="G26" i="9" s="1"/>
  <c r="G39" i="6"/>
  <c r="G39" i="8"/>
  <c r="G39" i="9" s="1"/>
  <c r="G90" i="8"/>
  <c r="G90" i="9" s="1"/>
  <c r="G294" i="8"/>
  <c r="G294" i="9" s="1"/>
  <c r="F204" i="8"/>
  <c r="F204" i="9" s="1"/>
  <c r="F190" i="8"/>
  <c r="F190" i="9" s="1"/>
  <c r="F163" i="8"/>
  <c r="F163" i="9" s="1"/>
  <c r="F151" i="8"/>
  <c r="F151" i="9" s="1"/>
  <c r="F304" i="8"/>
  <c r="F304" i="9" s="1"/>
  <c r="F289" i="8"/>
  <c r="F289" i="9" s="1"/>
  <c r="F136" i="8"/>
  <c r="F136" i="9" s="1"/>
  <c r="F121" i="8"/>
  <c r="F121" i="9" s="1"/>
  <c r="F274" i="8"/>
  <c r="F274" i="9" s="1"/>
  <c r="F262" i="8"/>
  <c r="F262" i="9" s="1"/>
  <c r="F109" i="8"/>
  <c r="F109" i="9" s="1"/>
  <c r="F81" i="8"/>
  <c r="F81" i="9" s="1"/>
  <c r="F234" i="8"/>
  <c r="F234" i="9" s="1"/>
  <c r="F221" i="8"/>
  <c r="F221" i="9" s="1"/>
  <c r="F209" i="8"/>
  <c r="F209" i="9" s="1"/>
  <c r="G224" i="8"/>
  <c r="G224" i="9" s="1"/>
  <c r="G161" i="8"/>
  <c r="G161" i="9" s="1"/>
  <c r="G212" i="8"/>
  <c r="G212" i="9" s="1"/>
  <c r="K52" i="6"/>
  <c r="G52" i="8"/>
  <c r="G52" i="9" s="1"/>
  <c r="G38" i="8"/>
  <c r="G38" i="9" s="1"/>
  <c r="G89" i="8"/>
  <c r="G89" i="9" s="1"/>
  <c r="G276" i="8"/>
  <c r="G276" i="9" s="1"/>
  <c r="G63" i="8"/>
  <c r="G63" i="9" s="1"/>
  <c r="F99" i="8"/>
  <c r="F99" i="9" s="1"/>
  <c r="F150" i="8"/>
  <c r="F150" i="9" s="1"/>
  <c r="F303" i="8"/>
  <c r="F303" i="9" s="1"/>
  <c r="F288" i="8"/>
  <c r="F288" i="9" s="1"/>
  <c r="F135" i="8"/>
  <c r="F135" i="9" s="1"/>
  <c r="F120" i="8"/>
  <c r="F120" i="9" s="1"/>
  <c r="F273" i="8"/>
  <c r="F273" i="9" s="1"/>
  <c r="F248" i="8"/>
  <c r="F248" i="9" s="1"/>
  <c r="F233" i="8"/>
  <c r="F233" i="9" s="1"/>
  <c r="F80" i="8"/>
  <c r="F80" i="9" s="1"/>
  <c r="F220" i="8"/>
  <c r="F220" i="9" s="1"/>
  <c r="F208" i="8"/>
  <c r="F208" i="9" s="1"/>
  <c r="G172" i="8"/>
  <c r="G172" i="9" s="1"/>
  <c r="G160" i="8"/>
  <c r="G160" i="9" s="1"/>
  <c r="G211" i="8"/>
  <c r="G211" i="9" s="1"/>
  <c r="G51" i="6"/>
  <c r="G51" i="8"/>
  <c r="G51" i="9" s="1"/>
  <c r="G37" i="6"/>
  <c r="G88" i="8"/>
  <c r="G88" i="9" s="1"/>
  <c r="G37" i="8"/>
  <c r="G37" i="9" s="1"/>
  <c r="G142" i="8"/>
  <c r="G142" i="9" s="1"/>
  <c r="G295" i="8"/>
  <c r="G295" i="9" s="1"/>
  <c r="F177" i="8"/>
  <c r="F177" i="9" s="1"/>
  <c r="F68" i="8"/>
  <c r="F68" i="9" s="1"/>
  <c r="G62" i="8"/>
  <c r="G62" i="9" s="1"/>
  <c r="G136" i="8"/>
  <c r="G136" i="9" s="1"/>
  <c r="G289" i="8"/>
  <c r="G289" i="9" s="1"/>
  <c r="G61" i="8"/>
  <c r="G61" i="9" s="1"/>
  <c r="F202" i="8"/>
  <c r="F202" i="9" s="1"/>
  <c r="F173" i="8"/>
  <c r="F173" i="9" s="1"/>
  <c r="F149" i="8"/>
  <c r="F149" i="9" s="1"/>
  <c r="F302" i="8"/>
  <c r="F302" i="9" s="1"/>
  <c r="F98" i="8"/>
  <c r="F98" i="9" s="1"/>
  <c r="F107" i="8"/>
  <c r="F107" i="9" s="1"/>
  <c r="F260" i="8"/>
  <c r="F260" i="9" s="1"/>
  <c r="F232" i="8"/>
  <c r="F232" i="9" s="1"/>
  <c r="F79" i="8"/>
  <c r="F79" i="9" s="1"/>
  <c r="G259" i="8"/>
  <c r="G259" i="9" s="1"/>
  <c r="G141" i="8"/>
  <c r="G141" i="9" s="1"/>
  <c r="F31" i="8"/>
  <c r="F31" i="9" s="1"/>
  <c r="F69" i="8"/>
  <c r="F69" i="9" s="1"/>
  <c r="F191" i="8"/>
  <c r="F191" i="9" s="1"/>
  <c r="G111" i="8"/>
  <c r="G111" i="9" s="1"/>
  <c r="G264" i="8"/>
  <c r="G264" i="9" s="1"/>
  <c r="F176" i="8"/>
  <c r="F176" i="9" s="1"/>
  <c r="F67" i="8"/>
  <c r="F67" i="9" s="1"/>
  <c r="G292" i="8"/>
  <c r="G292" i="9" s="1"/>
  <c r="G139" i="8"/>
  <c r="G139" i="9" s="1"/>
  <c r="G275" i="8"/>
  <c r="G275" i="9" s="1"/>
  <c r="G122" i="8"/>
  <c r="G122" i="9" s="1"/>
  <c r="G110" i="8"/>
  <c r="G110" i="9" s="1"/>
  <c r="G263" i="8"/>
  <c r="G263" i="9" s="1"/>
  <c r="F203" i="8"/>
  <c r="F203" i="9" s="1"/>
  <c r="F188" i="8"/>
  <c r="F188" i="9" s="1"/>
  <c r="F162" i="8"/>
  <c r="F162" i="9" s="1"/>
  <c r="F60" i="8"/>
  <c r="F60" i="9" s="1"/>
  <c r="F261" i="8"/>
  <c r="F261" i="9" s="1"/>
  <c r="F108" i="8"/>
  <c r="F108" i="9" s="1"/>
  <c r="G274" i="8"/>
  <c r="G274" i="9" s="1"/>
  <c r="G121" i="8"/>
  <c r="G121" i="9" s="1"/>
  <c r="G262" i="8"/>
  <c r="G262" i="9" s="1"/>
  <c r="F161" i="8"/>
  <c r="F161" i="9" s="1"/>
  <c r="F59" i="8"/>
  <c r="F59" i="9" s="1"/>
  <c r="F287" i="8"/>
  <c r="F287" i="9" s="1"/>
  <c r="F134" i="8"/>
  <c r="F134" i="9" s="1"/>
  <c r="F119" i="8"/>
  <c r="F119" i="9" s="1"/>
  <c r="F272" i="8"/>
  <c r="F272" i="9" s="1"/>
  <c r="F247" i="8"/>
  <c r="F247" i="9" s="1"/>
  <c r="F207" i="8"/>
  <c r="F207" i="9" s="1"/>
  <c r="G171" i="8"/>
  <c r="G171" i="9" s="1"/>
  <c r="G222" i="8"/>
  <c r="G222" i="9" s="1"/>
  <c r="G210" i="8"/>
  <c r="G210" i="9" s="1"/>
  <c r="G50" i="8"/>
  <c r="G50" i="9" s="1"/>
  <c r="G101" i="8"/>
  <c r="G101" i="9" s="1"/>
  <c r="B36" i="6"/>
  <c r="F36" i="8"/>
  <c r="F36" i="9" s="1"/>
  <c r="G104" i="8"/>
  <c r="G104" i="9" s="1"/>
  <c r="G257" i="8"/>
  <c r="G257" i="9" s="1"/>
  <c r="G53" i="8"/>
  <c r="G53" i="9" s="1"/>
  <c r="G120" i="8"/>
  <c r="G120" i="9" s="1"/>
  <c r="G261" i="8"/>
  <c r="G261" i="9" s="1"/>
  <c r="G108" i="8"/>
  <c r="G108" i="9" s="1"/>
  <c r="J39" i="6"/>
  <c r="F201" i="8"/>
  <c r="F201" i="9" s="1"/>
  <c r="F160" i="8"/>
  <c r="F160" i="9" s="1"/>
  <c r="F301" i="8"/>
  <c r="F301" i="9" s="1"/>
  <c r="F97" i="8"/>
  <c r="F97" i="9" s="1"/>
  <c r="F148" i="8"/>
  <c r="F148" i="9" s="1"/>
  <c r="F132" i="8"/>
  <c r="F132" i="9" s="1"/>
  <c r="F285" i="8"/>
  <c r="F285" i="9" s="1"/>
  <c r="F271" i="8"/>
  <c r="F271" i="9" s="1"/>
  <c r="F118" i="8"/>
  <c r="F118" i="9" s="1"/>
  <c r="F106" i="8"/>
  <c r="F106" i="9" s="1"/>
  <c r="F259" i="8"/>
  <c r="F259" i="9" s="1"/>
  <c r="F246" i="8"/>
  <c r="F246" i="9" s="1"/>
  <c r="F231" i="8"/>
  <c r="F231" i="9" s="1"/>
  <c r="F78" i="8"/>
  <c r="F78" i="9" s="1"/>
  <c r="G155" i="8"/>
  <c r="G155" i="9" s="1"/>
  <c r="G206" i="8"/>
  <c r="G206" i="9" s="1"/>
  <c r="G170" i="8"/>
  <c r="G170" i="9" s="1"/>
  <c r="G221" i="8"/>
  <c r="G221" i="9" s="1"/>
  <c r="G158" i="8"/>
  <c r="G158" i="9" s="1"/>
  <c r="G49" i="6"/>
  <c r="G100" i="8"/>
  <c r="G100" i="9" s="1"/>
  <c r="G49" i="8"/>
  <c r="G49" i="9" s="1"/>
  <c r="G34" i="6"/>
  <c r="G34" i="8"/>
  <c r="G34" i="9" s="1"/>
  <c r="G124" i="8"/>
  <c r="G124" i="9" s="1"/>
  <c r="G277" i="8"/>
  <c r="G277" i="9" s="1"/>
  <c r="G260" i="8"/>
  <c r="G260" i="9" s="1"/>
  <c r="G56" i="8"/>
  <c r="G56" i="9" s="1"/>
  <c r="G107" i="8"/>
  <c r="G107" i="9" s="1"/>
  <c r="F244" i="8"/>
  <c r="F244" i="9" s="1"/>
  <c r="G201" i="8"/>
  <c r="G201" i="9" s="1"/>
  <c r="G252" i="8"/>
  <c r="G252" i="9" s="1"/>
  <c r="G169" i="8"/>
  <c r="G169" i="9" s="1"/>
  <c r="G220" i="8"/>
  <c r="G220" i="9" s="1"/>
  <c r="G157" i="8"/>
  <c r="G157" i="9" s="1"/>
  <c r="G208" i="8"/>
  <c r="G208" i="9" s="1"/>
  <c r="G99" i="8"/>
  <c r="G99" i="9" s="1"/>
  <c r="G48" i="8"/>
  <c r="G48" i="9" s="1"/>
  <c r="G33" i="8"/>
  <c r="G33" i="9" s="1"/>
  <c r="F61" i="8"/>
  <c r="F61" i="9" s="1"/>
  <c r="G119" i="8"/>
  <c r="G119" i="9" s="1"/>
  <c r="G272" i="8"/>
  <c r="G272" i="9" s="1"/>
  <c r="F131" i="8"/>
  <c r="F131" i="9" s="1"/>
  <c r="F284" i="8"/>
  <c r="F284" i="9" s="1"/>
  <c r="G131" i="8"/>
  <c r="G131" i="9" s="1"/>
  <c r="G284" i="8"/>
  <c r="G284" i="9" s="1"/>
  <c r="F56" i="8"/>
  <c r="F56" i="9" s="1"/>
  <c r="F158" i="8"/>
  <c r="F158" i="9" s="1"/>
  <c r="F206" i="8"/>
  <c r="F206" i="9" s="1"/>
  <c r="G195" i="8"/>
  <c r="G195" i="9" s="1"/>
  <c r="G246" i="8"/>
  <c r="G246" i="9" s="1"/>
  <c r="G168" i="8"/>
  <c r="G168" i="9" s="1"/>
  <c r="G219" i="8"/>
  <c r="G219" i="9" s="1"/>
  <c r="G156" i="8"/>
  <c r="G156" i="9" s="1"/>
  <c r="G207" i="8"/>
  <c r="G207" i="9" s="1"/>
  <c r="J47" i="6"/>
  <c r="G98" i="8"/>
  <c r="G98" i="9" s="1"/>
  <c r="G47" i="8"/>
  <c r="G47" i="9" s="1"/>
  <c r="G32" i="6"/>
  <c r="G32" i="8"/>
  <c r="G32" i="9" s="1"/>
  <c r="G123" i="8"/>
  <c r="G123" i="9" s="1"/>
  <c r="F41" i="8"/>
  <c r="F41" i="9" s="1"/>
  <c r="F185" i="8"/>
  <c r="F185" i="9" s="1"/>
  <c r="G118" i="8"/>
  <c r="G118" i="9" s="1"/>
  <c r="G271" i="8"/>
  <c r="G271" i="9" s="1"/>
  <c r="F103" i="8"/>
  <c r="F103" i="9" s="1"/>
  <c r="G57" i="8"/>
  <c r="G57" i="9" s="1"/>
  <c r="F197" i="8"/>
  <c r="F197" i="9" s="1"/>
  <c r="F182" i="8"/>
  <c r="F182" i="9" s="1"/>
  <c r="F169" i="8"/>
  <c r="F169" i="9" s="1"/>
  <c r="F157" i="8"/>
  <c r="F157" i="9" s="1"/>
  <c r="F93" i="8"/>
  <c r="F93" i="9" s="1"/>
  <c r="F144" i="8"/>
  <c r="F144" i="9" s="1"/>
  <c r="F297" i="8"/>
  <c r="F297" i="9" s="1"/>
  <c r="F281" i="8"/>
  <c r="F281" i="9" s="1"/>
  <c r="F128" i="8"/>
  <c r="F128" i="9" s="1"/>
  <c r="F256" i="8"/>
  <c r="F256" i="9" s="1"/>
  <c r="F242" i="8"/>
  <c r="F242" i="9" s="1"/>
  <c r="F228" i="8"/>
  <c r="F228" i="9" s="1"/>
  <c r="F215" i="8"/>
  <c r="F215" i="9" s="1"/>
  <c r="G33" i="6"/>
  <c r="G218" i="8"/>
  <c r="G218" i="9" s="1"/>
  <c r="G167" i="8"/>
  <c r="G167" i="9" s="1"/>
  <c r="F276" i="8"/>
  <c r="F276" i="9" s="1"/>
  <c r="F123" i="8"/>
  <c r="F123" i="9" s="1"/>
  <c r="G46" i="6"/>
  <c r="G46" i="8"/>
  <c r="G46" i="9" s="1"/>
  <c r="K30" i="6"/>
  <c r="G30" i="8"/>
  <c r="G30" i="9" s="1"/>
  <c r="G117" i="8"/>
  <c r="G117" i="9" s="1"/>
  <c r="G112" i="8"/>
  <c r="G112" i="9" s="1"/>
  <c r="G306" i="8"/>
  <c r="G306" i="9" s="1"/>
  <c r="G102" i="8"/>
  <c r="G102" i="9" s="1"/>
  <c r="F105" i="8"/>
  <c r="F105" i="9" s="1"/>
  <c r="F258" i="8"/>
  <c r="F258" i="9" s="1"/>
  <c r="F94" i="8"/>
  <c r="F94" i="9" s="1"/>
  <c r="F145" i="8"/>
  <c r="F145" i="9" s="1"/>
  <c r="F298" i="8"/>
  <c r="F298" i="9" s="1"/>
  <c r="F243" i="8"/>
  <c r="F243" i="9" s="1"/>
  <c r="G269" i="8"/>
  <c r="G269" i="9" s="1"/>
  <c r="G116" i="8"/>
  <c r="G116" i="9" s="1"/>
  <c r="J51" i="6"/>
  <c r="K33" i="6"/>
  <c r="F181" i="8"/>
  <c r="F181" i="9" s="1"/>
  <c r="F156" i="8"/>
  <c r="F156" i="9" s="1"/>
  <c r="F54" i="8"/>
  <c r="F54" i="9" s="1"/>
  <c r="F127" i="8"/>
  <c r="F127" i="9" s="1"/>
  <c r="F280" i="8"/>
  <c r="F280" i="9" s="1"/>
  <c r="F255" i="8"/>
  <c r="F255" i="9" s="1"/>
  <c r="F214" i="8"/>
  <c r="F214" i="9" s="1"/>
  <c r="G109" i="8"/>
  <c r="G109" i="9" s="1"/>
  <c r="G27" i="8"/>
  <c r="G27" i="9" s="1"/>
  <c r="F114" i="8"/>
  <c r="F114" i="9" s="1"/>
  <c r="F216" i="8"/>
  <c r="F216" i="9" s="1"/>
  <c r="F219" i="8"/>
  <c r="F219" i="9" s="1"/>
  <c r="F270" i="8"/>
  <c r="F270" i="9" s="1"/>
  <c r="F116" i="8"/>
  <c r="F116" i="9" s="1"/>
  <c r="F218" i="8"/>
  <c r="F218" i="9" s="1"/>
  <c r="F217" i="8"/>
  <c r="F217" i="9" s="1"/>
  <c r="F115" i="8"/>
  <c r="F115" i="9" s="1"/>
  <c r="F268" i="8"/>
  <c r="F268" i="9" s="1"/>
  <c r="F166" i="8"/>
  <c r="F166" i="9" s="1"/>
  <c r="H52" i="6"/>
  <c r="G52" i="6"/>
  <c r="J52" i="6"/>
  <c r="K51" i="6"/>
  <c r="K46" i="6"/>
  <c r="K39" i="6"/>
  <c r="K38" i="6"/>
  <c r="I41" i="6"/>
  <c r="J41" i="6" s="1"/>
  <c r="I36" i="6"/>
  <c r="G30" i="6"/>
  <c r="K28" i="6"/>
  <c r="H30" i="6"/>
  <c r="G27" i="6"/>
  <c r="K27" i="6"/>
  <c r="H27" i="6"/>
  <c r="J27" i="6"/>
  <c r="G78" i="8" s="1"/>
  <c r="G78" i="9" s="1"/>
  <c r="I31" i="6"/>
  <c r="G47" i="6"/>
  <c r="J38" i="6"/>
  <c r="K50" i="6"/>
  <c r="K35" i="6"/>
  <c r="H38" i="6"/>
  <c r="H50" i="6"/>
  <c r="J50" i="6"/>
  <c r="J35" i="6"/>
  <c r="G86" i="8" s="1"/>
  <c r="G86" i="9" s="1"/>
  <c r="G38" i="6"/>
  <c r="H35" i="6"/>
  <c r="K47" i="6"/>
  <c r="G50" i="6"/>
  <c r="G35" i="6"/>
  <c r="H47" i="6"/>
  <c r="J26" i="6"/>
  <c r="F31" i="6"/>
  <c r="C31" i="6"/>
  <c r="F41" i="6"/>
  <c r="E31" i="6"/>
  <c r="C41" i="6"/>
  <c r="E41" i="6"/>
  <c r="B31" i="6"/>
  <c r="B41" i="6"/>
  <c r="G31" i="6"/>
  <c r="F36" i="6"/>
  <c r="C36" i="6"/>
  <c r="E36" i="6"/>
  <c r="F21" i="6"/>
  <c r="B21" i="6"/>
  <c r="C21" i="6"/>
  <c r="F198" i="8" l="1"/>
  <c r="F198" i="9" s="1"/>
  <c r="G148" i="8"/>
  <c r="G148" i="9" s="1"/>
  <c r="G45" i="8"/>
  <c r="G45" i="9" s="1"/>
  <c r="G45" i="6"/>
  <c r="H45" i="6"/>
  <c r="J45" i="6"/>
  <c r="K45" i="6"/>
  <c r="G96" i="8" s="1"/>
  <c r="G96" i="9" s="1"/>
  <c r="F300" i="8"/>
  <c r="F300" i="9" s="1"/>
  <c r="F147" i="8"/>
  <c r="F147" i="9" s="1"/>
  <c r="F96" i="8"/>
  <c r="F96" i="9" s="1"/>
  <c r="G184" i="8"/>
  <c r="G184" i="9" s="1"/>
  <c r="G235" i="8"/>
  <c r="G235" i="9" s="1"/>
  <c r="G254" i="8"/>
  <c r="G254" i="9" s="1"/>
  <c r="G203" i="8"/>
  <c r="G203" i="9" s="1"/>
  <c r="G31" i="8"/>
  <c r="G31" i="9" s="1"/>
  <c r="G204" i="8"/>
  <c r="G204" i="9" s="1"/>
  <c r="G255" i="8"/>
  <c r="G255" i="9" s="1"/>
  <c r="H41" i="6"/>
  <c r="G248" i="8"/>
  <c r="G248" i="9" s="1"/>
  <c r="G197" i="8"/>
  <c r="G197" i="9" s="1"/>
  <c r="G230" i="8"/>
  <c r="G230" i="9" s="1"/>
  <c r="G179" i="8"/>
  <c r="G179" i="9" s="1"/>
  <c r="G282" i="8"/>
  <c r="G282" i="9" s="1"/>
  <c r="G129" i="8"/>
  <c r="G129" i="9" s="1"/>
  <c r="G281" i="8"/>
  <c r="G281" i="9" s="1"/>
  <c r="G128" i="8"/>
  <c r="G128" i="9" s="1"/>
  <c r="F72" i="8"/>
  <c r="F72" i="9" s="1"/>
  <c r="F143" i="8"/>
  <c r="F143" i="9" s="1"/>
  <c r="F296" i="8"/>
  <c r="F296" i="9" s="1"/>
  <c r="F92" i="8"/>
  <c r="F92" i="9" s="1"/>
  <c r="G242" i="8"/>
  <c r="G242" i="9" s="1"/>
  <c r="G191" i="8"/>
  <c r="G191" i="9" s="1"/>
  <c r="G205" i="8"/>
  <c r="G205" i="9" s="1"/>
  <c r="G256" i="8"/>
  <c r="G256" i="9" s="1"/>
  <c r="G193" i="8"/>
  <c r="G193" i="9" s="1"/>
  <c r="G244" i="8"/>
  <c r="G244" i="9" s="1"/>
  <c r="G299" i="8"/>
  <c r="G299" i="9" s="1"/>
  <c r="G146" i="8"/>
  <c r="G146" i="9" s="1"/>
  <c r="G181" i="8"/>
  <c r="G181" i="9" s="1"/>
  <c r="G232" i="8"/>
  <c r="G232" i="9" s="1"/>
  <c r="G186" i="8"/>
  <c r="G186" i="9" s="1"/>
  <c r="G237" i="8"/>
  <c r="G237" i="9" s="1"/>
  <c r="F138" i="8"/>
  <c r="F138" i="9" s="1"/>
  <c r="F291" i="8"/>
  <c r="F291" i="9" s="1"/>
  <c r="F194" i="8"/>
  <c r="F194" i="9" s="1"/>
  <c r="G305" i="8"/>
  <c r="G305" i="9" s="1"/>
  <c r="G152" i="8"/>
  <c r="G152" i="9" s="1"/>
  <c r="F240" i="8"/>
  <c r="F240" i="9" s="1"/>
  <c r="F133" i="8"/>
  <c r="F133" i="9" s="1"/>
  <c r="F286" i="8"/>
  <c r="F286" i="9" s="1"/>
  <c r="F82" i="8"/>
  <c r="F82" i="9" s="1"/>
  <c r="G183" i="8"/>
  <c r="G183" i="9" s="1"/>
  <c r="G234" i="8"/>
  <c r="G234" i="9" s="1"/>
  <c r="G202" i="8"/>
  <c r="G202" i="9" s="1"/>
  <c r="G253" i="8"/>
  <c r="G253" i="9" s="1"/>
  <c r="F174" i="8"/>
  <c r="F174" i="9" s="1"/>
  <c r="G132" i="8"/>
  <c r="G132" i="9" s="1"/>
  <c r="G285" i="8"/>
  <c r="G285" i="9" s="1"/>
  <c r="G41" i="6"/>
  <c r="G293" i="8"/>
  <c r="G293" i="9" s="1"/>
  <c r="G140" i="8"/>
  <c r="G140" i="9" s="1"/>
  <c r="G199" i="8"/>
  <c r="G199" i="9" s="1"/>
  <c r="G250" i="8"/>
  <c r="G250" i="9" s="1"/>
  <c r="F184" i="8"/>
  <c r="F184" i="9" s="1"/>
  <c r="H36" i="6"/>
  <c r="G36" i="8"/>
  <c r="G36" i="9" s="1"/>
  <c r="G196" i="8"/>
  <c r="G196" i="9" s="1"/>
  <c r="G247" i="8"/>
  <c r="G247" i="9" s="1"/>
  <c r="F235" i="8"/>
  <c r="F235" i="9" s="1"/>
  <c r="F87" i="8"/>
  <c r="F87" i="9" s="1"/>
  <c r="G190" i="8"/>
  <c r="G190" i="9" s="1"/>
  <c r="G241" i="8"/>
  <c r="G241" i="9" s="1"/>
  <c r="F225" i="8"/>
  <c r="F225" i="9" s="1"/>
  <c r="G180" i="8"/>
  <c r="G180" i="9" s="1"/>
  <c r="G231" i="8"/>
  <c r="G231" i="9" s="1"/>
  <c r="G154" i="8"/>
  <c r="G154" i="9" s="1"/>
  <c r="G307" i="8"/>
  <c r="G307" i="9" s="1"/>
  <c r="G103" i="8"/>
  <c r="G103" i="9" s="1"/>
  <c r="K41" i="6"/>
  <c r="G92" i="8"/>
  <c r="G92" i="9" s="1"/>
  <c r="G41" i="8"/>
  <c r="G41" i="9" s="1"/>
  <c r="F189" i="8"/>
  <c r="F189" i="9" s="1"/>
  <c r="G149" i="8"/>
  <c r="G149" i="9" s="1"/>
  <c r="G302" i="8"/>
  <c r="G302" i="9" s="1"/>
  <c r="G182" i="8"/>
  <c r="G182" i="9" s="1"/>
  <c r="G233" i="8"/>
  <c r="G233" i="9" s="1"/>
  <c r="G188" i="8"/>
  <c r="G188" i="9" s="1"/>
  <c r="G239" i="8"/>
  <c r="G239" i="9" s="1"/>
  <c r="G192" i="8"/>
  <c r="G192" i="9" s="1"/>
  <c r="G243" i="8"/>
  <c r="G243" i="9" s="1"/>
  <c r="G137" i="8"/>
  <c r="G137" i="9" s="1"/>
  <c r="G290" i="8"/>
  <c r="G290" i="9" s="1"/>
  <c r="G200" i="8"/>
  <c r="G200" i="9" s="1"/>
  <c r="G251" i="8"/>
  <c r="G251" i="9" s="1"/>
  <c r="F245" i="8"/>
  <c r="F245" i="9" s="1"/>
  <c r="G236" i="8"/>
  <c r="G236" i="9" s="1"/>
  <c r="G185" i="8"/>
  <c r="G185" i="9" s="1"/>
  <c r="G187" i="8"/>
  <c r="G187" i="9" s="1"/>
  <c r="G238" i="8"/>
  <c r="G238" i="9" s="1"/>
  <c r="G298" i="8"/>
  <c r="G298" i="9" s="1"/>
  <c r="G145" i="8"/>
  <c r="G145" i="9" s="1"/>
  <c r="J36" i="6"/>
  <c r="G87" i="8" s="1"/>
  <c r="G87" i="9" s="1"/>
  <c r="G36" i="6"/>
  <c r="K36" i="6"/>
  <c r="J31" i="6"/>
  <c r="H31" i="6"/>
  <c r="K31" i="6"/>
  <c r="G300" i="8" l="1"/>
  <c r="G300" i="9" s="1"/>
  <c r="G147" i="8"/>
  <c r="G147" i="9" s="1"/>
  <c r="G198" i="8"/>
  <c r="G198" i="9" s="1"/>
  <c r="G249" i="8"/>
  <c r="G249" i="9" s="1"/>
  <c r="G286" i="8"/>
  <c r="G286" i="9" s="1"/>
  <c r="G82" i="8"/>
  <c r="G82" i="9" s="1"/>
  <c r="G133" i="8"/>
  <c r="G133" i="9" s="1"/>
  <c r="G189" i="8"/>
  <c r="G189" i="9" s="1"/>
  <c r="G240" i="8"/>
  <c r="G240" i="9" s="1"/>
  <c r="G138" i="8"/>
  <c r="G138" i="9" s="1"/>
  <c r="G291" i="8"/>
  <c r="G291" i="9" s="1"/>
  <c r="G194" i="8"/>
  <c r="G194" i="9" s="1"/>
  <c r="G245" i="8"/>
  <c r="G245" i="9" s="1"/>
  <c r="G143" i="8"/>
  <c r="G143" i="9" s="1"/>
  <c r="G296" i="8"/>
  <c r="G296" i="9" s="1"/>
</calcChain>
</file>

<file path=xl/sharedStrings.xml><?xml version="1.0" encoding="utf-8"?>
<sst xmlns="http://schemas.openxmlformats.org/spreadsheetml/2006/main" count="1537" uniqueCount="144">
  <si>
    <t>Features</t>
  </si>
  <si>
    <t>Mean</t>
  </si>
  <si>
    <t>Std</t>
  </si>
  <si>
    <t>ClusterName</t>
  </si>
  <si>
    <t>c1</t>
  </si>
  <si>
    <t>BranchSizeSquareMeters</t>
  </si>
  <si>
    <t>cluster</t>
  </si>
  <si>
    <t>c2</t>
  </si>
  <si>
    <t>c3</t>
  </si>
  <si>
    <t>c4</t>
  </si>
  <si>
    <t>c5</t>
  </si>
  <si>
    <t>Size</t>
  </si>
  <si>
    <t>AvgMonthlyATMPaymentsTransactions</t>
  </si>
  <si>
    <t>AvgMonthlyATMWithdrawTransactions</t>
  </si>
  <si>
    <t>AvgMonthlyATMTransferTransactions</t>
  </si>
  <si>
    <t>AvgMonthlyATMDepositTransactions</t>
  </si>
  <si>
    <t>AvgMonthlyTellerPaymentsTransactions</t>
  </si>
  <si>
    <t>AvgMonthlyTellerWithdrawTransactions</t>
  </si>
  <si>
    <t>AvgMonthlyTellerTransferTransactions</t>
  </si>
  <si>
    <t>AvgMonthlyTellerDepositTransactions</t>
  </si>
  <si>
    <t>Probability</t>
  </si>
  <si>
    <t>FeatureType</t>
  </si>
  <si>
    <t>Profile</t>
  </si>
  <si>
    <t>QuantitativeFeatures</t>
  </si>
  <si>
    <t>FeatureSubType</t>
  </si>
  <si>
    <t>ClientVolume</t>
  </si>
  <si>
    <t>ClientProfile</t>
  </si>
  <si>
    <t>TransactionVolume</t>
  </si>
  <si>
    <t>AvgMontlhyEBITDA</t>
  </si>
  <si>
    <t>NBusinessClientsTierA</t>
  </si>
  <si>
    <t>NBusinessClientsTierB</t>
  </si>
  <si>
    <t>NBusinessClientsTierC</t>
  </si>
  <si>
    <t>NBusinessClientsTierD</t>
  </si>
  <si>
    <t>AvgMonthlyEBITDABusinessClientTierA</t>
  </si>
  <si>
    <t>AvgMonthlyIncomePersonalClientTierA</t>
  </si>
  <si>
    <t>AvgMonthlyIncomePersonalClientTierB</t>
  </si>
  <si>
    <t>AvgMonthlyIncomePersonalClientTierC</t>
  </si>
  <si>
    <t>AvgMonthlyIncomePersonalClientTierD</t>
  </si>
  <si>
    <t>AvgMonthlyEBITDABusinessClientTierB</t>
  </si>
  <si>
    <t>AvgMonthlyEBITDABusinessClientTierC</t>
  </si>
  <si>
    <t>AvgMonthlyEBITDABusinessClientTierD</t>
  </si>
  <si>
    <t>NumberPersonalClientsTierA</t>
  </si>
  <si>
    <t>NumberPersonalClientsTierB</t>
  </si>
  <si>
    <t>NumberPersonalClientsTierC</t>
  </si>
  <si>
    <t>NumberPersonalClientsTierD</t>
  </si>
  <si>
    <t>NumberINSSClients</t>
  </si>
  <si>
    <t>AvgMonthlyINSSBenefitsAmount</t>
  </si>
  <si>
    <t>AvgMonthlySavingsAccountDeposit</t>
  </si>
  <si>
    <t>NumberSalaryAccounts</t>
  </si>
  <si>
    <t>AvgMonthlySalaryValue</t>
  </si>
  <si>
    <t>TransactionValue</t>
  </si>
  <si>
    <t>BranchPerformance</t>
  </si>
  <si>
    <t>PersonnelCapacity</t>
  </si>
  <si>
    <t>OperationalCapacity</t>
  </si>
  <si>
    <t>Location</t>
  </si>
  <si>
    <t>AvgMonthlyPersonalLoanAmount</t>
  </si>
  <si>
    <t>AvgMonthlyBusinessLoanAmount</t>
  </si>
  <si>
    <t>AvgMonthlyTellerTransactions</t>
  </si>
  <si>
    <t>AvgMonthlyATMTransactions</t>
  </si>
  <si>
    <t>FeatureDescription</t>
  </si>
  <si>
    <t>Anual Average amount of ATM</t>
  </si>
  <si>
    <t>Total number of INSS accounts</t>
  </si>
  <si>
    <t>Total number of salary accounts</t>
  </si>
  <si>
    <t>Total number of personal accounts for tier D</t>
  </si>
  <si>
    <t>Total number of personal accounts for tier C</t>
  </si>
  <si>
    <t>Total number of personal accounts for tier B</t>
  </si>
  <si>
    <t>Total number of personal accounts for tier A</t>
  </si>
  <si>
    <t>NumberTellerCapacity</t>
  </si>
  <si>
    <t>NumberATM</t>
  </si>
  <si>
    <t>Total amount of working tellers (capacity)</t>
  </si>
  <si>
    <t>Total amount of working managers for personal accounts (capacity)</t>
  </si>
  <si>
    <t>Total amount of working managers for business accounts (capacity)</t>
  </si>
  <si>
    <t>DummyInsideShopping</t>
  </si>
  <si>
    <t>AC</t>
  </si>
  <si>
    <t>AL</t>
  </si>
  <si>
    <t>AP</t>
  </si>
  <si>
    <t>AM</t>
  </si>
  <si>
    <t>BA</t>
  </si>
  <si>
    <t>CE</t>
  </si>
  <si>
    <t>DF</t>
  </si>
  <si>
    <t>ES</t>
  </si>
  <si>
    <t>GO</t>
  </si>
  <si>
    <t>MA</t>
  </si>
  <si>
    <t>MT</t>
  </si>
  <si>
    <t>MS</t>
  </si>
  <si>
    <t>MG</t>
  </si>
  <si>
    <t>PA</t>
  </si>
  <si>
    <t>PR</t>
  </si>
  <si>
    <t>PE</t>
  </si>
  <si>
    <t>PI</t>
  </si>
  <si>
    <t>RJ</t>
  </si>
  <si>
    <t>RN</t>
  </si>
  <si>
    <t>RS</t>
  </si>
  <si>
    <t>RO</t>
  </si>
  <si>
    <t>RR</t>
  </si>
  <si>
    <t>SC</t>
  </si>
  <si>
    <t>SP</t>
  </si>
  <si>
    <t>SE</t>
  </si>
  <si>
    <t>TO</t>
  </si>
  <si>
    <t>PB</t>
  </si>
  <si>
    <t>c6</t>
  </si>
  <si>
    <t>DummyPrimeZone</t>
  </si>
  <si>
    <t>AvgMonthlyManagerPersonalLoanTransactions</t>
  </si>
  <si>
    <t>AvgMonthlyManagerBusinessLoanTransactions</t>
  </si>
  <si>
    <t>AvgMonthlyManagerPersonalInvestmentTransactions</t>
  </si>
  <si>
    <t>AvgMonthlyManagerBusinessInvestmentTransactions</t>
  </si>
  <si>
    <t>AvgMonthlyManagerTransactions</t>
  </si>
  <si>
    <t>AvgMonthlyPersonalInvestmentsAmount</t>
  </si>
  <si>
    <t>AvgMonthlyPersonalCreditCardPaymentAmount</t>
  </si>
  <si>
    <t>AvgMonthlyBusinessCreditCardPaymentAmount</t>
  </si>
  <si>
    <t>AvgMonthlyBusinessInvestmentsAmount</t>
  </si>
  <si>
    <t>NumberManagerPersonalCapacity</t>
  </si>
  <si>
    <t>NumberManagerBusinessCapacity</t>
  </si>
  <si>
    <t>Estimation</t>
  </si>
  <si>
    <t>Apriori</t>
  </si>
  <si>
    <t>State</t>
  </si>
  <si>
    <t>AvgMonthlyRevenueThousands</t>
  </si>
  <si>
    <t>AvgMonthlyOperationalCostThousands</t>
  </si>
  <si>
    <t>AvgMonthlyOperationalLossThousands</t>
  </si>
  <si>
    <t>Description</t>
  </si>
  <si>
    <t>VeryLowMean</t>
  </si>
  <si>
    <t>LowMean</t>
  </si>
  <si>
    <t>AverageMean</t>
  </si>
  <si>
    <t>HighMean</t>
  </si>
  <si>
    <t>VeryHighMean</t>
  </si>
  <si>
    <t>LowStd</t>
  </si>
  <si>
    <t>AverageStd</t>
  </si>
  <si>
    <t>HighStd</t>
  </si>
  <si>
    <t>VeryHighStd</t>
  </si>
  <si>
    <t>Intensity</t>
  </si>
  <si>
    <t>Average for all the features</t>
  </si>
  <si>
    <t>VeryLowStd</t>
  </si>
  <si>
    <t>IntensityMean</t>
  </si>
  <si>
    <t>IntensityStd</t>
  </si>
  <si>
    <t>Position</t>
  </si>
  <si>
    <t>DpIntensity</t>
  </si>
  <si>
    <t>FeatureGrouping</t>
  </si>
  <si>
    <t>BusinessPotential</t>
  </si>
  <si>
    <t>FinancialHealth</t>
  </si>
  <si>
    <t>Credit</t>
  </si>
  <si>
    <t>Investment</t>
  </si>
  <si>
    <t>Huge branches in size and in quantity of clients and business, but not in total transactions. Branch is mostly comercial. Lots of loans, investiments, and savings account deposit with reasonable amounts of average ticket. Low business potential.</t>
  </si>
  <si>
    <t>Large branches with huge amount of transaction volume and value, huge amounts of clients in upper tiers, lots of business potential but with critical financial health due to excessive volume transactions</t>
  </si>
  <si>
    <t>Medium size branches with average number of clients, but with huge amount of transaction volume due to location in venues of high population density. A lot of operational cost and lost due to excessive amount of transactions and low possibility of extracting business value from clients.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</si>
</sst>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xf numFmtId="0" fontId="0" fillId="0" borderId="1" xfId="0" applyBorder="1" applyAlignment="1">
      <alignment horizontal="left" vertical="center"/>
    </xf>
    <xf numFmtId="3" fontId="0" fillId="2" borderId="1" xfId="0" applyNumberFormat="1" applyFill="1" applyBorder="1" applyAlignment="1">
      <alignment horizontal="center" vertical="center"/>
    </xf>
    <xf numFmtId="3" fontId="0" fillId="0" borderId="1" xfId="0" applyNumberForma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left" vertical="center" wrapText="1"/>
    </xf>
    <xf numFmtId="1" fontId="0" fillId="0" borderId="1" xfId="0" applyNumberFormat="1" applyBorder="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F822D-A44B-4B3B-831D-59CE24DEBE19}">
  <dimension ref="A1:H307"/>
  <sheetViews>
    <sheetView showGridLines="0" tabSelected="1" workbookViewId="0">
      <selection activeCell="H3" sqref="H3:H4"/>
    </sheetView>
  </sheetViews>
  <sheetFormatPr defaultRowHeight="14.35" x14ac:dyDescent="0.5"/>
  <cols>
    <col min="1" max="1" width="11.52734375" customWidth="1"/>
    <col min="2" max="2" width="18.5859375" bestFit="1" customWidth="1"/>
    <col min="3" max="3" width="43.5859375" bestFit="1" customWidth="1"/>
    <col min="4" max="4" width="12.1171875" bestFit="1" customWidth="1"/>
    <col min="5" max="5" width="10.1171875" bestFit="1" customWidth="1"/>
    <col min="8" max="8" width="14.17578125" bestFit="1" customWidth="1"/>
  </cols>
  <sheetData>
    <row r="1" spans="1:8" x14ac:dyDescent="0.5">
      <c r="A1" s="2" t="s">
        <v>3</v>
      </c>
      <c r="B1" s="2" t="s">
        <v>136</v>
      </c>
      <c r="C1" s="2" t="s">
        <v>0</v>
      </c>
      <c r="D1" s="2" t="s">
        <v>132</v>
      </c>
      <c r="E1" s="2" t="s">
        <v>133</v>
      </c>
      <c r="F1" s="2" t="s">
        <v>1</v>
      </c>
      <c r="G1" s="2" t="s">
        <v>2</v>
      </c>
      <c r="H1" s="2" t="s">
        <v>129</v>
      </c>
    </row>
    <row r="2" spans="1:8" x14ac:dyDescent="0.5">
      <c r="A2" s="1" t="s">
        <v>4</v>
      </c>
      <c r="B2" s="1" t="s">
        <v>11</v>
      </c>
      <c r="C2" s="1" t="s">
        <v>67</v>
      </c>
      <c r="D2" s="2">
        <v>3</v>
      </c>
      <c r="E2" s="2">
        <v>5</v>
      </c>
      <c r="F2" s="2">
        <f>VLOOKUP($C2,dpds!$A$2:$K$52,VLOOKUP(D2,dpIntensity!$A$2:$C$11,3,0),0)</f>
        <v>5</v>
      </c>
      <c r="G2" s="2">
        <f>VLOOKUP($C2,dpds!$A$2:$K$52,VLOOKUP(E2,dpIntensity!$A$7:$C$11,3,0),0)</f>
        <v>2</v>
      </c>
      <c r="H2" s="2">
        <f>D2</f>
        <v>3</v>
      </c>
    </row>
    <row r="3" spans="1:8" x14ac:dyDescent="0.5">
      <c r="A3" s="1" t="s">
        <v>4</v>
      </c>
      <c r="B3" s="1" t="s">
        <v>11</v>
      </c>
      <c r="C3" s="1" t="s">
        <v>111</v>
      </c>
      <c r="D3" s="2">
        <v>3</v>
      </c>
      <c r="E3" s="2">
        <v>5</v>
      </c>
      <c r="F3" s="2">
        <f>VLOOKUP($C3,dpds!$A$2:$K$52,VLOOKUP(D3,dpIntensity!$A$2:$C$11,3,0),0)</f>
        <v>2</v>
      </c>
      <c r="G3" s="2">
        <f>VLOOKUP($C3,dpds!$A$2:$K$52,VLOOKUP(E3,dpIntensity!$A$7:$C$11,3,0),0)</f>
        <v>0</v>
      </c>
      <c r="H3" s="2">
        <f t="shared" ref="H3:H66" si="0">D3</f>
        <v>3</v>
      </c>
    </row>
    <row r="4" spans="1:8" x14ac:dyDescent="0.5">
      <c r="A4" s="1" t="s">
        <v>4</v>
      </c>
      <c r="B4" s="1" t="s">
        <v>11</v>
      </c>
      <c r="C4" s="1" t="s">
        <v>112</v>
      </c>
      <c r="D4" s="2">
        <v>3</v>
      </c>
      <c r="E4" s="2">
        <v>5</v>
      </c>
      <c r="F4" s="2">
        <f>VLOOKUP($C4,dpds!$A$2:$K$52,VLOOKUP(D4,dpIntensity!$A$2:$C$11,3,0),0)</f>
        <v>2</v>
      </c>
      <c r="G4" s="2">
        <f>VLOOKUP($C4,dpds!$A$2:$K$52,VLOOKUP(E4,dpIntensity!$A$7:$C$11,3,0),0)</f>
        <v>0</v>
      </c>
      <c r="H4" s="2">
        <f t="shared" si="0"/>
        <v>3</v>
      </c>
    </row>
    <row r="5" spans="1:8" x14ac:dyDescent="0.5">
      <c r="A5" s="1" t="s">
        <v>4</v>
      </c>
      <c r="B5" s="1" t="s">
        <v>11</v>
      </c>
      <c r="C5" s="1" t="s">
        <v>68</v>
      </c>
      <c r="D5" s="2">
        <v>3</v>
      </c>
      <c r="E5" s="2">
        <v>5</v>
      </c>
      <c r="F5" s="2">
        <f>VLOOKUP($C5,dpds!$A$2:$K$52,VLOOKUP(D5,dpIntensity!$A$2:$C$11,3,0),0)</f>
        <v>6</v>
      </c>
      <c r="G5" s="2">
        <f>VLOOKUP($C5,dpds!$A$2:$K$52,VLOOKUP(E5,dpIntensity!$A$7:$C$11,3,0),0)</f>
        <v>2</v>
      </c>
      <c r="H5" s="2">
        <f t="shared" si="0"/>
        <v>3</v>
      </c>
    </row>
    <row r="6" spans="1:8" x14ac:dyDescent="0.5">
      <c r="A6" s="1" t="s">
        <v>4</v>
      </c>
      <c r="B6" s="1" t="s">
        <v>11</v>
      </c>
      <c r="C6" s="1" t="s">
        <v>41</v>
      </c>
      <c r="D6" s="2">
        <v>3</v>
      </c>
      <c r="E6" s="2">
        <v>5</v>
      </c>
      <c r="F6" s="2">
        <f>VLOOKUP($C6,dpds!$A$2:$K$52,VLOOKUP(D6,dpIntensity!$A$2:$C$11,3,0),0)</f>
        <v>1000</v>
      </c>
      <c r="G6" s="2">
        <f>VLOOKUP($C6,dpds!$A$2:$K$52,VLOOKUP(E6,dpIntensity!$A$7:$C$11,3,0),0)</f>
        <v>320</v>
      </c>
      <c r="H6" s="2">
        <f t="shared" si="0"/>
        <v>3</v>
      </c>
    </row>
    <row r="7" spans="1:8" x14ac:dyDescent="0.5">
      <c r="A7" s="1" t="s">
        <v>4</v>
      </c>
      <c r="B7" s="1" t="s">
        <v>11</v>
      </c>
      <c r="C7" s="1" t="s">
        <v>42</v>
      </c>
      <c r="D7" s="2">
        <v>3</v>
      </c>
      <c r="E7" s="2">
        <v>5</v>
      </c>
      <c r="F7" s="2">
        <f>VLOOKUP($C7,dpds!$A$2:$K$52,VLOOKUP(D7,dpIntensity!$A$2:$C$11,3,0),0)</f>
        <v>2000</v>
      </c>
      <c r="G7" s="2">
        <f>VLOOKUP($C7,dpds!$A$2:$K$52,VLOOKUP(E7,dpIntensity!$A$7:$C$11,3,0),0)</f>
        <v>400</v>
      </c>
      <c r="H7" s="2">
        <f t="shared" si="0"/>
        <v>3</v>
      </c>
    </row>
    <row r="8" spans="1:8" x14ac:dyDescent="0.5">
      <c r="A8" s="1" t="s">
        <v>4</v>
      </c>
      <c r="B8" s="1" t="s">
        <v>11</v>
      </c>
      <c r="C8" s="1" t="s">
        <v>43</v>
      </c>
      <c r="D8" s="2">
        <v>3</v>
      </c>
      <c r="E8" s="2">
        <v>5</v>
      </c>
      <c r="F8" s="2">
        <f>VLOOKUP($C8,dpds!$A$2:$K$52,VLOOKUP(D8,dpIntensity!$A$2:$C$11,3,0),0)</f>
        <v>2500</v>
      </c>
      <c r="G8" s="2">
        <f>VLOOKUP($C8,dpds!$A$2:$K$52,VLOOKUP(E8,dpIntensity!$A$7:$C$11,3,0),0)</f>
        <v>480</v>
      </c>
      <c r="H8" s="2">
        <f t="shared" si="0"/>
        <v>3</v>
      </c>
    </row>
    <row r="9" spans="1:8" x14ac:dyDescent="0.5">
      <c r="A9" s="1" t="s">
        <v>4</v>
      </c>
      <c r="B9" s="1" t="s">
        <v>11</v>
      </c>
      <c r="C9" s="1" t="s">
        <v>44</v>
      </c>
      <c r="D9" s="2">
        <v>3</v>
      </c>
      <c r="E9" s="2">
        <v>5</v>
      </c>
      <c r="F9" s="2">
        <f>VLOOKUP($C9,dpds!$A$2:$K$52,VLOOKUP(D9,dpIntensity!$A$2:$C$11,3,0),0)</f>
        <v>3500</v>
      </c>
      <c r="G9" s="2">
        <f>VLOOKUP($C9,dpds!$A$2:$K$52,VLOOKUP(E9,dpIntensity!$A$7:$C$11,3,0),0)</f>
        <v>560</v>
      </c>
      <c r="H9" s="2">
        <f t="shared" si="0"/>
        <v>3</v>
      </c>
    </row>
    <row r="10" spans="1:8" x14ac:dyDescent="0.5">
      <c r="A10" s="1" t="s">
        <v>4</v>
      </c>
      <c r="B10" s="1" t="s">
        <v>11</v>
      </c>
      <c r="C10" s="1" t="s">
        <v>45</v>
      </c>
      <c r="D10" s="2">
        <v>3</v>
      </c>
      <c r="E10" s="2">
        <v>5</v>
      </c>
      <c r="F10" s="2">
        <f>VLOOKUP($C10,dpds!$A$2:$K$52,VLOOKUP(D10,dpIntensity!$A$2:$C$11,3,0),0)</f>
        <v>1000</v>
      </c>
      <c r="G10" s="2">
        <f>VLOOKUP($C10,dpds!$A$2:$K$52,VLOOKUP(E10,dpIntensity!$A$7:$C$11,3,0),0)</f>
        <v>160</v>
      </c>
      <c r="H10" s="2">
        <f t="shared" si="0"/>
        <v>3</v>
      </c>
    </row>
    <row r="11" spans="1:8" x14ac:dyDescent="0.5">
      <c r="A11" s="1" t="s">
        <v>4</v>
      </c>
      <c r="B11" s="1" t="s">
        <v>11</v>
      </c>
      <c r="C11" s="1" t="s">
        <v>48</v>
      </c>
      <c r="D11" s="2">
        <v>3</v>
      </c>
      <c r="E11" s="2">
        <v>5</v>
      </c>
      <c r="F11" s="2">
        <f>VLOOKUP($C11,dpds!$A$2:$K$52,VLOOKUP(D11,dpIntensity!$A$2:$C$11,3,0),0)</f>
        <v>1250</v>
      </c>
      <c r="G11" s="2">
        <f>VLOOKUP($C11,dpds!$A$2:$K$52,VLOOKUP(E11,dpIntensity!$A$7:$C$11,3,0),0)</f>
        <v>240</v>
      </c>
      <c r="H11" s="2">
        <f t="shared" si="0"/>
        <v>3</v>
      </c>
    </row>
    <row r="12" spans="1:8" x14ac:dyDescent="0.5">
      <c r="A12" s="1" t="s">
        <v>4</v>
      </c>
      <c r="B12" s="1" t="s">
        <v>11</v>
      </c>
      <c r="C12" s="1" t="s">
        <v>29</v>
      </c>
      <c r="D12" s="2">
        <v>3</v>
      </c>
      <c r="E12" s="2">
        <v>5</v>
      </c>
      <c r="F12" s="2">
        <f>VLOOKUP($C12,dpds!$A$2:$K$52,VLOOKUP(D12,dpIntensity!$A$2:$C$11,3,0),0)</f>
        <v>75</v>
      </c>
      <c r="G12" s="2">
        <f>VLOOKUP($C12,dpds!$A$2:$K$52,VLOOKUP(E12,dpIntensity!$A$7:$C$11,3,0),0)</f>
        <v>8</v>
      </c>
      <c r="H12" s="2">
        <f t="shared" si="0"/>
        <v>3</v>
      </c>
    </row>
    <row r="13" spans="1:8" x14ac:dyDescent="0.5">
      <c r="A13" s="1" t="s">
        <v>4</v>
      </c>
      <c r="B13" s="1" t="s">
        <v>11</v>
      </c>
      <c r="C13" s="1" t="s">
        <v>30</v>
      </c>
      <c r="D13" s="2">
        <v>3</v>
      </c>
      <c r="E13" s="2">
        <v>5</v>
      </c>
      <c r="F13" s="2">
        <f>VLOOKUP($C13,dpds!$A$2:$K$52,VLOOKUP(D13,dpIntensity!$A$2:$C$11,3,0),0)</f>
        <v>220</v>
      </c>
      <c r="G13" s="2">
        <f>VLOOKUP($C13,dpds!$A$2:$K$52,VLOOKUP(E13,dpIntensity!$A$7:$C$11,3,0),0)</f>
        <v>32</v>
      </c>
      <c r="H13" s="2">
        <f t="shared" si="0"/>
        <v>3</v>
      </c>
    </row>
    <row r="14" spans="1:8" x14ac:dyDescent="0.5">
      <c r="A14" s="1" t="s">
        <v>4</v>
      </c>
      <c r="B14" s="1" t="s">
        <v>11</v>
      </c>
      <c r="C14" s="1" t="s">
        <v>31</v>
      </c>
      <c r="D14" s="2">
        <v>3</v>
      </c>
      <c r="E14" s="2">
        <v>5</v>
      </c>
      <c r="F14" s="2">
        <f>VLOOKUP($C14,dpds!$A$2:$K$52,VLOOKUP(D14,dpIntensity!$A$2:$C$11,3,0),0)</f>
        <v>450</v>
      </c>
      <c r="G14" s="2">
        <f>VLOOKUP($C14,dpds!$A$2:$K$52,VLOOKUP(E14,dpIntensity!$A$7:$C$11,3,0),0)</f>
        <v>64</v>
      </c>
      <c r="H14" s="2">
        <f t="shared" si="0"/>
        <v>3</v>
      </c>
    </row>
    <row r="15" spans="1:8" x14ac:dyDescent="0.5">
      <c r="A15" s="1" t="s">
        <v>4</v>
      </c>
      <c r="B15" s="1" t="s">
        <v>11</v>
      </c>
      <c r="C15" s="1" t="s">
        <v>32</v>
      </c>
      <c r="D15" s="2">
        <v>3</v>
      </c>
      <c r="E15" s="2">
        <v>5</v>
      </c>
      <c r="F15" s="2">
        <f>VLOOKUP($C15,dpds!$A$2:$K$52,VLOOKUP(D15,dpIntensity!$A$2:$C$11,3,0),0)</f>
        <v>850</v>
      </c>
      <c r="G15" s="2">
        <f>VLOOKUP($C15,dpds!$A$2:$K$52,VLOOKUP(E15,dpIntensity!$A$7:$C$11,3,0),0)</f>
        <v>160</v>
      </c>
      <c r="H15" s="2">
        <f t="shared" si="0"/>
        <v>3</v>
      </c>
    </row>
    <row r="16" spans="1:8" x14ac:dyDescent="0.5">
      <c r="A16" s="1" t="s">
        <v>4</v>
      </c>
      <c r="B16" s="1" t="s">
        <v>137</v>
      </c>
      <c r="C16" s="1" t="s">
        <v>34</v>
      </c>
      <c r="D16" s="2">
        <v>3</v>
      </c>
      <c r="E16" s="2">
        <v>5</v>
      </c>
      <c r="F16" s="2">
        <f>VLOOKUP($C16,dpds!$A$2:$K$52,VLOOKUP(D16,dpIntensity!$A$2:$C$11,3,0),0)</f>
        <v>4500</v>
      </c>
      <c r="G16" s="2">
        <f>VLOOKUP($C16,dpds!$A$2:$K$52,VLOOKUP(E16,dpIntensity!$A$7:$C$11,3,0),0)</f>
        <v>480</v>
      </c>
      <c r="H16" s="2">
        <f t="shared" si="0"/>
        <v>3</v>
      </c>
    </row>
    <row r="17" spans="1:8" x14ac:dyDescent="0.5">
      <c r="A17" s="1" t="s">
        <v>4</v>
      </c>
      <c r="B17" s="1" t="s">
        <v>137</v>
      </c>
      <c r="C17" s="1" t="s">
        <v>35</v>
      </c>
      <c r="D17" s="2">
        <v>3</v>
      </c>
      <c r="E17" s="2">
        <v>5</v>
      </c>
      <c r="F17" s="2">
        <f>VLOOKUP($C17,dpds!$A$2:$K$52,VLOOKUP(D17,dpIntensity!$A$2:$C$11,3,0),0)</f>
        <v>3000</v>
      </c>
      <c r="G17" s="2">
        <f>VLOOKUP($C17,dpds!$A$2:$K$52,VLOOKUP(E17,dpIntensity!$A$7:$C$11,3,0),0)</f>
        <v>480</v>
      </c>
      <c r="H17" s="2">
        <f t="shared" si="0"/>
        <v>3</v>
      </c>
    </row>
    <row r="18" spans="1:8" x14ac:dyDescent="0.5">
      <c r="A18" s="1" t="s">
        <v>4</v>
      </c>
      <c r="B18" s="1" t="s">
        <v>137</v>
      </c>
      <c r="C18" s="1" t="s">
        <v>36</v>
      </c>
      <c r="D18" s="2">
        <v>3</v>
      </c>
      <c r="E18" s="2">
        <v>5</v>
      </c>
      <c r="F18" s="2">
        <f>VLOOKUP($C18,dpds!$A$2:$K$52,VLOOKUP(D18,dpIntensity!$A$2:$C$11,3,0),0)</f>
        <v>2250</v>
      </c>
      <c r="G18" s="2">
        <f>VLOOKUP($C18,dpds!$A$2:$K$52,VLOOKUP(E18,dpIntensity!$A$7:$C$11,3,0),0)</f>
        <v>480</v>
      </c>
      <c r="H18" s="2">
        <f t="shared" si="0"/>
        <v>3</v>
      </c>
    </row>
    <row r="19" spans="1:8" x14ac:dyDescent="0.5">
      <c r="A19" s="1" t="s">
        <v>4</v>
      </c>
      <c r="B19" s="1" t="s">
        <v>137</v>
      </c>
      <c r="C19" s="1" t="s">
        <v>37</v>
      </c>
      <c r="D19" s="2">
        <v>3</v>
      </c>
      <c r="E19" s="2">
        <v>5</v>
      </c>
      <c r="F19" s="2">
        <f>VLOOKUP($C19,dpds!$A$2:$K$52,VLOOKUP(D19,dpIntensity!$A$2:$C$11,3,0),0)</f>
        <v>1750</v>
      </c>
      <c r="G19" s="2">
        <f>VLOOKUP($C19,dpds!$A$2:$K$52,VLOOKUP(E19,dpIntensity!$A$7:$C$11,3,0),0)</f>
        <v>560</v>
      </c>
      <c r="H19" s="2">
        <f t="shared" si="0"/>
        <v>3</v>
      </c>
    </row>
    <row r="20" spans="1:8" x14ac:dyDescent="0.5">
      <c r="A20" s="1" t="s">
        <v>4</v>
      </c>
      <c r="B20" s="1" t="s">
        <v>137</v>
      </c>
      <c r="C20" s="1" t="s">
        <v>46</v>
      </c>
      <c r="D20" s="2">
        <v>3</v>
      </c>
      <c r="E20" s="2">
        <v>5</v>
      </c>
      <c r="F20" s="2">
        <f>VLOOKUP($C20,dpds!$A$2:$K$52,VLOOKUP(D20,dpIntensity!$A$2:$C$11,3,0),0)</f>
        <v>1950</v>
      </c>
      <c r="G20" s="2">
        <f>VLOOKUP($C20,dpds!$A$2:$K$52,VLOOKUP(E20,dpIntensity!$A$7:$C$11,3,0),0)</f>
        <v>560</v>
      </c>
      <c r="H20" s="2">
        <f t="shared" si="0"/>
        <v>3</v>
      </c>
    </row>
    <row r="21" spans="1:8" x14ac:dyDescent="0.5">
      <c r="A21" s="1" t="s">
        <v>4</v>
      </c>
      <c r="B21" s="1" t="s">
        <v>137</v>
      </c>
      <c r="C21" s="1" t="s">
        <v>49</v>
      </c>
      <c r="D21" s="2">
        <v>3</v>
      </c>
      <c r="E21" s="2">
        <v>5</v>
      </c>
      <c r="F21" s="2">
        <f>VLOOKUP($C21,dpds!$A$2:$K$52,VLOOKUP(D21,dpIntensity!$A$2:$C$11,3,0),0)</f>
        <v>2800</v>
      </c>
      <c r="G21" s="2">
        <f>VLOOKUP($C21,dpds!$A$2:$K$52,VLOOKUP(E21,dpIntensity!$A$7:$C$11,3,0),0)</f>
        <v>480</v>
      </c>
      <c r="H21" s="2">
        <f t="shared" si="0"/>
        <v>3</v>
      </c>
    </row>
    <row r="22" spans="1:8" x14ac:dyDescent="0.5">
      <c r="A22" s="1" t="s">
        <v>4</v>
      </c>
      <c r="B22" s="1" t="s">
        <v>137</v>
      </c>
      <c r="C22" s="1" t="s">
        <v>33</v>
      </c>
      <c r="D22" s="2">
        <v>3</v>
      </c>
      <c r="E22" s="2">
        <v>5</v>
      </c>
      <c r="F22" s="2">
        <f>VLOOKUP($C22,dpds!$A$2:$K$52,VLOOKUP(D22,dpIntensity!$A$2:$C$11,3,0),0)</f>
        <v>500000</v>
      </c>
      <c r="G22" s="2">
        <f>VLOOKUP($C22,dpds!$A$2:$K$52,VLOOKUP(E22,dpIntensity!$A$7:$C$11,3,0),0)</f>
        <v>80000</v>
      </c>
      <c r="H22" s="2">
        <f t="shared" si="0"/>
        <v>3</v>
      </c>
    </row>
    <row r="23" spans="1:8" x14ac:dyDescent="0.5">
      <c r="A23" s="1" t="s">
        <v>4</v>
      </c>
      <c r="B23" s="1" t="s">
        <v>137</v>
      </c>
      <c r="C23" s="1" t="s">
        <v>38</v>
      </c>
      <c r="D23" s="2">
        <v>3</v>
      </c>
      <c r="E23" s="2">
        <v>5</v>
      </c>
      <c r="F23" s="2">
        <f>VLOOKUP($C23,dpds!$A$2:$K$52,VLOOKUP(D23,dpIntensity!$A$2:$C$11,3,0),0)</f>
        <v>320000</v>
      </c>
      <c r="G23" s="2">
        <f>VLOOKUP($C23,dpds!$A$2:$K$52,VLOOKUP(E23,dpIntensity!$A$7:$C$11,3,0),0)</f>
        <v>104000</v>
      </c>
      <c r="H23" s="2">
        <f t="shared" si="0"/>
        <v>3</v>
      </c>
    </row>
    <row r="24" spans="1:8" x14ac:dyDescent="0.5">
      <c r="A24" s="1" t="s">
        <v>4</v>
      </c>
      <c r="B24" s="1" t="s">
        <v>137</v>
      </c>
      <c r="C24" s="1" t="s">
        <v>39</v>
      </c>
      <c r="D24" s="2">
        <v>3</v>
      </c>
      <c r="E24" s="2">
        <v>5</v>
      </c>
      <c r="F24" s="2">
        <f>VLOOKUP($C24,dpds!$A$2:$K$52,VLOOKUP(D24,dpIntensity!$A$2:$C$11,3,0),0)</f>
        <v>150000</v>
      </c>
      <c r="G24" s="2">
        <f>VLOOKUP($C24,dpds!$A$2:$K$52,VLOOKUP(E24,dpIntensity!$A$7:$C$11,3,0),0)</f>
        <v>72000</v>
      </c>
      <c r="H24" s="2">
        <f t="shared" si="0"/>
        <v>3</v>
      </c>
    </row>
    <row r="25" spans="1:8" x14ac:dyDescent="0.5">
      <c r="A25" s="1" t="s">
        <v>4</v>
      </c>
      <c r="B25" s="1" t="s">
        <v>137</v>
      </c>
      <c r="C25" s="1" t="s">
        <v>40</v>
      </c>
      <c r="D25" s="2">
        <v>3</v>
      </c>
      <c r="E25" s="2">
        <v>5</v>
      </c>
      <c r="F25" s="2">
        <f>VLOOKUP($C25,dpds!$A$2:$K$52,VLOOKUP(D25,dpIntensity!$A$2:$C$11,3,0),0)</f>
        <v>88000</v>
      </c>
      <c r="G25" s="2">
        <f>VLOOKUP($C25,dpds!$A$2:$K$52,VLOOKUP(E25,dpIntensity!$A$7:$C$11,3,0),0)</f>
        <v>8000</v>
      </c>
      <c r="H25" s="2">
        <f t="shared" si="0"/>
        <v>3</v>
      </c>
    </row>
    <row r="26" spans="1:8" x14ac:dyDescent="0.5">
      <c r="A26" s="1" t="s">
        <v>4</v>
      </c>
      <c r="B26" s="1" t="s">
        <v>11</v>
      </c>
      <c r="C26" s="1" t="s">
        <v>5</v>
      </c>
      <c r="D26" s="2">
        <v>3</v>
      </c>
      <c r="E26" s="2">
        <v>5</v>
      </c>
      <c r="F26" s="2">
        <f>VLOOKUP($C26,dpds!$A$2:$K$52,VLOOKUP(D26,dpIntensity!$A$2:$C$11,3,0),0)</f>
        <v>500</v>
      </c>
      <c r="G26" s="2">
        <f>VLOOKUP($C26,dpds!$A$2:$K$52,VLOOKUP(E26,dpIntensity!$A$7:$C$11,3,0),0)</f>
        <v>80</v>
      </c>
      <c r="H26" s="2">
        <f t="shared" si="0"/>
        <v>3</v>
      </c>
    </row>
    <row r="27" spans="1:8" x14ac:dyDescent="0.5">
      <c r="A27" s="1" t="s">
        <v>4</v>
      </c>
      <c r="B27" s="4" t="s">
        <v>27</v>
      </c>
      <c r="C27" s="1" t="s">
        <v>12</v>
      </c>
      <c r="D27" s="2">
        <v>3</v>
      </c>
      <c r="E27" s="2">
        <v>5</v>
      </c>
      <c r="F27" s="2">
        <f>VLOOKUP($C27,dpds!$A$2:$K$52,VLOOKUP(D27,dpIntensity!$A$2:$C$11,3,0),0)</f>
        <v>25000</v>
      </c>
      <c r="G27" s="2">
        <f>VLOOKUP($C27,dpds!$A$2:$K$52,VLOOKUP(E27,dpIntensity!$A$7:$C$11,3,0),0)</f>
        <v>4000</v>
      </c>
      <c r="H27" s="2">
        <f t="shared" si="0"/>
        <v>3</v>
      </c>
    </row>
    <row r="28" spans="1:8" x14ac:dyDescent="0.5">
      <c r="A28" s="1" t="s">
        <v>4</v>
      </c>
      <c r="B28" s="4" t="s">
        <v>27</v>
      </c>
      <c r="C28" s="1" t="s">
        <v>13</v>
      </c>
      <c r="D28" s="2">
        <v>3</v>
      </c>
      <c r="E28" s="2">
        <v>5</v>
      </c>
      <c r="F28" s="2">
        <f>VLOOKUP($C28,dpds!$A$2:$K$52,VLOOKUP(D28,dpIntensity!$A$2:$C$11,3,0),0)</f>
        <v>20000</v>
      </c>
      <c r="G28" s="2">
        <f>VLOOKUP($C28,dpds!$A$2:$K$52,VLOOKUP(E28,dpIntensity!$A$7:$C$11,3,0),0)</f>
        <v>3200</v>
      </c>
      <c r="H28" s="2">
        <f t="shared" si="0"/>
        <v>3</v>
      </c>
    </row>
    <row r="29" spans="1:8" x14ac:dyDescent="0.5">
      <c r="A29" s="1" t="s">
        <v>4</v>
      </c>
      <c r="B29" s="4" t="s">
        <v>27</v>
      </c>
      <c r="C29" s="1" t="s">
        <v>14</v>
      </c>
      <c r="D29" s="2">
        <v>3</v>
      </c>
      <c r="E29" s="2">
        <v>5</v>
      </c>
      <c r="F29" s="2">
        <f>VLOOKUP($C29,dpds!$A$2:$K$52,VLOOKUP(D29,dpIntensity!$A$2:$C$11,3,0),0)</f>
        <v>15000</v>
      </c>
      <c r="G29" s="2">
        <f>VLOOKUP($C29,dpds!$A$2:$K$52,VLOOKUP(E29,dpIntensity!$A$7:$C$11,3,0),0)</f>
        <v>2400</v>
      </c>
      <c r="H29" s="2">
        <f t="shared" si="0"/>
        <v>3</v>
      </c>
    </row>
    <row r="30" spans="1:8" x14ac:dyDescent="0.5">
      <c r="A30" s="1" t="s">
        <v>4</v>
      </c>
      <c r="B30" s="4" t="s">
        <v>27</v>
      </c>
      <c r="C30" s="1" t="s">
        <v>15</v>
      </c>
      <c r="D30" s="2">
        <v>3</v>
      </c>
      <c r="E30" s="2">
        <v>5</v>
      </c>
      <c r="F30" s="2">
        <f>VLOOKUP($C30,dpds!$A$2:$K$52,VLOOKUP(D30,dpIntensity!$A$2:$C$11,3,0),0)</f>
        <v>19000</v>
      </c>
      <c r="G30" s="2">
        <f>VLOOKUP($C30,dpds!$A$2:$K$52,VLOOKUP(E30,dpIntensity!$A$7:$C$11,3,0),0)</f>
        <v>3040</v>
      </c>
      <c r="H30" s="2">
        <f t="shared" si="0"/>
        <v>3</v>
      </c>
    </row>
    <row r="31" spans="1:8" x14ac:dyDescent="0.5">
      <c r="A31" s="1" t="s">
        <v>4</v>
      </c>
      <c r="B31" s="4" t="s">
        <v>27</v>
      </c>
      <c r="C31" s="1" t="s">
        <v>58</v>
      </c>
      <c r="D31" s="2">
        <v>3</v>
      </c>
      <c r="E31" s="2">
        <v>5</v>
      </c>
      <c r="F31" s="2">
        <f>VLOOKUP($C31,dpds!$A$2:$K$52,VLOOKUP(D31,dpIntensity!$A$2:$C$11,3,0),0)</f>
        <v>79000</v>
      </c>
      <c r="G31" s="2">
        <f>VLOOKUP($C31,dpds!$A$2:$K$52,VLOOKUP(E31,dpIntensity!$A$7:$C$11,3,0),0)</f>
        <v>12640</v>
      </c>
      <c r="H31" s="2">
        <f t="shared" si="0"/>
        <v>3</v>
      </c>
    </row>
    <row r="32" spans="1:8" x14ac:dyDescent="0.5">
      <c r="A32" s="1" t="s">
        <v>4</v>
      </c>
      <c r="B32" s="4" t="s">
        <v>27</v>
      </c>
      <c r="C32" s="1" t="s">
        <v>16</v>
      </c>
      <c r="D32" s="2">
        <v>3</v>
      </c>
      <c r="E32" s="2">
        <v>5</v>
      </c>
      <c r="F32" s="2">
        <f>VLOOKUP($C32,dpds!$A$2:$K$52,VLOOKUP(D32,dpIntensity!$A$2:$C$11,3,0),0)</f>
        <v>20000</v>
      </c>
      <c r="G32" s="2">
        <f>VLOOKUP($C32,dpds!$A$2:$K$52,VLOOKUP(E32,dpIntensity!$A$7:$C$11,3,0),0)</f>
        <v>3200</v>
      </c>
      <c r="H32" s="2">
        <f t="shared" si="0"/>
        <v>3</v>
      </c>
    </row>
    <row r="33" spans="1:8" x14ac:dyDescent="0.5">
      <c r="A33" s="1" t="s">
        <v>4</v>
      </c>
      <c r="B33" s="4" t="s">
        <v>27</v>
      </c>
      <c r="C33" s="1" t="s">
        <v>17</v>
      </c>
      <c r="D33" s="2">
        <v>3</v>
      </c>
      <c r="E33" s="2">
        <v>5</v>
      </c>
      <c r="F33" s="2">
        <f>VLOOKUP($C33,dpds!$A$2:$K$52,VLOOKUP(D33,dpIntensity!$A$2:$C$11,3,0),0)</f>
        <v>18000</v>
      </c>
      <c r="G33" s="2">
        <f>VLOOKUP($C33,dpds!$A$2:$K$52,VLOOKUP(E33,dpIntensity!$A$7:$C$11,3,0),0)</f>
        <v>2880</v>
      </c>
      <c r="H33" s="2">
        <f t="shared" si="0"/>
        <v>3</v>
      </c>
    </row>
    <row r="34" spans="1:8" x14ac:dyDescent="0.5">
      <c r="A34" s="1" t="s">
        <v>4</v>
      </c>
      <c r="B34" s="4" t="s">
        <v>27</v>
      </c>
      <c r="C34" s="1" t="s">
        <v>18</v>
      </c>
      <c r="D34" s="2">
        <v>3</v>
      </c>
      <c r="E34" s="2">
        <v>5</v>
      </c>
      <c r="F34" s="2">
        <f>VLOOKUP($C34,dpds!$A$2:$K$52,VLOOKUP(D34,dpIntensity!$A$2:$C$11,3,0),0)</f>
        <v>15000</v>
      </c>
      <c r="G34" s="2">
        <f>VLOOKUP($C34,dpds!$A$2:$K$52,VLOOKUP(E34,dpIntensity!$A$7:$C$11,3,0),0)</f>
        <v>2400</v>
      </c>
      <c r="H34" s="2">
        <f t="shared" si="0"/>
        <v>3</v>
      </c>
    </row>
    <row r="35" spans="1:8" x14ac:dyDescent="0.5">
      <c r="A35" s="1" t="s">
        <v>4</v>
      </c>
      <c r="B35" s="4" t="s">
        <v>27</v>
      </c>
      <c r="C35" s="1" t="s">
        <v>19</v>
      </c>
      <c r="D35" s="2">
        <v>3</v>
      </c>
      <c r="E35" s="2">
        <v>5</v>
      </c>
      <c r="F35" s="2">
        <f>VLOOKUP($C35,dpds!$A$2:$K$52,VLOOKUP(D35,dpIntensity!$A$2:$C$11,3,0),0)</f>
        <v>25000</v>
      </c>
      <c r="G35" s="2">
        <f>VLOOKUP($C35,dpds!$A$2:$K$52,VLOOKUP(E35,dpIntensity!$A$7:$C$11,3,0),0)</f>
        <v>4000</v>
      </c>
      <c r="H35" s="2">
        <f t="shared" si="0"/>
        <v>3</v>
      </c>
    </row>
    <row r="36" spans="1:8" x14ac:dyDescent="0.5">
      <c r="A36" s="1" t="s">
        <v>4</v>
      </c>
      <c r="B36" s="4" t="s">
        <v>27</v>
      </c>
      <c r="C36" s="1" t="s">
        <v>57</v>
      </c>
      <c r="D36" s="2">
        <v>3</v>
      </c>
      <c r="E36" s="2">
        <v>5</v>
      </c>
      <c r="F36" s="2">
        <f>VLOOKUP($C36,dpds!$A$2:$K$52,VLOOKUP(D36,dpIntensity!$A$2:$C$11,3,0),0)</f>
        <v>78000</v>
      </c>
      <c r="G36" s="2">
        <f>VLOOKUP($C36,dpds!$A$2:$K$52,VLOOKUP(E36,dpIntensity!$A$7:$C$11,3,0),0)</f>
        <v>12480</v>
      </c>
      <c r="H36" s="2">
        <f t="shared" si="0"/>
        <v>3</v>
      </c>
    </row>
    <row r="37" spans="1:8" x14ac:dyDescent="0.5">
      <c r="A37" s="1" t="s">
        <v>4</v>
      </c>
      <c r="B37" s="4" t="s">
        <v>139</v>
      </c>
      <c r="C37" s="1" t="s">
        <v>102</v>
      </c>
      <c r="D37" s="2">
        <v>3</v>
      </c>
      <c r="E37" s="2">
        <v>5</v>
      </c>
      <c r="F37" s="2">
        <f>VLOOKUP($C37,dpds!$A$2:$K$52,VLOOKUP(D37,dpIntensity!$A$2:$C$11,3,0),0)</f>
        <v>200</v>
      </c>
      <c r="G37" s="2">
        <f>VLOOKUP($C37,dpds!$A$2:$K$52,VLOOKUP(E37,dpIntensity!$A$7:$C$11,3,0),0)</f>
        <v>32</v>
      </c>
      <c r="H37" s="2">
        <f t="shared" si="0"/>
        <v>3</v>
      </c>
    </row>
    <row r="38" spans="1:8" x14ac:dyDescent="0.5">
      <c r="A38" s="1" t="s">
        <v>4</v>
      </c>
      <c r="B38" s="4" t="s">
        <v>139</v>
      </c>
      <c r="C38" s="1" t="s">
        <v>103</v>
      </c>
      <c r="D38" s="2">
        <v>3</v>
      </c>
      <c r="E38" s="2">
        <v>5</v>
      </c>
      <c r="F38" s="2">
        <f>VLOOKUP($C38,dpds!$A$2:$K$52,VLOOKUP(D38,dpIntensity!$A$2:$C$11,3,0),0)</f>
        <v>300</v>
      </c>
      <c r="G38" s="2">
        <f>VLOOKUP($C38,dpds!$A$2:$K$52,VLOOKUP(E38,dpIntensity!$A$7:$C$11,3,0),0)</f>
        <v>48</v>
      </c>
      <c r="H38" s="2">
        <f t="shared" si="0"/>
        <v>3</v>
      </c>
    </row>
    <row r="39" spans="1:8" x14ac:dyDescent="0.5">
      <c r="A39" s="1" t="s">
        <v>4</v>
      </c>
      <c r="B39" s="4" t="s">
        <v>140</v>
      </c>
      <c r="C39" s="1" t="s">
        <v>104</v>
      </c>
      <c r="D39" s="2">
        <v>3</v>
      </c>
      <c r="E39" s="2">
        <v>5</v>
      </c>
      <c r="F39" s="2">
        <f>VLOOKUP($C39,dpds!$A$2:$K$52,VLOOKUP(D39,dpIntensity!$A$2:$C$11,3,0),0)</f>
        <v>100</v>
      </c>
      <c r="G39" s="2">
        <f>VLOOKUP($C39,dpds!$A$2:$K$52,VLOOKUP(E39,dpIntensity!$A$7:$C$11,3,0),0)</f>
        <v>16</v>
      </c>
      <c r="H39" s="2">
        <f t="shared" si="0"/>
        <v>3</v>
      </c>
    </row>
    <row r="40" spans="1:8" x14ac:dyDescent="0.5">
      <c r="A40" s="1" t="s">
        <v>4</v>
      </c>
      <c r="B40" s="4" t="s">
        <v>140</v>
      </c>
      <c r="C40" s="1" t="s">
        <v>105</v>
      </c>
      <c r="D40" s="2">
        <v>3</v>
      </c>
      <c r="E40" s="2">
        <v>5</v>
      </c>
      <c r="F40" s="2">
        <f>VLOOKUP($C40,dpds!$A$2:$K$52,VLOOKUP(D40,dpIntensity!$A$2:$C$11,3,0),0)</f>
        <v>150</v>
      </c>
      <c r="G40" s="2">
        <f>VLOOKUP($C40,dpds!$A$2:$K$52,VLOOKUP(E40,dpIntensity!$A$7:$C$11,3,0),0)</f>
        <v>24</v>
      </c>
      <c r="H40" s="2">
        <f t="shared" si="0"/>
        <v>3</v>
      </c>
    </row>
    <row r="41" spans="1:8" x14ac:dyDescent="0.5">
      <c r="A41" s="1" t="s">
        <v>4</v>
      </c>
      <c r="B41" s="4" t="s">
        <v>27</v>
      </c>
      <c r="C41" s="1" t="s">
        <v>106</v>
      </c>
      <c r="D41" s="2">
        <v>3</v>
      </c>
      <c r="E41" s="2">
        <v>5</v>
      </c>
      <c r="F41" s="2">
        <f>VLOOKUP($C41,dpds!$A$2:$K$52,VLOOKUP(D41,dpIntensity!$A$2:$C$11,3,0),0)</f>
        <v>750</v>
      </c>
      <c r="G41" s="2">
        <f>VLOOKUP($C41,dpds!$A$2:$K$52,VLOOKUP(E41,dpIntensity!$A$7:$C$11,3,0),0)</f>
        <v>120</v>
      </c>
      <c r="H41" s="2">
        <f t="shared" si="0"/>
        <v>3</v>
      </c>
    </row>
    <row r="42" spans="1:8" x14ac:dyDescent="0.5">
      <c r="A42" s="1" t="s">
        <v>4</v>
      </c>
      <c r="B42" s="1" t="s">
        <v>138</v>
      </c>
      <c r="C42" s="1" t="s">
        <v>116</v>
      </c>
      <c r="D42" s="2">
        <v>4</v>
      </c>
      <c r="E42" s="2">
        <v>5</v>
      </c>
      <c r="F42" s="2">
        <f>VLOOKUP($C42,dpds!$A$2:$K$52,VLOOKUP(D42,dpIntensity!$A$2:$C$11,3,0),0)</f>
        <v>660000</v>
      </c>
      <c r="G42" s="2">
        <f>VLOOKUP($C42,dpds!$A$2:$K$52,VLOOKUP(E42,dpIntensity!$A$7:$C$11,3,0),0)</f>
        <v>88000</v>
      </c>
      <c r="H42" s="2">
        <f t="shared" si="0"/>
        <v>4</v>
      </c>
    </row>
    <row r="43" spans="1:8" x14ac:dyDescent="0.5">
      <c r="A43" s="1" t="s">
        <v>4</v>
      </c>
      <c r="B43" s="1" t="s">
        <v>138</v>
      </c>
      <c r="C43" s="1" t="s">
        <v>117</v>
      </c>
      <c r="D43" s="2">
        <v>1</v>
      </c>
      <c r="E43" s="2">
        <v>5</v>
      </c>
      <c r="F43" s="2">
        <f>VLOOKUP($C43,dpds!$A$2:$K$52,VLOOKUP(D43,dpIntensity!$A$2:$C$11,3,0),0)</f>
        <v>67500</v>
      </c>
      <c r="G43" s="2">
        <f>VLOOKUP($C43,dpds!$A$2:$K$52,VLOOKUP(E43,dpIntensity!$A$7:$C$11,3,0),0)</f>
        <v>24000</v>
      </c>
      <c r="H43" s="2">
        <f>-D43</f>
        <v>-1</v>
      </c>
    </row>
    <row r="44" spans="1:8" x14ac:dyDescent="0.5">
      <c r="A44" s="1" t="s">
        <v>4</v>
      </c>
      <c r="B44" s="1" t="s">
        <v>138</v>
      </c>
      <c r="C44" s="1" t="s">
        <v>118</v>
      </c>
      <c r="D44" s="2">
        <v>1</v>
      </c>
      <c r="E44" s="2">
        <v>5</v>
      </c>
      <c r="F44" s="2">
        <f>VLOOKUP($C44,dpds!$A$2:$K$52,VLOOKUP(D44,dpIntensity!$A$2:$C$11,3,0),0)</f>
        <v>22500</v>
      </c>
      <c r="G44" s="2">
        <f>VLOOKUP($C44,dpds!$A$2:$K$52,VLOOKUP(E44,dpIntensity!$A$7:$C$11,3,0),0)</f>
        <v>8000</v>
      </c>
      <c r="H44" s="2">
        <f>-D44</f>
        <v>-1</v>
      </c>
    </row>
    <row r="45" spans="1:8" x14ac:dyDescent="0.5">
      <c r="A45" s="1" t="s">
        <v>4</v>
      </c>
      <c r="B45" s="1" t="s">
        <v>138</v>
      </c>
      <c r="C45" s="1" t="s">
        <v>28</v>
      </c>
      <c r="D45" s="2">
        <v>4</v>
      </c>
      <c r="E45" s="2">
        <v>5</v>
      </c>
      <c r="F45" s="2">
        <f>VLOOKUP($C45,dpds!$A$2:$K$52,VLOOKUP(D45,dpIntensity!$A$2:$C$11,3,0),0)</f>
        <v>420000</v>
      </c>
      <c r="G45" s="2">
        <f>VLOOKUP($C45,dpds!$A$2:$K$52,VLOOKUP(E45,dpIntensity!$A$7:$C$11,3,0),0)</f>
        <v>56000</v>
      </c>
      <c r="H45" s="2">
        <f t="shared" si="0"/>
        <v>4</v>
      </c>
    </row>
    <row r="46" spans="1:8" x14ac:dyDescent="0.5">
      <c r="A46" s="1" t="s">
        <v>4</v>
      </c>
      <c r="B46" s="4" t="s">
        <v>50</v>
      </c>
      <c r="C46" s="1" t="s">
        <v>47</v>
      </c>
      <c r="D46" s="2">
        <v>3</v>
      </c>
      <c r="E46" s="2">
        <v>5</v>
      </c>
      <c r="F46" s="2">
        <f>VLOOKUP($C46,dpds!$A$2:$K$52,VLOOKUP(D46,dpIntensity!$A$2:$C$11,3,0),0)</f>
        <v>550</v>
      </c>
      <c r="G46" s="2">
        <f>VLOOKUP($C46,dpds!$A$2:$K$52,VLOOKUP(E46,dpIntensity!$A$7:$C$11,3,0),0)</f>
        <v>88</v>
      </c>
      <c r="H46" s="2">
        <f t="shared" si="0"/>
        <v>3</v>
      </c>
    </row>
    <row r="47" spans="1:8" x14ac:dyDescent="0.5">
      <c r="A47" s="1" t="s">
        <v>4</v>
      </c>
      <c r="B47" s="4" t="s">
        <v>50</v>
      </c>
      <c r="C47" s="1" t="s">
        <v>55</v>
      </c>
      <c r="D47" s="2">
        <v>3</v>
      </c>
      <c r="E47" s="2">
        <v>5</v>
      </c>
      <c r="F47" s="2">
        <f>VLOOKUP($C47,dpds!$A$2:$K$52,VLOOKUP(D47,dpIntensity!$A$2:$C$11,3,0),0)</f>
        <v>1125</v>
      </c>
      <c r="G47" s="2">
        <f>VLOOKUP($C47,dpds!$A$2:$K$52,VLOOKUP(E47,dpIntensity!$A$7:$C$11,3,0),0)</f>
        <v>180</v>
      </c>
      <c r="H47" s="2">
        <f t="shared" si="0"/>
        <v>3</v>
      </c>
    </row>
    <row r="48" spans="1:8" x14ac:dyDescent="0.5">
      <c r="A48" s="1" t="s">
        <v>4</v>
      </c>
      <c r="B48" s="4" t="s">
        <v>50</v>
      </c>
      <c r="C48" s="1" t="s">
        <v>56</v>
      </c>
      <c r="D48" s="2">
        <v>3</v>
      </c>
      <c r="E48" s="2">
        <v>5</v>
      </c>
      <c r="F48" s="2">
        <f>VLOOKUP($C48,dpds!$A$2:$K$52,VLOOKUP(D48,dpIntensity!$A$2:$C$11,3,0),0)</f>
        <v>25000</v>
      </c>
      <c r="G48" s="2">
        <f>VLOOKUP($C48,dpds!$A$2:$K$52,VLOOKUP(E48,dpIntensity!$A$7:$C$11,3,0),0)</f>
        <v>4000</v>
      </c>
      <c r="H48" s="2">
        <f t="shared" si="0"/>
        <v>3</v>
      </c>
    </row>
    <row r="49" spans="1:8" x14ac:dyDescent="0.5">
      <c r="A49" s="1" t="s">
        <v>4</v>
      </c>
      <c r="B49" s="4" t="s">
        <v>139</v>
      </c>
      <c r="C49" s="1" t="s">
        <v>108</v>
      </c>
      <c r="D49" s="2">
        <v>3</v>
      </c>
      <c r="E49" s="2">
        <v>5</v>
      </c>
      <c r="F49" s="2">
        <f>VLOOKUP($C49,dpds!$A$2:$K$52,VLOOKUP(D49,dpIntensity!$A$2:$C$11,3,0),0)</f>
        <v>800</v>
      </c>
      <c r="G49" s="2">
        <f>VLOOKUP($C49,dpds!$A$2:$K$52,VLOOKUP(E49,dpIntensity!$A$7:$C$11,3,0),0)</f>
        <v>128</v>
      </c>
      <c r="H49" s="2">
        <f t="shared" si="0"/>
        <v>3</v>
      </c>
    </row>
    <row r="50" spans="1:8" x14ac:dyDescent="0.5">
      <c r="A50" s="1" t="s">
        <v>4</v>
      </c>
      <c r="B50" s="4" t="s">
        <v>139</v>
      </c>
      <c r="C50" s="1" t="s">
        <v>109</v>
      </c>
      <c r="D50" s="2">
        <v>3</v>
      </c>
      <c r="E50" s="2">
        <v>5</v>
      </c>
      <c r="F50" s="2">
        <f>VLOOKUP($C50,dpds!$A$2:$K$52,VLOOKUP(D50,dpIntensity!$A$2:$C$11,3,0),0)</f>
        <v>5000</v>
      </c>
      <c r="G50" s="2">
        <f>VLOOKUP($C50,dpds!$A$2:$K$52,VLOOKUP(E50,dpIntensity!$A$7:$C$11,3,0),0)</f>
        <v>800</v>
      </c>
      <c r="H50" s="2">
        <f t="shared" si="0"/>
        <v>3</v>
      </c>
    </row>
    <row r="51" spans="1:8" x14ac:dyDescent="0.5">
      <c r="A51" s="1" t="s">
        <v>4</v>
      </c>
      <c r="B51" s="4" t="s">
        <v>50</v>
      </c>
      <c r="C51" s="1" t="s">
        <v>107</v>
      </c>
      <c r="D51" s="2">
        <v>3</v>
      </c>
      <c r="E51" s="2">
        <v>5</v>
      </c>
      <c r="F51" s="2">
        <f>VLOOKUP($C51,dpds!$A$2:$K$52,VLOOKUP(D51,dpIntensity!$A$2:$C$11,3,0),0)</f>
        <v>1200</v>
      </c>
      <c r="G51" s="2">
        <f>VLOOKUP($C51,dpds!$A$2:$K$52,VLOOKUP(E51,dpIntensity!$A$7:$C$11,3,0),0)</f>
        <v>192</v>
      </c>
      <c r="H51" s="2">
        <f t="shared" si="0"/>
        <v>3</v>
      </c>
    </row>
    <row r="52" spans="1:8" x14ac:dyDescent="0.5">
      <c r="A52" s="1" t="s">
        <v>4</v>
      </c>
      <c r="B52" s="4" t="s">
        <v>50</v>
      </c>
      <c r="C52" s="1" t="s">
        <v>110</v>
      </c>
      <c r="D52" s="2">
        <v>3</v>
      </c>
      <c r="E52" s="2">
        <v>5</v>
      </c>
      <c r="F52" s="2">
        <f>VLOOKUP($C52,dpds!$A$2:$K$52,VLOOKUP(D52,dpIntensity!$A$2:$C$11,3,0),0)</f>
        <v>10000</v>
      </c>
      <c r="G52" s="2">
        <f>VLOOKUP($C52,dpds!$A$2:$K$52,VLOOKUP(E52,dpIntensity!$A$7:$C$11,3,0),0)</f>
        <v>1600</v>
      </c>
      <c r="H52" s="2">
        <f t="shared" si="0"/>
        <v>3</v>
      </c>
    </row>
    <row r="53" spans="1:8" x14ac:dyDescent="0.5">
      <c r="A53" s="1" t="s">
        <v>7</v>
      </c>
      <c r="B53" s="1" t="s">
        <v>11</v>
      </c>
      <c r="C53" s="1" t="s">
        <v>67</v>
      </c>
      <c r="D53" s="2">
        <v>5</v>
      </c>
      <c r="E53" s="2">
        <v>5</v>
      </c>
      <c r="F53" s="2">
        <f>VLOOKUP($C53,dpds!$A$2:$K$52,VLOOKUP(D53,dpIntensity!$A$2:$C$11,3,0),0)</f>
        <v>8</v>
      </c>
      <c r="G53" s="2">
        <f>VLOOKUP($C53,dpds!$A$2:$K$52,VLOOKUP(E53,dpIntensity!$A$7:$C$11,3,0),0)</f>
        <v>2</v>
      </c>
      <c r="H53" s="2">
        <f>D53</f>
        <v>5</v>
      </c>
    </row>
    <row r="54" spans="1:8" x14ac:dyDescent="0.5">
      <c r="A54" s="1" t="s">
        <v>7</v>
      </c>
      <c r="B54" s="1" t="s">
        <v>11</v>
      </c>
      <c r="C54" s="1" t="s">
        <v>111</v>
      </c>
      <c r="D54" s="2">
        <v>5</v>
      </c>
      <c r="E54" s="2">
        <v>5</v>
      </c>
      <c r="F54" s="2">
        <f>VLOOKUP($C54,dpds!$A$2:$K$52,VLOOKUP(D54,dpIntensity!$A$2:$C$11,3,0),0)</f>
        <v>3</v>
      </c>
      <c r="G54" s="2">
        <f>VLOOKUP($C54,dpds!$A$2:$K$52,VLOOKUP(E54,dpIntensity!$A$7:$C$11,3,0),0)</f>
        <v>0</v>
      </c>
      <c r="H54" s="2">
        <f t="shared" si="0"/>
        <v>5</v>
      </c>
    </row>
    <row r="55" spans="1:8" x14ac:dyDescent="0.5">
      <c r="A55" s="1" t="s">
        <v>7</v>
      </c>
      <c r="B55" s="1" t="s">
        <v>11</v>
      </c>
      <c r="C55" s="1" t="s">
        <v>112</v>
      </c>
      <c r="D55" s="2">
        <v>5</v>
      </c>
      <c r="E55" s="2">
        <v>5</v>
      </c>
      <c r="F55" s="2">
        <f>VLOOKUP($C55,dpds!$A$2:$K$52,VLOOKUP(D55,dpIntensity!$A$2:$C$11,3,0),0)</f>
        <v>3</v>
      </c>
      <c r="G55" s="2">
        <f>VLOOKUP($C55,dpds!$A$2:$K$52,VLOOKUP(E55,dpIntensity!$A$7:$C$11,3,0),0)</f>
        <v>0</v>
      </c>
      <c r="H55" s="2">
        <f t="shared" si="0"/>
        <v>5</v>
      </c>
    </row>
    <row r="56" spans="1:8" x14ac:dyDescent="0.5">
      <c r="A56" s="1" t="s">
        <v>7</v>
      </c>
      <c r="B56" s="1" t="s">
        <v>11</v>
      </c>
      <c r="C56" s="1" t="s">
        <v>68</v>
      </c>
      <c r="D56" s="2">
        <v>5</v>
      </c>
      <c r="E56" s="2">
        <v>5</v>
      </c>
      <c r="F56" s="2">
        <f>VLOOKUP($C56,dpds!$A$2:$K$52,VLOOKUP(D56,dpIntensity!$A$2:$C$11,3,0),0)</f>
        <v>10</v>
      </c>
      <c r="G56" s="2">
        <f>VLOOKUP($C56,dpds!$A$2:$K$52,VLOOKUP(E56,dpIntensity!$A$7:$C$11,3,0),0)</f>
        <v>2</v>
      </c>
      <c r="H56" s="2">
        <f t="shared" si="0"/>
        <v>5</v>
      </c>
    </row>
    <row r="57" spans="1:8" x14ac:dyDescent="0.5">
      <c r="A57" s="1" t="s">
        <v>7</v>
      </c>
      <c r="B57" s="1" t="s">
        <v>11</v>
      </c>
      <c r="C57" s="1" t="s">
        <v>41</v>
      </c>
      <c r="D57" s="2">
        <v>3</v>
      </c>
      <c r="E57" s="2">
        <v>5</v>
      </c>
      <c r="F57" s="2">
        <f>VLOOKUP($C57,dpds!$A$2:$K$52,VLOOKUP(D57,dpIntensity!$A$2:$C$11,3,0),0)</f>
        <v>1000</v>
      </c>
      <c r="G57" s="2">
        <f>VLOOKUP($C57,dpds!$A$2:$K$52,VLOOKUP(E57,dpIntensity!$A$7:$C$11,3,0),0)</f>
        <v>320</v>
      </c>
      <c r="H57" s="2">
        <f t="shared" si="0"/>
        <v>3</v>
      </c>
    </row>
    <row r="58" spans="1:8" x14ac:dyDescent="0.5">
      <c r="A58" s="1" t="s">
        <v>7</v>
      </c>
      <c r="B58" s="1" t="s">
        <v>11</v>
      </c>
      <c r="C58" s="1" t="s">
        <v>42</v>
      </c>
      <c r="D58" s="2">
        <v>4</v>
      </c>
      <c r="E58" s="2">
        <v>5</v>
      </c>
      <c r="F58" s="2">
        <f>VLOOKUP($C58,dpds!$A$2:$K$52,VLOOKUP(D58,dpIntensity!$A$2:$C$11,3,0),0)</f>
        <v>2400</v>
      </c>
      <c r="G58" s="2">
        <f>VLOOKUP($C58,dpds!$A$2:$K$52,VLOOKUP(E58,dpIntensity!$A$7:$C$11,3,0),0)</f>
        <v>400</v>
      </c>
      <c r="H58" s="2">
        <f t="shared" si="0"/>
        <v>4</v>
      </c>
    </row>
    <row r="59" spans="1:8" x14ac:dyDescent="0.5">
      <c r="A59" s="1" t="s">
        <v>7</v>
      </c>
      <c r="B59" s="1" t="s">
        <v>11</v>
      </c>
      <c r="C59" s="1" t="s">
        <v>43</v>
      </c>
      <c r="D59" s="2">
        <v>5</v>
      </c>
      <c r="E59" s="2">
        <v>5</v>
      </c>
      <c r="F59" s="2">
        <f>VLOOKUP($C59,dpds!$A$2:$K$52,VLOOKUP(D59,dpIntensity!$A$2:$C$11,3,0),0)</f>
        <v>4000</v>
      </c>
      <c r="G59" s="2">
        <f>VLOOKUP($C59,dpds!$A$2:$K$52,VLOOKUP(E59,dpIntensity!$A$7:$C$11,3,0),0)</f>
        <v>480</v>
      </c>
      <c r="H59" s="2">
        <f t="shared" si="0"/>
        <v>5</v>
      </c>
    </row>
    <row r="60" spans="1:8" x14ac:dyDescent="0.5">
      <c r="A60" s="1" t="s">
        <v>7</v>
      </c>
      <c r="B60" s="1" t="s">
        <v>11</v>
      </c>
      <c r="C60" s="1" t="s">
        <v>44</v>
      </c>
      <c r="D60" s="2">
        <v>5</v>
      </c>
      <c r="E60" s="2">
        <v>5</v>
      </c>
      <c r="F60" s="2">
        <f>VLOOKUP($C60,dpds!$A$2:$K$52,VLOOKUP(D60,dpIntensity!$A$2:$C$11,3,0),0)</f>
        <v>5600</v>
      </c>
      <c r="G60" s="2">
        <f>VLOOKUP($C60,dpds!$A$2:$K$52,VLOOKUP(E60,dpIntensity!$A$7:$C$11,3,0),0)</f>
        <v>560</v>
      </c>
      <c r="H60" s="2">
        <f t="shared" si="0"/>
        <v>5</v>
      </c>
    </row>
    <row r="61" spans="1:8" x14ac:dyDescent="0.5">
      <c r="A61" s="1" t="s">
        <v>7</v>
      </c>
      <c r="B61" s="1" t="s">
        <v>11</v>
      </c>
      <c r="C61" s="1" t="s">
        <v>45</v>
      </c>
      <c r="D61" s="2">
        <v>5</v>
      </c>
      <c r="E61" s="2">
        <v>5</v>
      </c>
      <c r="F61" s="2">
        <f>VLOOKUP($C61,dpds!$A$2:$K$52,VLOOKUP(D61,dpIntensity!$A$2:$C$11,3,0),0)</f>
        <v>1600</v>
      </c>
      <c r="G61" s="2">
        <f>VLOOKUP($C61,dpds!$A$2:$K$52,VLOOKUP(E61,dpIntensity!$A$7:$C$11,3,0),0)</f>
        <v>160</v>
      </c>
      <c r="H61" s="2">
        <f t="shared" si="0"/>
        <v>5</v>
      </c>
    </row>
    <row r="62" spans="1:8" x14ac:dyDescent="0.5">
      <c r="A62" s="1" t="s">
        <v>7</v>
      </c>
      <c r="B62" s="1" t="s">
        <v>11</v>
      </c>
      <c r="C62" s="1" t="s">
        <v>48</v>
      </c>
      <c r="D62" s="2">
        <v>5</v>
      </c>
      <c r="E62" s="2">
        <v>5</v>
      </c>
      <c r="F62" s="2">
        <f>VLOOKUP($C62,dpds!$A$2:$K$52,VLOOKUP(D62,dpIntensity!$A$2:$C$11,3,0),0)</f>
        <v>2000</v>
      </c>
      <c r="G62" s="2">
        <f>VLOOKUP($C62,dpds!$A$2:$K$52,VLOOKUP(E62,dpIntensity!$A$7:$C$11,3,0),0)</f>
        <v>240</v>
      </c>
      <c r="H62" s="2">
        <f t="shared" si="0"/>
        <v>5</v>
      </c>
    </row>
    <row r="63" spans="1:8" x14ac:dyDescent="0.5">
      <c r="A63" s="1" t="s">
        <v>7</v>
      </c>
      <c r="B63" s="1" t="s">
        <v>11</v>
      </c>
      <c r="C63" s="1" t="s">
        <v>29</v>
      </c>
      <c r="D63" s="2">
        <v>3</v>
      </c>
      <c r="E63" s="2">
        <v>5</v>
      </c>
      <c r="F63" s="2">
        <f>VLOOKUP($C63,dpds!$A$2:$K$52,VLOOKUP(D63,dpIntensity!$A$2:$C$11,3,0),0)</f>
        <v>75</v>
      </c>
      <c r="G63" s="2">
        <f>VLOOKUP($C63,dpds!$A$2:$K$52,VLOOKUP(E63,dpIntensity!$A$7:$C$11,3,0),0)</f>
        <v>8</v>
      </c>
      <c r="H63" s="2">
        <f t="shared" si="0"/>
        <v>3</v>
      </c>
    </row>
    <row r="64" spans="1:8" x14ac:dyDescent="0.5">
      <c r="A64" s="1" t="s">
        <v>7</v>
      </c>
      <c r="B64" s="1" t="s">
        <v>11</v>
      </c>
      <c r="C64" s="1" t="s">
        <v>30</v>
      </c>
      <c r="D64" s="2">
        <v>5</v>
      </c>
      <c r="E64" s="2">
        <v>5</v>
      </c>
      <c r="F64" s="2">
        <f>VLOOKUP($C64,dpds!$A$2:$K$52,VLOOKUP(D64,dpIntensity!$A$2:$C$11,3,0),0)</f>
        <v>352</v>
      </c>
      <c r="G64" s="2">
        <f>VLOOKUP($C64,dpds!$A$2:$K$52,VLOOKUP(E64,dpIntensity!$A$7:$C$11,3,0),0)</f>
        <v>32</v>
      </c>
      <c r="H64" s="2">
        <f t="shared" si="0"/>
        <v>5</v>
      </c>
    </row>
    <row r="65" spans="1:8" x14ac:dyDescent="0.5">
      <c r="A65" s="1" t="s">
        <v>7</v>
      </c>
      <c r="B65" s="1" t="s">
        <v>11</v>
      </c>
      <c r="C65" s="1" t="s">
        <v>31</v>
      </c>
      <c r="D65" s="2">
        <v>5</v>
      </c>
      <c r="E65" s="2">
        <v>5</v>
      </c>
      <c r="F65" s="2">
        <f>VLOOKUP($C65,dpds!$A$2:$K$52,VLOOKUP(D65,dpIntensity!$A$2:$C$11,3,0),0)</f>
        <v>720</v>
      </c>
      <c r="G65" s="2">
        <f>VLOOKUP($C65,dpds!$A$2:$K$52,VLOOKUP(E65,dpIntensity!$A$7:$C$11,3,0),0)</f>
        <v>64</v>
      </c>
      <c r="H65" s="2">
        <f t="shared" si="0"/>
        <v>5</v>
      </c>
    </row>
    <row r="66" spans="1:8" x14ac:dyDescent="0.5">
      <c r="A66" s="1" t="s">
        <v>7</v>
      </c>
      <c r="B66" s="1" t="s">
        <v>11</v>
      </c>
      <c r="C66" s="1" t="s">
        <v>32</v>
      </c>
      <c r="D66" s="2">
        <v>5</v>
      </c>
      <c r="E66" s="2">
        <v>5</v>
      </c>
      <c r="F66" s="2">
        <f>VLOOKUP($C66,dpds!$A$2:$K$52,VLOOKUP(D66,dpIntensity!$A$2:$C$11,3,0),0)</f>
        <v>1360</v>
      </c>
      <c r="G66" s="2">
        <f>VLOOKUP($C66,dpds!$A$2:$K$52,VLOOKUP(E66,dpIntensity!$A$7:$C$11,3,0),0)</f>
        <v>160</v>
      </c>
      <c r="H66" s="2">
        <f t="shared" si="0"/>
        <v>5</v>
      </c>
    </row>
    <row r="67" spans="1:8" x14ac:dyDescent="0.5">
      <c r="A67" s="1" t="s">
        <v>7</v>
      </c>
      <c r="B67" s="1" t="s">
        <v>137</v>
      </c>
      <c r="C67" s="1" t="s">
        <v>34</v>
      </c>
      <c r="D67" s="2">
        <v>2</v>
      </c>
      <c r="E67" s="2">
        <v>5</v>
      </c>
      <c r="F67" s="2">
        <f>VLOOKUP($C67,dpds!$A$2:$K$52,VLOOKUP(D67,dpIntensity!$A$2:$C$11,3,0),0)</f>
        <v>3600</v>
      </c>
      <c r="G67" s="2">
        <f>VLOOKUP($C67,dpds!$A$2:$K$52,VLOOKUP(E67,dpIntensity!$A$7:$C$11,3,0),0)</f>
        <v>480</v>
      </c>
      <c r="H67" s="2">
        <f t="shared" ref="H67:H103" si="1">D67</f>
        <v>2</v>
      </c>
    </row>
    <row r="68" spans="1:8" x14ac:dyDescent="0.5">
      <c r="A68" s="1" t="s">
        <v>7</v>
      </c>
      <c r="B68" s="1" t="s">
        <v>137</v>
      </c>
      <c r="C68" s="1" t="s">
        <v>35</v>
      </c>
      <c r="D68" s="2">
        <v>2</v>
      </c>
      <c r="E68" s="2">
        <v>5</v>
      </c>
      <c r="F68" s="2">
        <f>VLOOKUP($C68,dpds!$A$2:$K$52,VLOOKUP(D68,dpIntensity!$A$2:$C$11,3,0),0)</f>
        <v>2400</v>
      </c>
      <c r="G68" s="2">
        <f>VLOOKUP($C68,dpds!$A$2:$K$52,VLOOKUP(E68,dpIntensity!$A$7:$C$11,3,0),0)</f>
        <v>480</v>
      </c>
      <c r="H68" s="2">
        <f t="shared" si="1"/>
        <v>2</v>
      </c>
    </row>
    <row r="69" spans="1:8" x14ac:dyDescent="0.5">
      <c r="A69" s="1" t="s">
        <v>7</v>
      </c>
      <c r="B69" s="1" t="s">
        <v>137</v>
      </c>
      <c r="C69" s="1" t="s">
        <v>36</v>
      </c>
      <c r="D69" s="2">
        <v>2</v>
      </c>
      <c r="E69" s="2">
        <v>5</v>
      </c>
      <c r="F69" s="2">
        <f>VLOOKUP($C69,dpds!$A$2:$K$52,VLOOKUP(D69,dpIntensity!$A$2:$C$11,3,0),0)</f>
        <v>1800</v>
      </c>
      <c r="G69" s="2">
        <f>VLOOKUP($C69,dpds!$A$2:$K$52,VLOOKUP(E69,dpIntensity!$A$7:$C$11,3,0),0)</f>
        <v>480</v>
      </c>
      <c r="H69" s="2">
        <f t="shared" si="1"/>
        <v>2</v>
      </c>
    </row>
    <row r="70" spans="1:8" x14ac:dyDescent="0.5">
      <c r="A70" s="1" t="s">
        <v>7</v>
      </c>
      <c r="B70" s="1" t="s">
        <v>137</v>
      </c>
      <c r="C70" s="1" t="s">
        <v>37</v>
      </c>
      <c r="D70" s="2">
        <v>2</v>
      </c>
      <c r="E70" s="2">
        <v>5</v>
      </c>
      <c r="F70" s="2">
        <f>VLOOKUP($C70,dpds!$A$2:$K$52,VLOOKUP(D70,dpIntensity!$A$2:$C$11,3,0),0)</f>
        <v>1400</v>
      </c>
      <c r="G70" s="2">
        <f>VLOOKUP($C70,dpds!$A$2:$K$52,VLOOKUP(E70,dpIntensity!$A$7:$C$11,3,0),0)</f>
        <v>560</v>
      </c>
      <c r="H70" s="2">
        <f t="shared" si="1"/>
        <v>2</v>
      </c>
    </row>
    <row r="71" spans="1:8" x14ac:dyDescent="0.5">
      <c r="A71" s="1" t="s">
        <v>7</v>
      </c>
      <c r="B71" s="1" t="s">
        <v>137</v>
      </c>
      <c r="C71" s="1" t="s">
        <v>46</v>
      </c>
      <c r="D71" s="2">
        <v>2</v>
      </c>
      <c r="E71" s="2">
        <v>5</v>
      </c>
      <c r="F71" s="2">
        <f>VLOOKUP($C71,dpds!$A$2:$K$52,VLOOKUP(D71,dpIntensity!$A$2:$C$11,3,0),0)</f>
        <v>1560</v>
      </c>
      <c r="G71" s="2">
        <f>VLOOKUP($C71,dpds!$A$2:$K$52,VLOOKUP(E71,dpIntensity!$A$7:$C$11,3,0),0)</f>
        <v>560</v>
      </c>
      <c r="H71" s="2">
        <f t="shared" si="1"/>
        <v>2</v>
      </c>
    </row>
    <row r="72" spans="1:8" x14ac:dyDescent="0.5">
      <c r="A72" s="1" t="s">
        <v>7</v>
      </c>
      <c r="B72" s="1" t="s">
        <v>137</v>
      </c>
      <c r="C72" s="1" t="s">
        <v>49</v>
      </c>
      <c r="D72" s="2">
        <v>2</v>
      </c>
      <c r="E72" s="2">
        <v>5</v>
      </c>
      <c r="F72" s="2">
        <f>VLOOKUP($C72,dpds!$A$2:$K$52,VLOOKUP(D72,dpIntensity!$A$2:$C$11,3,0),0)</f>
        <v>2240</v>
      </c>
      <c r="G72" s="2">
        <f>VLOOKUP($C72,dpds!$A$2:$K$52,VLOOKUP(E72,dpIntensity!$A$7:$C$11,3,0),0)</f>
        <v>480</v>
      </c>
      <c r="H72" s="2">
        <f t="shared" si="1"/>
        <v>2</v>
      </c>
    </row>
    <row r="73" spans="1:8" x14ac:dyDescent="0.5">
      <c r="A73" s="1" t="s">
        <v>7</v>
      </c>
      <c r="B73" s="1" t="s">
        <v>137</v>
      </c>
      <c r="C73" s="1" t="s">
        <v>33</v>
      </c>
      <c r="D73" s="2">
        <v>2</v>
      </c>
      <c r="E73" s="2">
        <v>5</v>
      </c>
      <c r="F73" s="2">
        <f>VLOOKUP($C73,dpds!$A$2:$K$52,VLOOKUP(D73,dpIntensity!$A$2:$C$11,3,0),0)</f>
        <v>400000</v>
      </c>
      <c r="G73" s="2">
        <f>VLOOKUP($C73,dpds!$A$2:$K$52,VLOOKUP(E73,dpIntensity!$A$7:$C$11,3,0),0)</f>
        <v>80000</v>
      </c>
      <c r="H73" s="2">
        <f t="shared" si="1"/>
        <v>2</v>
      </c>
    </row>
    <row r="74" spans="1:8" x14ac:dyDescent="0.5">
      <c r="A74" s="1" t="s">
        <v>7</v>
      </c>
      <c r="B74" s="1" t="s">
        <v>137</v>
      </c>
      <c r="C74" s="1" t="s">
        <v>38</v>
      </c>
      <c r="D74" s="2">
        <v>2</v>
      </c>
      <c r="E74" s="2">
        <v>5</v>
      </c>
      <c r="F74" s="2">
        <f>VLOOKUP($C74,dpds!$A$2:$K$52,VLOOKUP(D74,dpIntensity!$A$2:$C$11,3,0),0)</f>
        <v>256000</v>
      </c>
      <c r="G74" s="2">
        <f>VLOOKUP($C74,dpds!$A$2:$K$52,VLOOKUP(E74,dpIntensity!$A$7:$C$11,3,0),0)</f>
        <v>104000</v>
      </c>
      <c r="H74" s="2">
        <f t="shared" si="1"/>
        <v>2</v>
      </c>
    </row>
    <row r="75" spans="1:8" x14ac:dyDescent="0.5">
      <c r="A75" s="1" t="s">
        <v>7</v>
      </c>
      <c r="B75" s="1" t="s">
        <v>137</v>
      </c>
      <c r="C75" s="1" t="s">
        <v>39</v>
      </c>
      <c r="D75" s="2">
        <v>2</v>
      </c>
      <c r="E75" s="2">
        <v>5</v>
      </c>
      <c r="F75" s="2">
        <f>VLOOKUP($C75,dpds!$A$2:$K$52,VLOOKUP(D75,dpIntensity!$A$2:$C$11,3,0),0)</f>
        <v>120000</v>
      </c>
      <c r="G75" s="2">
        <f>VLOOKUP($C75,dpds!$A$2:$K$52,VLOOKUP(E75,dpIntensity!$A$7:$C$11,3,0),0)</f>
        <v>72000</v>
      </c>
      <c r="H75" s="2">
        <f t="shared" si="1"/>
        <v>2</v>
      </c>
    </row>
    <row r="76" spans="1:8" x14ac:dyDescent="0.5">
      <c r="A76" s="1" t="s">
        <v>7</v>
      </c>
      <c r="B76" s="1" t="s">
        <v>137</v>
      </c>
      <c r="C76" s="1" t="s">
        <v>40</v>
      </c>
      <c r="D76" s="2">
        <v>2</v>
      </c>
      <c r="E76" s="2">
        <v>5</v>
      </c>
      <c r="F76" s="2">
        <f>VLOOKUP($C76,dpds!$A$2:$K$52,VLOOKUP(D76,dpIntensity!$A$2:$C$11,3,0),0)</f>
        <v>70400</v>
      </c>
      <c r="G76" s="2">
        <f>VLOOKUP($C76,dpds!$A$2:$K$52,VLOOKUP(E76,dpIntensity!$A$7:$C$11,3,0),0)</f>
        <v>8000</v>
      </c>
      <c r="H76" s="2">
        <f t="shared" si="1"/>
        <v>2</v>
      </c>
    </row>
    <row r="77" spans="1:8" x14ac:dyDescent="0.5">
      <c r="A77" s="1" t="s">
        <v>7</v>
      </c>
      <c r="B77" s="1" t="s">
        <v>11</v>
      </c>
      <c r="C77" s="1" t="s">
        <v>5</v>
      </c>
      <c r="D77" s="2">
        <v>5</v>
      </c>
      <c r="E77" s="2">
        <v>5</v>
      </c>
      <c r="F77" s="2">
        <f>VLOOKUP($C77,dpds!$A$2:$K$52,VLOOKUP(D77,dpIntensity!$A$2:$C$11,3,0),0)</f>
        <v>800</v>
      </c>
      <c r="G77" s="2">
        <f>VLOOKUP($C77,dpds!$A$2:$K$52,VLOOKUP(E77,dpIntensity!$A$7:$C$11,3,0),0)</f>
        <v>80</v>
      </c>
      <c r="H77" s="2">
        <f t="shared" si="1"/>
        <v>5</v>
      </c>
    </row>
    <row r="78" spans="1:8" x14ac:dyDescent="0.5">
      <c r="A78" s="1" t="s">
        <v>7</v>
      </c>
      <c r="B78" s="4" t="s">
        <v>27</v>
      </c>
      <c r="C78" s="1" t="s">
        <v>12</v>
      </c>
      <c r="D78" s="2">
        <v>1</v>
      </c>
      <c r="E78" s="2">
        <v>5</v>
      </c>
      <c r="F78" s="2">
        <f>VLOOKUP($C78,dpds!$A$2:$K$52,VLOOKUP(D78,dpIntensity!$A$2:$C$11,3,0),0)</f>
        <v>11250</v>
      </c>
      <c r="G78" s="2">
        <f>VLOOKUP($C78,dpds!$A$2:$K$52,VLOOKUP(E78,dpIntensity!$A$7:$C$11,3,0),0)</f>
        <v>4000</v>
      </c>
      <c r="H78" s="2">
        <f t="shared" si="1"/>
        <v>1</v>
      </c>
    </row>
    <row r="79" spans="1:8" x14ac:dyDescent="0.5">
      <c r="A79" s="1" t="s">
        <v>7</v>
      </c>
      <c r="B79" s="4" t="s">
        <v>27</v>
      </c>
      <c r="C79" s="1" t="s">
        <v>13</v>
      </c>
      <c r="D79" s="2">
        <v>1</v>
      </c>
      <c r="E79" s="2">
        <v>5</v>
      </c>
      <c r="F79" s="2">
        <f>VLOOKUP($C79,dpds!$A$2:$K$52,VLOOKUP(D79,dpIntensity!$A$2:$C$11,3,0),0)</f>
        <v>9000</v>
      </c>
      <c r="G79" s="2">
        <f>VLOOKUP($C79,dpds!$A$2:$K$52,VLOOKUP(E79,dpIntensity!$A$7:$C$11,3,0),0)</f>
        <v>3200</v>
      </c>
      <c r="H79" s="2">
        <f t="shared" si="1"/>
        <v>1</v>
      </c>
    </row>
    <row r="80" spans="1:8" x14ac:dyDescent="0.5">
      <c r="A80" s="1" t="s">
        <v>7</v>
      </c>
      <c r="B80" s="4" t="s">
        <v>27</v>
      </c>
      <c r="C80" s="1" t="s">
        <v>14</v>
      </c>
      <c r="D80" s="2">
        <v>1</v>
      </c>
      <c r="E80" s="2">
        <v>5</v>
      </c>
      <c r="F80" s="2">
        <f>VLOOKUP($C80,dpds!$A$2:$K$52,VLOOKUP(D80,dpIntensity!$A$2:$C$11,3,0),0)</f>
        <v>6750</v>
      </c>
      <c r="G80" s="2">
        <f>VLOOKUP($C80,dpds!$A$2:$K$52,VLOOKUP(E80,dpIntensity!$A$7:$C$11,3,0),0)</f>
        <v>2400</v>
      </c>
      <c r="H80" s="2">
        <f t="shared" si="1"/>
        <v>1</v>
      </c>
    </row>
    <row r="81" spans="1:8" x14ac:dyDescent="0.5">
      <c r="A81" s="1" t="s">
        <v>7</v>
      </c>
      <c r="B81" s="4" t="s">
        <v>27</v>
      </c>
      <c r="C81" s="1" t="s">
        <v>15</v>
      </c>
      <c r="D81" s="2">
        <v>1</v>
      </c>
      <c r="E81" s="2">
        <v>5</v>
      </c>
      <c r="F81" s="2">
        <f>VLOOKUP($C81,dpds!$A$2:$K$52,VLOOKUP(D81,dpIntensity!$A$2:$C$11,3,0),0)</f>
        <v>8550</v>
      </c>
      <c r="G81" s="2">
        <f>VLOOKUP($C81,dpds!$A$2:$K$52,VLOOKUP(E81,dpIntensity!$A$7:$C$11,3,0),0)</f>
        <v>3040</v>
      </c>
      <c r="H81" s="2">
        <f t="shared" si="1"/>
        <v>1</v>
      </c>
    </row>
    <row r="82" spans="1:8" x14ac:dyDescent="0.5">
      <c r="A82" s="1" t="s">
        <v>7</v>
      </c>
      <c r="B82" s="4" t="s">
        <v>27</v>
      </c>
      <c r="C82" s="1" t="s">
        <v>58</v>
      </c>
      <c r="D82" s="2">
        <v>2</v>
      </c>
      <c r="E82" s="2">
        <v>5</v>
      </c>
      <c r="F82" s="2">
        <f>VLOOKUP($C82,dpds!$A$2:$K$52,VLOOKUP(D82,dpIntensity!$A$2:$C$11,3,0),0)</f>
        <v>63200</v>
      </c>
      <c r="G82" s="2">
        <f>VLOOKUP($C82,dpds!$A$2:$K$52,VLOOKUP(E82,dpIntensity!$A$7:$C$11,3,0),0)</f>
        <v>12640</v>
      </c>
      <c r="H82" s="2">
        <f t="shared" si="1"/>
        <v>2</v>
      </c>
    </row>
    <row r="83" spans="1:8" x14ac:dyDescent="0.5">
      <c r="A83" s="1" t="s">
        <v>7</v>
      </c>
      <c r="B83" s="4" t="s">
        <v>27</v>
      </c>
      <c r="C83" s="1" t="s">
        <v>16</v>
      </c>
      <c r="D83" s="2">
        <v>2</v>
      </c>
      <c r="E83" s="2">
        <v>5</v>
      </c>
      <c r="F83" s="2">
        <f>VLOOKUP($C83,dpds!$A$2:$K$52,VLOOKUP(D83,dpIntensity!$A$2:$C$11,3,0),0)</f>
        <v>16000</v>
      </c>
      <c r="G83" s="2">
        <f>VLOOKUP($C83,dpds!$A$2:$K$52,VLOOKUP(E83,dpIntensity!$A$7:$C$11,3,0),0)</f>
        <v>3200</v>
      </c>
      <c r="H83" s="2">
        <f t="shared" si="1"/>
        <v>2</v>
      </c>
    </row>
    <row r="84" spans="1:8" x14ac:dyDescent="0.5">
      <c r="A84" s="1" t="s">
        <v>7</v>
      </c>
      <c r="B84" s="4" t="s">
        <v>27</v>
      </c>
      <c r="C84" s="1" t="s">
        <v>17</v>
      </c>
      <c r="D84" s="2">
        <v>2</v>
      </c>
      <c r="E84" s="2">
        <v>5</v>
      </c>
      <c r="F84" s="2">
        <f>VLOOKUP($C84,dpds!$A$2:$K$52,VLOOKUP(D84,dpIntensity!$A$2:$C$11,3,0),0)</f>
        <v>14400</v>
      </c>
      <c r="G84" s="2">
        <f>VLOOKUP($C84,dpds!$A$2:$K$52,VLOOKUP(E84,dpIntensity!$A$7:$C$11,3,0),0)</f>
        <v>2880</v>
      </c>
      <c r="H84" s="2">
        <f t="shared" si="1"/>
        <v>2</v>
      </c>
    </row>
    <row r="85" spans="1:8" x14ac:dyDescent="0.5">
      <c r="A85" s="1" t="s">
        <v>7</v>
      </c>
      <c r="B85" s="4" t="s">
        <v>27</v>
      </c>
      <c r="C85" s="1" t="s">
        <v>18</v>
      </c>
      <c r="D85" s="2">
        <v>2</v>
      </c>
      <c r="E85" s="2">
        <v>5</v>
      </c>
      <c r="F85" s="2">
        <f>VLOOKUP($C85,dpds!$A$2:$K$52,VLOOKUP(D85,dpIntensity!$A$2:$C$11,3,0),0)</f>
        <v>12000</v>
      </c>
      <c r="G85" s="2">
        <f>VLOOKUP($C85,dpds!$A$2:$K$52,VLOOKUP(E85,dpIntensity!$A$7:$C$11,3,0),0)</f>
        <v>2400</v>
      </c>
      <c r="H85" s="2">
        <f t="shared" si="1"/>
        <v>2</v>
      </c>
    </row>
    <row r="86" spans="1:8" x14ac:dyDescent="0.5">
      <c r="A86" s="1" t="s">
        <v>7</v>
      </c>
      <c r="B86" s="4" t="s">
        <v>27</v>
      </c>
      <c r="C86" s="1" t="s">
        <v>19</v>
      </c>
      <c r="D86" s="2">
        <v>2</v>
      </c>
      <c r="E86" s="2">
        <v>5</v>
      </c>
      <c r="F86" s="2">
        <f>VLOOKUP($C86,dpds!$A$2:$K$52,VLOOKUP(D86,dpIntensity!$A$2:$C$11,3,0),0)</f>
        <v>20000</v>
      </c>
      <c r="G86" s="2">
        <f>VLOOKUP($C86,dpds!$A$2:$K$52,VLOOKUP(E86,dpIntensity!$A$7:$C$11,3,0),0)</f>
        <v>4000</v>
      </c>
      <c r="H86" s="2">
        <f t="shared" si="1"/>
        <v>2</v>
      </c>
    </row>
    <row r="87" spans="1:8" x14ac:dyDescent="0.5">
      <c r="A87" s="1" t="s">
        <v>7</v>
      </c>
      <c r="B87" s="4" t="s">
        <v>27</v>
      </c>
      <c r="C87" s="1" t="s">
        <v>57</v>
      </c>
      <c r="D87" s="2">
        <v>2</v>
      </c>
      <c r="E87" s="2">
        <v>5</v>
      </c>
      <c r="F87" s="2">
        <f>VLOOKUP($C87,dpds!$A$2:$K$52,VLOOKUP(D87,dpIntensity!$A$2:$C$11,3,0),0)</f>
        <v>62400</v>
      </c>
      <c r="G87" s="2">
        <f>VLOOKUP($C87,dpds!$A$2:$K$52,VLOOKUP(E87,dpIntensity!$A$7:$C$11,3,0),0)</f>
        <v>12480</v>
      </c>
      <c r="H87" s="2">
        <f t="shared" si="1"/>
        <v>2</v>
      </c>
    </row>
    <row r="88" spans="1:8" x14ac:dyDescent="0.5">
      <c r="A88" s="1" t="s">
        <v>7</v>
      </c>
      <c r="B88" s="4" t="s">
        <v>139</v>
      </c>
      <c r="C88" s="1" t="s">
        <v>102</v>
      </c>
      <c r="D88" s="2">
        <v>4</v>
      </c>
      <c r="E88" s="2">
        <v>5</v>
      </c>
      <c r="F88" s="2">
        <f>VLOOKUP($C88,dpds!$A$2:$K$52,VLOOKUP(D88,dpIntensity!$A$2:$C$11,3,0),0)</f>
        <v>240</v>
      </c>
      <c r="G88" s="2">
        <f>VLOOKUP($C88,dpds!$A$2:$K$52,VLOOKUP(E88,dpIntensity!$A$7:$C$11,3,0),0)</f>
        <v>32</v>
      </c>
      <c r="H88" s="2">
        <f t="shared" si="1"/>
        <v>4</v>
      </c>
    </row>
    <row r="89" spans="1:8" x14ac:dyDescent="0.5">
      <c r="A89" s="1" t="s">
        <v>7</v>
      </c>
      <c r="B89" s="4" t="s">
        <v>139</v>
      </c>
      <c r="C89" s="1" t="s">
        <v>103</v>
      </c>
      <c r="D89" s="2">
        <v>4</v>
      </c>
      <c r="E89" s="2">
        <v>5</v>
      </c>
      <c r="F89" s="2">
        <f>VLOOKUP($C89,dpds!$A$2:$K$52,VLOOKUP(D89,dpIntensity!$A$2:$C$11,3,0),0)</f>
        <v>360</v>
      </c>
      <c r="G89" s="2">
        <f>VLOOKUP($C89,dpds!$A$2:$K$52,VLOOKUP(E89,dpIntensity!$A$7:$C$11,3,0),0)</f>
        <v>48</v>
      </c>
      <c r="H89" s="2">
        <f t="shared" si="1"/>
        <v>4</v>
      </c>
    </row>
    <row r="90" spans="1:8" x14ac:dyDescent="0.5">
      <c r="A90" s="1" t="s">
        <v>7</v>
      </c>
      <c r="B90" s="4" t="s">
        <v>140</v>
      </c>
      <c r="C90" s="1" t="s">
        <v>104</v>
      </c>
      <c r="D90" s="2">
        <v>4</v>
      </c>
      <c r="E90" s="2">
        <v>5</v>
      </c>
      <c r="F90" s="2">
        <f>VLOOKUP($C90,dpds!$A$2:$K$52,VLOOKUP(D90,dpIntensity!$A$2:$C$11,3,0),0)</f>
        <v>120</v>
      </c>
      <c r="G90" s="2">
        <f>VLOOKUP($C90,dpds!$A$2:$K$52,VLOOKUP(E90,dpIntensity!$A$7:$C$11,3,0),0)</f>
        <v>16</v>
      </c>
      <c r="H90" s="2">
        <f t="shared" si="1"/>
        <v>4</v>
      </c>
    </row>
    <row r="91" spans="1:8" x14ac:dyDescent="0.5">
      <c r="A91" s="1" t="s">
        <v>7</v>
      </c>
      <c r="B91" s="4" t="s">
        <v>140</v>
      </c>
      <c r="C91" s="1" t="s">
        <v>105</v>
      </c>
      <c r="D91" s="2">
        <v>4</v>
      </c>
      <c r="E91" s="2">
        <v>5</v>
      </c>
      <c r="F91" s="2">
        <f>VLOOKUP($C91,dpds!$A$2:$K$52,VLOOKUP(D91,dpIntensity!$A$2:$C$11,3,0),0)</f>
        <v>180</v>
      </c>
      <c r="G91" s="2">
        <f>VLOOKUP($C91,dpds!$A$2:$K$52,VLOOKUP(E91,dpIntensity!$A$7:$C$11,3,0),0)</f>
        <v>24</v>
      </c>
      <c r="H91" s="2">
        <f t="shared" si="1"/>
        <v>4</v>
      </c>
    </row>
    <row r="92" spans="1:8" x14ac:dyDescent="0.5">
      <c r="A92" s="1" t="s">
        <v>7</v>
      </c>
      <c r="B92" s="4" t="s">
        <v>27</v>
      </c>
      <c r="C92" s="1" t="s">
        <v>106</v>
      </c>
      <c r="D92" s="2">
        <v>4</v>
      </c>
      <c r="E92" s="2">
        <v>5</v>
      </c>
      <c r="F92" s="2">
        <f>VLOOKUP($C92,dpds!$A$2:$K$52,VLOOKUP(D92,dpIntensity!$A$2:$C$11,3,0),0)</f>
        <v>900</v>
      </c>
      <c r="G92" s="2">
        <f>VLOOKUP($C92,dpds!$A$2:$K$52,VLOOKUP(E92,dpIntensity!$A$7:$C$11,3,0),0)</f>
        <v>120</v>
      </c>
      <c r="H92" s="2">
        <f t="shared" si="1"/>
        <v>4</v>
      </c>
    </row>
    <row r="93" spans="1:8" x14ac:dyDescent="0.5">
      <c r="A93" s="1" t="s">
        <v>7</v>
      </c>
      <c r="B93" s="1" t="s">
        <v>138</v>
      </c>
      <c r="C93" s="1" t="s">
        <v>116</v>
      </c>
      <c r="D93" s="2">
        <v>4</v>
      </c>
      <c r="E93" s="2">
        <v>5</v>
      </c>
      <c r="F93" s="2">
        <f>VLOOKUP($C93,dpds!$A$2:$K$52,VLOOKUP(D93,dpIntensity!$A$2:$C$11,3,0),0)</f>
        <v>660000</v>
      </c>
      <c r="G93" s="2">
        <f>VLOOKUP($C93,dpds!$A$2:$K$52,VLOOKUP(E93,dpIntensity!$A$7:$C$11,3,0),0)</f>
        <v>88000</v>
      </c>
      <c r="H93" s="2">
        <f t="shared" si="1"/>
        <v>4</v>
      </c>
    </row>
    <row r="94" spans="1:8" x14ac:dyDescent="0.5">
      <c r="A94" s="1" t="s">
        <v>7</v>
      </c>
      <c r="B94" s="1" t="s">
        <v>138</v>
      </c>
      <c r="C94" s="1" t="s">
        <v>117</v>
      </c>
      <c r="D94" s="2">
        <v>5</v>
      </c>
      <c r="E94" s="2">
        <v>5</v>
      </c>
      <c r="F94" s="2">
        <f>VLOOKUP($C94,dpds!$A$2:$K$52,VLOOKUP(D94,dpIntensity!$A$2:$C$11,3,0),0)</f>
        <v>240000</v>
      </c>
      <c r="G94" s="2">
        <f>VLOOKUP($C94,dpds!$A$2:$K$52,VLOOKUP(E94,dpIntensity!$A$7:$C$11,3,0),0)</f>
        <v>24000</v>
      </c>
      <c r="H94" s="2">
        <f>-D94</f>
        <v>-5</v>
      </c>
    </row>
    <row r="95" spans="1:8" x14ac:dyDescent="0.5">
      <c r="A95" s="1" t="s">
        <v>7</v>
      </c>
      <c r="B95" s="1" t="s">
        <v>138</v>
      </c>
      <c r="C95" s="1" t="s">
        <v>118</v>
      </c>
      <c r="D95" s="2">
        <v>5</v>
      </c>
      <c r="E95" s="2">
        <v>5</v>
      </c>
      <c r="F95" s="2">
        <f>VLOOKUP($C95,dpds!$A$2:$K$52,VLOOKUP(D95,dpIntensity!$A$2:$C$11,3,0),0)</f>
        <v>80000</v>
      </c>
      <c r="G95" s="2">
        <f>VLOOKUP($C95,dpds!$A$2:$K$52,VLOOKUP(E95,dpIntensity!$A$7:$C$11,3,0),0)</f>
        <v>8000</v>
      </c>
      <c r="H95" s="2">
        <f>-D95</f>
        <v>-5</v>
      </c>
    </row>
    <row r="96" spans="1:8" x14ac:dyDescent="0.5">
      <c r="A96" s="1" t="s">
        <v>7</v>
      </c>
      <c r="B96" s="1" t="s">
        <v>138</v>
      </c>
      <c r="C96" s="1" t="s">
        <v>28</v>
      </c>
      <c r="D96" s="2">
        <v>5</v>
      </c>
      <c r="E96" s="2">
        <v>5</v>
      </c>
      <c r="F96" s="2">
        <f>VLOOKUP($C96,dpds!$A$2:$K$52,VLOOKUP(D96,dpIntensity!$A$2:$C$11,3,0),0)</f>
        <v>560000</v>
      </c>
      <c r="G96" s="2">
        <f>VLOOKUP($C96,dpds!$A$2:$K$52,VLOOKUP(E96,dpIntensity!$A$7:$C$11,3,0),0)</f>
        <v>56000</v>
      </c>
      <c r="H96" s="2">
        <f t="shared" si="1"/>
        <v>5</v>
      </c>
    </row>
    <row r="97" spans="1:8" x14ac:dyDescent="0.5">
      <c r="A97" s="1" t="s">
        <v>7</v>
      </c>
      <c r="B97" s="4" t="s">
        <v>50</v>
      </c>
      <c r="C97" s="1" t="s">
        <v>47</v>
      </c>
      <c r="D97" s="2">
        <v>4</v>
      </c>
      <c r="E97" s="2">
        <v>5</v>
      </c>
      <c r="F97" s="2">
        <f>VLOOKUP($C97,dpds!$A$2:$K$52,VLOOKUP(D97,dpIntensity!$A$2:$C$11,3,0),0)</f>
        <v>660</v>
      </c>
      <c r="G97" s="2">
        <f>VLOOKUP($C97,dpds!$A$2:$K$52,VLOOKUP(E97,dpIntensity!$A$7:$C$11,3,0),0)</f>
        <v>88</v>
      </c>
      <c r="H97" s="2">
        <f t="shared" si="1"/>
        <v>4</v>
      </c>
    </row>
    <row r="98" spans="1:8" x14ac:dyDescent="0.5">
      <c r="A98" s="1" t="s">
        <v>7</v>
      </c>
      <c r="B98" s="4" t="s">
        <v>50</v>
      </c>
      <c r="C98" s="1" t="s">
        <v>55</v>
      </c>
      <c r="D98" s="2">
        <v>4</v>
      </c>
      <c r="E98" s="2">
        <v>5</v>
      </c>
      <c r="F98" s="2">
        <f>VLOOKUP($C98,dpds!$A$2:$K$52,VLOOKUP(D98,dpIntensity!$A$2:$C$11,3,0),0)</f>
        <v>1350</v>
      </c>
      <c r="G98" s="2">
        <f>VLOOKUP($C98,dpds!$A$2:$K$52,VLOOKUP(E98,dpIntensity!$A$7:$C$11,3,0),0)</f>
        <v>180</v>
      </c>
      <c r="H98" s="2">
        <f t="shared" si="1"/>
        <v>4</v>
      </c>
    </row>
    <row r="99" spans="1:8" x14ac:dyDescent="0.5">
      <c r="A99" s="1" t="s">
        <v>7</v>
      </c>
      <c r="B99" s="4" t="s">
        <v>50</v>
      </c>
      <c r="C99" s="1" t="s">
        <v>56</v>
      </c>
      <c r="D99" s="2">
        <v>4</v>
      </c>
      <c r="E99" s="2">
        <v>5</v>
      </c>
      <c r="F99" s="2">
        <f>VLOOKUP($C99,dpds!$A$2:$K$52,VLOOKUP(D99,dpIntensity!$A$2:$C$11,3,0),0)</f>
        <v>30000</v>
      </c>
      <c r="G99" s="2">
        <f>VLOOKUP($C99,dpds!$A$2:$K$52,VLOOKUP(E99,dpIntensity!$A$7:$C$11,3,0),0)</f>
        <v>4000</v>
      </c>
      <c r="H99" s="2">
        <f t="shared" si="1"/>
        <v>4</v>
      </c>
    </row>
    <row r="100" spans="1:8" x14ac:dyDescent="0.5">
      <c r="A100" s="1" t="s">
        <v>7</v>
      </c>
      <c r="B100" s="4" t="s">
        <v>139</v>
      </c>
      <c r="C100" s="1" t="s">
        <v>108</v>
      </c>
      <c r="D100" s="2">
        <v>3</v>
      </c>
      <c r="E100" s="2">
        <v>5</v>
      </c>
      <c r="F100" s="2">
        <f>VLOOKUP($C100,dpds!$A$2:$K$52,VLOOKUP(D100,dpIntensity!$A$2:$C$11,3,0),0)</f>
        <v>800</v>
      </c>
      <c r="G100" s="2">
        <f>VLOOKUP($C100,dpds!$A$2:$K$52,VLOOKUP(E100,dpIntensity!$A$7:$C$11,3,0),0)</f>
        <v>128</v>
      </c>
      <c r="H100" s="2">
        <f t="shared" si="1"/>
        <v>3</v>
      </c>
    </row>
    <row r="101" spans="1:8" x14ac:dyDescent="0.5">
      <c r="A101" s="1" t="s">
        <v>7</v>
      </c>
      <c r="B101" s="4" t="s">
        <v>139</v>
      </c>
      <c r="C101" s="1" t="s">
        <v>109</v>
      </c>
      <c r="D101" s="2">
        <v>3</v>
      </c>
      <c r="E101" s="2">
        <v>5</v>
      </c>
      <c r="F101" s="2">
        <f>VLOOKUP($C101,dpds!$A$2:$K$52,VLOOKUP(D101,dpIntensity!$A$2:$C$11,3,0),0)</f>
        <v>5000</v>
      </c>
      <c r="G101" s="2">
        <f>VLOOKUP($C101,dpds!$A$2:$K$52,VLOOKUP(E101,dpIntensity!$A$7:$C$11,3,0),0)</f>
        <v>800</v>
      </c>
      <c r="H101" s="2">
        <f t="shared" si="1"/>
        <v>3</v>
      </c>
    </row>
    <row r="102" spans="1:8" x14ac:dyDescent="0.5">
      <c r="A102" s="1" t="s">
        <v>7</v>
      </c>
      <c r="B102" s="4" t="s">
        <v>50</v>
      </c>
      <c r="C102" s="1" t="s">
        <v>107</v>
      </c>
      <c r="D102" s="2">
        <v>2</v>
      </c>
      <c r="E102" s="2">
        <v>5</v>
      </c>
      <c r="F102" s="2">
        <f>VLOOKUP($C102,dpds!$A$2:$K$52,VLOOKUP(D102,dpIntensity!$A$2:$C$11,3,0),0)</f>
        <v>960</v>
      </c>
      <c r="G102" s="2">
        <f>VLOOKUP($C102,dpds!$A$2:$K$52,VLOOKUP(E102,dpIntensity!$A$7:$C$11,3,0),0)</f>
        <v>192</v>
      </c>
      <c r="H102" s="2">
        <f t="shared" si="1"/>
        <v>2</v>
      </c>
    </row>
    <row r="103" spans="1:8" x14ac:dyDescent="0.5">
      <c r="A103" s="1" t="s">
        <v>7</v>
      </c>
      <c r="B103" s="4" t="s">
        <v>50</v>
      </c>
      <c r="C103" s="1" t="s">
        <v>110</v>
      </c>
      <c r="D103" s="2">
        <v>3</v>
      </c>
      <c r="E103" s="2">
        <v>5</v>
      </c>
      <c r="F103" s="2">
        <f>VLOOKUP($C103,dpds!$A$2:$K$52,VLOOKUP(D103,dpIntensity!$A$2:$C$11,3,0),0)</f>
        <v>10000</v>
      </c>
      <c r="G103" s="2">
        <f>VLOOKUP($C103,dpds!$A$2:$K$52,VLOOKUP(E103,dpIntensity!$A$7:$C$11,3,0),0)</f>
        <v>1600</v>
      </c>
      <c r="H103" s="2">
        <f t="shared" si="1"/>
        <v>3</v>
      </c>
    </row>
    <row r="104" spans="1:8" x14ac:dyDescent="0.5">
      <c r="A104" s="1" t="s">
        <v>8</v>
      </c>
      <c r="B104" s="1" t="s">
        <v>11</v>
      </c>
      <c r="C104" s="1" t="s">
        <v>67</v>
      </c>
      <c r="D104" s="2">
        <v>3</v>
      </c>
      <c r="E104" s="2">
        <v>5</v>
      </c>
      <c r="F104" s="2">
        <f>VLOOKUP($C104,dpds!$A$2:$K$52,VLOOKUP(D104,dpIntensity!$A$2:$C$11,3,0),0)</f>
        <v>5</v>
      </c>
      <c r="G104" s="2">
        <f>VLOOKUP($C104,dpds!$A$2:$K$52,VLOOKUP(E104,dpIntensity!$A$7:$C$11,3,0),0)</f>
        <v>2</v>
      </c>
      <c r="H104" s="2">
        <f>D104</f>
        <v>3</v>
      </c>
    </row>
    <row r="105" spans="1:8" x14ac:dyDescent="0.5">
      <c r="A105" s="1" t="s">
        <v>8</v>
      </c>
      <c r="B105" s="1" t="s">
        <v>11</v>
      </c>
      <c r="C105" s="1" t="s">
        <v>111</v>
      </c>
      <c r="D105" s="2">
        <v>3</v>
      </c>
      <c r="E105" s="2">
        <v>5</v>
      </c>
      <c r="F105" s="2">
        <f>VLOOKUP($C105,dpds!$A$2:$K$52,VLOOKUP(D105,dpIntensity!$A$2:$C$11,3,0),0)</f>
        <v>2</v>
      </c>
      <c r="G105" s="2">
        <f>VLOOKUP($C105,dpds!$A$2:$K$52,VLOOKUP(E105,dpIntensity!$A$7:$C$11,3,0),0)</f>
        <v>0</v>
      </c>
      <c r="H105" s="2">
        <f t="shared" ref="H105:H154" si="2">D105</f>
        <v>3</v>
      </c>
    </row>
    <row r="106" spans="1:8" x14ac:dyDescent="0.5">
      <c r="A106" s="1" t="s">
        <v>8</v>
      </c>
      <c r="B106" s="1" t="s">
        <v>11</v>
      </c>
      <c r="C106" s="1" t="s">
        <v>112</v>
      </c>
      <c r="D106" s="2">
        <v>3</v>
      </c>
      <c r="E106" s="2">
        <v>5</v>
      </c>
      <c r="F106" s="2">
        <f>VLOOKUP($C106,dpds!$A$2:$K$52,VLOOKUP(D106,dpIntensity!$A$2:$C$11,3,0),0)</f>
        <v>2</v>
      </c>
      <c r="G106" s="2">
        <f>VLOOKUP($C106,dpds!$A$2:$K$52,VLOOKUP(E106,dpIntensity!$A$7:$C$11,3,0),0)</f>
        <v>0</v>
      </c>
      <c r="H106" s="2">
        <f t="shared" si="2"/>
        <v>3</v>
      </c>
    </row>
    <row r="107" spans="1:8" x14ac:dyDescent="0.5">
      <c r="A107" s="1" t="s">
        <v>8</v>
      </c>
      <c r="B107" s="1" t="s">
        <v>11</v>
      </c>
      <c r="C107" s="1" t="s">
        <v>68</v>
      </c>
      <c r="D107" s="2">
        <v>4</v>
      </c>
      <c r="E107" s="2">
        <v>5</v>
      </c>
      <c r="F107" s="2">
        <f>VLOOKUP($C107,dpds!$A$2:$K$52,VLOOKUP(D107,dpIntensity!$A$2:$C$11,3,0),0)</f>
        <v>7</v>
      </c>
      <c r="G107" s="2">
        <f>VLOOKUP($C107,dpds!$A$2:$K$52,VLOOKUP(E107,dpIntensity!$A$7:$C$11,3,0),0)</f>
        <v>2</v>
      </c>
      <c r="H107" s="2">
        <f t="shared" si="2"/>
        <v>4</v>
      </c>
    </row>
    <row r="108" spans="1:8" x14ac:dyDescent="0.5">
      <c r="A108" s="1" t="s">
        <v>8</v>
      </c>
      <c r="B108" s="1" t="s">
        <v>11</v>
      </c>
      <c r="C108" s="1" t="s">
        <v>41</v>
      </c>
      <c r="D108" s="2">
        <v>3</v>
      </c>
      <c r="E108" s="2">
        <v>5</v>
      </c>
      <c r="F108" s="2">
        <f>VLOOKUP($C108,dpds!$A$2:$K$52,VLOOKUP(D108,dpIntensity!$A$2:$C$11,3,0),0)</f>
        <v>1000</v>
      </c>
      <c r="G108" s="2">
        <f>VLOOKUP($C108,dpds!$A$2:$K$52,VLOOKUP(E108,dpIntensity!$A$7:$C$11,3,0),0)</f>
        <v>320</v>
      </c>
      <c r="H108" s="2">
        <f t="shared" si="2"/>
        <v>3</v>
      </c>
    </row>
    <row r="109" spans="1:8" x14ac:dyDescent="0.5">
      <c r="A109" s="1" t="s">
        <v>8</v>
      </c>
      <c r="B109" s="1" t="s">
        <v>11</v>
      </c>
      <c r="C109" s="1" t="s">
        <v>42</v>
      </c>
      <c r="D109" s="2">
        <v>3</v>
      </c>
      <c r="E109" s="2">
        <v>5</v>
      </c>
      <c r="F109" s="2">
        <f>VLOOKUP($C109,dpds!$A$2:$K$52,VLOOKUP(D109,dpIntensity!$A$2:$C$11,3,0),0)</f>
        <v>2000</v>
      </c>
      <c r="G109" s="2">
        <f>VLOOKUP($C109,dpds!$A$2:$K$52,VLOOKUP(E109,dpIntensity!$A$7:$C$11,3,0),0)</f>
        <v>400</v>
      </c>
      <c r="H109" s="2">
        <f t="shared" si="2"/>
        <v>3</v>
      </c>
    </row>
    <row r="110" spans="1:8" x14ac:dyDescent="0.5">
      <c r="A110" s="1" t="s">
        <v>8</v>
      </c>
      <c r="B110" s="1" t="s">
        <v>11</v>
      </c>
      <c r="C110" s="1" t="s">
        <v>43</v>
      </c>
      <c r="D110" s="2">
        <v>4</v>
      </c>
      <c r="E110" s="2">
        <v>5</v>
      </c>
      <c r="F110" s="2">
        <f>VLOOKUP($C110,dpds!$A$2:$K$52,VLOOKUP(D110,dpIntensity!$A$2:$C$11,3,0),0)</f>
        <v>3000</v>
      </c>
      <c r="G110" s="2">
        <f>VLOOKUP($C110,dpds!$A$2:$K$52,VLOOKUP(E110,dpIntensity!$A$7:$C$11,3,0),0)</f>
        <v>480</v>
      </c>
      <c r="H110" s="2">
        <f t="shared" si="2"/>
        <v>4</v>
      </c>
    </row>
    <row r="111" spans="1:8" x14ac:dyDescent="0.5">
      <c r="A111" s="1" t="s">
        <v>8</v>
      </c>
      <c r="B111" s="1" t="s">
        <v>11</v>
      </c>
      <c r="C111" s="1" t="s">
        <v>44</v>
      </c>
      <c r="D111" s="2">
        <v>4</v>
      </c>
      <c r="E111" s="2">
        <v>5</v>
      </c>
      <c r="F111" s="2">
        <f>VLOOKUP($C111,dpds!$A$2:$K$52,VLOOKUP(D111,dpIntensity!$A$2:$C$11,3,0),0)</f>
        <v>4200</v>
      </c>
      <c r="G111" s="2">
        <f>VLOOKUP($C111,dpds!$A$2:$K$52,VLOOKUP(E111,dpIntensity!$A$7:$C$11,3,0),0)</f>
        <v>560</v>
      </c>
      <c r="H111" s="2">
        <f t="shared" si="2"/>
        <v>4</v>
      </c>
    </row>
    <row r="112" spans="1:8" x14ac:dyDescent="0.5">
      <c r="A112" s="1" t="s">
        <v>8</v>
      </c>
      <c r="B112" s="1" t="s">
        <v>11</v>
      </c>
      <c r="C112" s="1" t="s">
        <v>45</v>
      </c>
      <c r="D112" s="2">
        <v>4</v>
      </c>
      <c r="E112" s="2">
        <v>5</v>
      </c>
      <c r="F112" s="2">
        <f>VLOOKUP($C112,dpds!$A$2:$K$52,VLOOKUP(D112,dpIntensity!$A$2:$C$11,3,0),0)</f>
        <v>1200</v>
      </c>
      <c r="G112" s="2">
        <f>VLOOKUP($C112,dpds!$A$2:$K$52,VLOOKUP(E112,dpIntensity!$A$7:$C$11,3,0),0)</f>
        <v>160</v>
      </c>
      <c r="H112" s="2">
        <f t="shared" si="2"/>
        <v>4</v>
      </c>
    </row>
    <row r="113" spans="1:8" x14ac:dyDescent="0.5">
      <c r="A113" s="1" t="s">
        <v>8</v>
      </c>
      <c r="B113" s="1" t="s">
        <v>11</v>
      </c>
      <c r="C113" s="1" t="s">
        <v>48</v>
      </c>
      <c r="D113" s="2">
        <v>3</v>
      </c>
      <c r="E113" s="2">
        <v>5</v>
      </c>
      <c r="F113" s="2">
        <f>VLOOKUP($C113,dpds!$A$2:$K$52,VLOOKUP(D113,dpIntensity!$A$2:$C$11,3,0),0)</f>
        <v>1250</v>
      </c>
      <c r="G113" s="2">
        <f>VLOOKUP($C113,dpds!$A$2:$K$52,VLOOKUP(E113,dpIntensity!$A$7:$C$11,3,0),0)</f>
        <v>240</v>
      </c>
      <c r="H113" s="2">
        <f t="shared" si="2"/>
        <v>3</v>
      </c>
    </row>
    <row r="114" spans="1:8" x14ac:dyDescent="0.5">
      <c r="A114" s="1" t="s">
        <v>8</v>
      </c>
      <c r="B114" s="1" t="s">
        <v>11</v>
      </c>
      <c r="C114" s="1" t="s">
        <v>29</v>
      </c>
      <c r="D114" s="2">
        <v>3</v>
      </c>
      <c r="E114" s="2">
        <v>5</v>
      </c>
      <c r="F114" s="2">
        <f>VLOOKUP($C114,dpds!$A$2:$K$52,VLOOKUP(D114,dpIntensity!$A$2:$C$11,3,0),0)</f>
        <v>75</v>
      </c>
      <c r="G114" s="2">
        <f>VLOOKUP($C114,dpds!$A$2:$K$52,VLOOKUP(E114,dpIntensity!$A$7:$C$11,3,0),0)</f>
        <v>8</v>
      </c>
      <c r="H114" s="2">
        <f t="shared" si="2"/>
        <v>3</v>
      </c>
    </row>
    <row r="115" spans="1:8" x14ac:dyDescent="0.5">
      <c r="A115" s="1" t="s">
        <v>8</v>
      </c>
      <c r="B115" s="1" t="s">
        <v>11</v>
      </c>
      <c r="C115" s="1" t="s">
        <v>30</v>
      </c>
      <c r="D115" s="2">
        <v>3</v>
      </c>
      <c r="E115" s="2">
        <v>5</v>
      </c>
      <c r="F115" s="2">
        <f>VLOOKUP($C115,dpds!$A$2:$K$52,VLOOKUP(D115,dpIntensity!$A$2:$C$11,3,0),0)</f>
        <v>220</v>
      </c>
      <c r="G115" s="2">
        <f>VLOOKUP($C115,dpds!$A$2:$K$52,VLOOKUP(E115,dpIntensity!$A$7:$C$11,3,0),0)</f>
        <v>32</v>
      </c>
      <c r="H115" s="2">
        <f t="shared" si="2"/>
        <v>3</v>
      </c>
    </row>
    <row r="116" spans="1:8" x14ac:dyDescent="0.5">
      <c r="A116" s="1" t="s">
        <v>8</v>
      </c>
      <c r="B116" s="1" t="s">
        <v>11</v>
      </c>
      <c r="C116" s="1" t="s">
        <v>31</v>
      </c>
      <c r="D116" s="2">
        <v>4</v>
      </c>
      <c r="E116" s="2">
        <v>5</v>
      </c>
      <c r="F116" s="2">
        <f>VLOOKUP($C116,dpds!$A$2:$K$52,VLOOKUP(D116,dpIntensity!$A$2:$C$11,3,0),0)</f>
        <v>540</v>
      </c>
      <c r="G116" s="2">
        <f>VLOOKUP($C116,dpds!$A$2:$K$52,VLOOKUP(E116,dpIntensity!$A$7:$C$11,3,0),0)</f>
        <v>64</v>
      </c>
      <c r="H116" s="2">
        <f t="shared" si="2"/>
        <v>4</v>
      </c>
    </row>
    <row r="117" spans="1:8" x14ac:dyDescent="0.5">
      <c r="A117" s="1" t="s">
        <v>8</v>
      </c>
      <c r="B117" s="1" t="s">
        <v>11</v>
      </c>
      <c r="C117" s="1" t="s">
        <v>32</v>
      </c>
      <c r="D117" s="2">
        <v>4</v>
      </c>
      <c r="E117" s="2">
        <v>5</v>
      </c>
      <c r="F117" s="2">
        <f>VLOOKUP($C117,dpds!$A$2:$K$52,VLOOKUP(D117,dpIntensity!$A$2:$C$11,3,0),0)</f>
        <v>1020</v>
      </c>
      <c r="G117" s="2">
        <f>VLOOKUP($C117,dpds!$A$2:$K$52,VLOOKUP(E117,dpIntensity!$A$7:$C$11,3,0),0)</f>
        <v>160</v>
      </c>
      <c r="H117" s="2">
        <f t="shared" si="2"/>
        <v>4</v>
      </c>
    </row>
    <row r="118" spans="1:8" x14ac:dyDescent="0.5">
      <c r="A118" s="1" t="s">
        <v>8</v>
      </c>
      <c r="B118" s="1" t="s">
        <v>137</v>
      </c>
      <c r="C118" s="1" t="s">
        <v>34</v>
      </c>
      <c r="D118" s="2">
        <v>4</v>
      </c>
      <c r="E118" s="2">
        <v>5</v>
      </c>
      <c r="F118" s="2">
        <f>VLOOKUP($C118,dpds!$A$2:$K$52,VLOOKUP(D118,dpIntensity!$A$2:$C$11,3,0),0)</f>
        <v>5400</v>
      </c>
      <c r="G118" s="2">
        <f>VLOOKUP($C118,dpds!$A$2:$K$52,VLOOKUP(E118,dpIntensity!$A$7:$C$11,3,0),0)</f>
        <v>480</v>
      </c>
      <c r="H118" s="2">
        <f t="shared" si="2"/>
        <v>4</v>
      </c>
    </row>
    <row r="119" spans="1:8" x14ac:dyDescent="0.5">
      <c r="A119" s="1" t="s">
        <v>8</v>
      </c>
      <c r="B119" s="1" t="s">
        <v>137</v>
      </c>
      <c r="C119" s="1" t="s">
        <v>35</v>
      </c>
      <c r="D119" s="2">
        <v>4</v>
      </c>
      <c r="E119" s="2">
        <v>5</v>
      </c>
      <c r="F119" s="2">
        <f>VLOOKUP($C119,dpds!$A$2:$K$52,VLOOKUP(D119,dpIntensity!$A$2:$C$11,3,0),0)</f>
        <v>3600</v>
      </c>
      <c r="G119" s="2">
        <f>VLOOKUP($C119,dpds!$A$2:$K$52,VLOOKUP(E119,dpIntensity!$A$7:$C$11,3,0),0)</f>
        <v>480</v>
      </c>
      <c r="H119" s="2">
        <f t="shared" si="2"/>
        <v>4</v>
      </c>
    </row>
    <row r="120" spans="1:8" x14ac:dyDescent="0.5">
      <c r="A120" s="1" t="s">
        <v>8</v>
      </c>
      <c r="B120" s="1" t="s">
        <v>137</v>
      </c>
      <c r="C120" s="1" t="s">
        <v>36</v>
      </c>
      <c r="D120" s="2">
        <v>4</v>
      </c>
      <c r="E120" s="2">
        <v>5</v>
      </c>
      <c r="F120" s="2">
        <f>VLOOKUP($C120,dpds!$A$2:$K$52,VLOOKUP(D120,dpIntensity!$A$2:$C$11,3,0),0)</f>
        <v>2700</v>
      </c>
      <c r="G120" s="2">
        <f>VLOOKUP($C120,dpds!$A$2:$K$52,VLOOKUP(E120,dpIntensity!$A$7:$C$11,3,0),0)</f>
        <v>480</v>
      </c>
      <c r="H120" s="2">
        <f t="shared" si="2"/>
        <v>4</v>
      </c>
    </row>
    <row r="121" spans="1:8" x14ac:dyDescent="0.5">
      <c r="A121" s="1" t="s">
        <v>8</v>
      </c>
      <c r="B121" s="1" t="s">
        <v>137</v>
      </c>
      <c r="C121" s="1" t="s">
        <v>37</v>
      </c>
      <c r="D121" s="2">
        <v>4</v>
      </c>
      <c r="E121" s="2">
        <v>5</v>
      </c>
      <c r="F121" s="2">
        <f>VLOOKUP($C121,dpds!$A$2:$K$52,VLOOKUP(D121,dpIntensity!$A$2:$C$11,3,0),0)</f>
        <v>2100</v>
      </c>
      <c r="G121" s="2">
        <f>VLOOKUP($C121,dpds!$A$2:$K$52,VLOOKUP(E121,dpIntensity!$A$7:$C$11,3,0),0)</f>
        <v>560</v>
      </c>
      <c r="H121" s="2">
        <f t="shared" si="2"/>
        <v>4</v>
      </c>
    </row>
    <row r="122" spans="1:8" x14ac:dyDescent="0.5">
      <c r="A122" s="1" t="s">
        <v>8</v>
      </c>
      <c r="B122" s="1" t="s">
        <v>137</v>
      </c>
      <c r="C122" s="1" t="s">
        <v>46</v>
      </c>
      <c r="D122" s="2">
        <v>4</v>
      </c>
      <c r="E122" s="2">
        <v>5</v>
      </c>
      <c r="F122" s="2">
        <f>VLOOKUP($C122,dpds!$A$2:$K$52,VLOOKUP(D122,dpIntensity!$A$2:$C$11,3,0),0)</f>
        <v>2340</v>
      </c>
      <c r="G122" s="2">
        <f>VLOOKUP($C122,dpds!$A$2:$K$52,VLOOKUP(E122,dpIntensity!$A$7:$C$11,3,0),0)</f>
        <v>560</v>
      </c>
      <c r="H122" s="2">
        <f t="shared" si="2"/>
        <v>4</v>
      </c>
    </row>
    <row r="123" spans="1:8" x14ac:dyDescent="0.5">
      <c r="A123" s="1" t="s">
        <v>8</v>
      </c>
      <c r="B123" s="1" t="s">
        <v>137</v>
      </c>
      <c r="C123" s="1" t="s">
        <v>49</v>
      </c>
      <c r="D123" s="2">
        <v>4</v>
      </c>
      <c r="E123" s="2">
        <v>5</v>
      </c>
      <c r="F123" s="2">
        <f>VLOOKUP($C123,dpds!$A$2:$K$52,VLOOKUP(D123,dpIntensity!$A$2:$C$11,3,0),0)</f>
        <v>3360</v>
      </c>
      <c r="G123" s="2">
        <f>VLOOKUP($C123,dpds!$A$2:$K$52,VLOOKUP(E123,dpIntensity!$A$7:$C$11,3,0),0)</f>
        <v>480</v>
      </c>
      <c r="H123" s="2">
        <f t="shared" si="2"/>
        <v>4</v>
      </c>
    </row>
    <row r="124" spans="1:8" x14ac:dyDescent="0.5">
      <c r="A124" s="1" t="s">
        <v>8</v>
      </c>
      <c r="B124" s="1" t="s">
        <v>137</v>
      </c>
      <c r="C124" s="1" t="s">
        <v>33</v>
      </c>
      <c r="D124" s="2">
        <v>4</v>
      </c>
      <c r="E124" s="2">
        <v>5</v>
      </c>
      <c r="F124" s="2">
        <f>VLOOKUP($C124,dpds!$A$2:$K$52,VLOOKUP(D124,dpIntensity!$A$2:$C$11,3,0),0)</f>
        <v>600000</v>
      </c>
      <c r="G124" s="2">
        <f>VLOOKUP($C124,dpds!$A$2:$K$52,VLOOKUP(E124,dpIntensity!$A$7:$C$11,3,0),0)</f>
        <v>80000</v>
      </c>
      <c r="H124" s="2">
        <f t="shared" si="2"/>
        <v>4</v>
      </c>
    </row>
    <row r="125" spans="1:8" x14ac:dyDescent="0.5">
      <c r="A125" s="1" t="s">
        <v>8</v>
      </c>
      <c r="B125" s="1" t="s">
        <v>137</v>
      </c>
      <c r="C125" s="1" t="s">
        <v>38</v>
      </c>
      <c r="D125" s="2">
        <v>4</v>
      </c>
      <c r="E125" s="2">
        <v>5</v>
      </c>
      <c r="F125" s="2">
        <f>VLOOKUP($C125,dpds!$A$2:$K$52,VLOOKUP(D125,dpIntensity!$A$2:$C$11,3,0),0)</f>
        <v>384000</v>
      </c>
      <c r="G125" s="2">
        <f>VLOOKUP($C125,dpds!$A$2:$K$52,VLOOKUP(E125,dpIntensity!$A$7:$C$11,3,0),0)</f>
        <v>104000</v>
      </c>
      <c r="H125" s="2">
        <f t="shared" si="2"/>
        <v>4</v>
      </c>
    </row>
    <row r="126" spans="1:8" x14ac:dyDescent="0.5">
      <c r="A126" s="1" t="s">
        <v>8</v>
      </c>
      <c r="B126" s="1" t="s">
        <v>137</v>
      </c>
      <c r="C126" s="1" t="s">
        <v>39</v>
      </c>
      <c r="D126" s="2">
        <v>4</v>
      </c>
      <c r="E126" s="2">
        <v>5</v>
      </c>
      <c r="F126" s="2">
        <f>VLOOKUP($C126,dpds!$A$2:$K$52,VLOOKUP(D126,dpIntensity!$A$2:$C$11,3,0),0)</f>
        <v>180000</v>
      </c>
      <c r="G126" s="2">
        <f>VLOOKUP($C126,dpds!$A$2:$K$52,VLOOKUP(E126,dpIntensity!$A$7:$C$11,3,0),0)</f>
        <v>72000</v>
      </c>
      <c r="H126" s="2">
        <f t="shared" si="2"/>
        <v>4</v>
      </c>
    </row>
    <row r="127" spans="1:8" x14ac:dyDescent="0.5">
      <c r="A127" s="1" t="s">
        <v>8</v>
      </c>
      <c r="B127" s="1" t="s">
        <v>137</v>
      </c>
      <c r="C127" s="1" t="s">
        <v>40</v>
      </c>
      <c r="D127" s="2">
        <v>4</v>
      </c>
      <c r="E127" s="2">
        <v>5</v>
      </c>
      <c r="F127" s="2">
        <f>VLOOKUP($C127,dpds!$A$2:$K$52,VLOOKUP(D127,dpIntensity!$A$2:$C$11,3,0),0)</f>
        <v>105600</v>
      </c>
      <c r="G127" s="2">
        <f>VLOOKUP($C127,dpds!$A$2:$K$52,VLOOKUP(E127,dpIntensity!$A$7:$C$11,3,0),0)</f>
        <v>8000</v>
      </c>
      <c r="H127" s="2">
        <f t="shared" si="2"/>
        <v>4</v>
      </c>
    </row>
    <row r="128" spans="1:8" x14ac:dyDescent="0.5">
      <c r="A128" s="1" t="s">
        <v>8</v>
      </c>
      <c r="B128" s="1" t="s">
        <v>11</v>
      </c>
      <c r="C128" s="1" t="s">
        <v>5</v>
      </c>
      <c r="D128" s="2">
        <v>4</v>
      </c>
      <c r="E128" s="2">
        <v>5</v>
      </c>
      <c r="F128" s="2">
        <f>VLOOKUP($C128,dpds!$A$2:$K$52,VLOOKUP(D128,dpIntensity!$A$2:$C$11,3,0),0)</f>
        <v>600</v>
      </c>
      <c r="G128" s="2">
        <f>VLOOKUP($C128,dpds!$A$2:$K$52,VLOOKUP(E128,dpIntensity!$A$7:$C$11,3,0),0)</f>
        <v>80</v>
      </c>
      <c r="H128" s="2">
        <f t="shared" si="2"/>
        <v>4</v>
      </c>
    </row>
    <row r="129" spans="1:8" x14ac:dyDescent="0.5">
      <c r="A129" s="1" t="s">
        <v>8</v>
      </c>
      <c r="B129" s="4" t="s">
        <v>27</v>
      </c>
      <c r="C129" s="1" t="s">
        <v>12</v>
      </c>
      <c r="D129" s="2">
        <v>4</v>
      </c>
      <c r="E129" s="2">
        <v>5</v>
      </c>
      <c r="F129" s="2">
        <f>VLOOKUP($C129,dpds!$A$2:$K$52,VLOOKUP(D129,dpIntensity!$A$2:$C$11,3,0),0)</f>
        <v>30000</v>
      </c>
      <c r="G129" s="2">
        <f>VLOOKUP($C129,dpds!$A$2:$K$52,VLOOKUP(E129,dpIntensity!$A$7:$C$11,3,0),0)</f>
        <v>4000</v>
      </c>
      <c r="H129" s="2">
        <f t="shared" si="2"/>
        <v>4</v>
      </c>
    </row>
    <row r="130" spans="1:8" x14ac:dyDescent="0.5">
      <c r="A130" s="1" t="s">
        <v>8</v>
      </c>
      <c r="B130" s="4" t="s">
        <v>27</v>
      </c>
      <c r="C130" s="1" t="s">
        <v>13</v>
      </c>
      <c r="D130" s="2">
        <v>4</v>
      </c>
      <c r="E130" s="2">
        <v>5</v>
      </c>
      <c r="F130" s="2">
        <f>VLOOKUP($C130,dpds!$A$2:$K$52,VLOOKUP(D130,dpIntensity!$A$2:$C$11,3,0),0)</f>
        <v>24000</v>
      </c>
      <c r="G130" s="2">
        <f>VLOOKUP($C130,dpds!$A$2:$K$52,VLOOKUP(E130,dpIntensity!$A$7:$C$11,3,0),0)</f>
        <v>3200</v>
      </c>
      <c r="H130" s="2">
        <f t="shared" si="2"/>
        <v>4</v>
      </c>
    </row>
    <row r="131" spans="1:8" x14ac:dyDescent="0.5">
      <c r="A131" s="1" t="s">
        <v>8</v>
      </c>
      <c r="B131" s="4" t="s">
        <v>27</v>
      </c>
      <c r="C131" s="1" t="s">
        <v>14</v>
      </c>
      <c r="D131" s="2">
        <v>4</v>
      </c>
      <c r="E131" s="2">
        <v>5</v>
      </c>
      <c r="F131" s="2">
        <f>VLOOKUP($C131,dpds!$A$2:$K$52,VLOOKUP(D131,dpIntensity!$A$2:$C$11,3,0),0)</f>
        <v>18000</v>
      </c>
      <c r="G131" s="2">
        <f>VLOOKUP($C131,dpds!$A$2:$K$52,VLOOKUP(E131,dpIntensity!$A$7:$C$11,3,0),0)</f>
        <v>2400</v>
      </c>
      <c r="H131" s="2">
        <f t="shared" si="2"/>
        <v>4</v>
      </c>
    </row>
    <row r="132" spans="1:8" x14ac:dyDescent="0.5">
      <c r="A132" s="1" t="s">
        <v>8</v>
      </c>
      <c r="B132" s="4" t="s">
        <v>27</v>
      </c>
      <c r="C132" s="1" t="s">
        <v>15</v>
      </c>
      <c r="D132" s="2">
        <v>4</v>
      </c>
      <c r="E132" s="2">
        <v>5</v>
      </c>
      <c r="F132" s="2">
        <f>VLOOKUP($C132,dpds!$A$2:$K$52,VLOOKUP(D132,dpIntensity!$A$2:$C$11,3,0),0)</f>
        <v>22800</v>
      </c>
      <c r="G132" s="2">
        <f>VLOOKUP($C132,dpds!$A$2:$K$52,VLOOKUP(E132,dpIntensity!$A$7:$C$11,3,0),0)</f>
        <v>3040</v>
      </c>
      <c r="H132" s="2">
        <f t="shared" si="2"/>
        <v>4</v>
      </c>
    </row>
    <row r="133" spans="1:8" x14ac:dyDescent="0.5">
      <c r="A133" s="1" t="s">
        <v>8</v>
      </c>
      <c r="B133" s="4" t="s">
        <v>27</v>
      </c>
      <c r="C133" s="1" t="s">
        <v>58</v>
      </c>
      <c r="D133" s="2">
        <v>4</v>
      </c>
      <c r="E133" s="2">
        <v>5</v>
      </c>
      <c r="F133" s="2">
        <f>VLOOKUP($C133,dpds!$A$2:$K$52,VLOOKUP(D133,dpIntensity!$A$2:$C$11,3,0),0)</f>
        <v>94800</v>
      </c>
      <c r="G133" s="2">
        <f>VLOOKUP($C133,dpds!$A$2:$K$52,VLOOKUP(E133,dpIntensity!$A$7:$C$11,3,0),0)</f>
        <v>12640</v>
      </c>
      <c r="H133" s="2">
        <f t="shared" si="2"/>
        <v>4</v>
      </c>
    </row>
    <row r="134" spans="1:8" x14ac:dyDescent="0.5">
      <c r="A134" s="1" t="s">
        <v>8</v>
      </c>
      <c r="B134" s="4" t="s">
        <v>27</v>
      </c>
      <c r="C134" s="1" t="s">
        <v>16</v>
      </c>
      <c r="D134" s="2">
        <v>4</v>
      </c>
      <c r="E134" s="2">
        <v>5</v>
      </c>
      <c r="F134" s="2">
        <f>VLOOKUP($C134,dpds!$A$2:$K$52,VLOOKUP(D134,dpIntensity!$A$2:$C$11,3,0),0)</f>
        <v>24000</v>
      </c>
      <c r="G134" s="2">
        <f>VLOOKUP($C134,dpds!$A$2:$K$52,VLOOKUP(E134,dpIntensity!$A$7:$C$11,3,0),0)</f>
        <v>3200</v>
      </c>
      <c r="H134" s="2">
        <f t="shared" si="2"/>
        <v>4</v>
      </c>
    </row>
    <row r="135" spans="1:8" x14ac:dyDescent="0.5">
      <c r="A135" s="1" t="s">
        <v>8</v>
      </c>
      <c r="B135" s="4" t="s">
        <v>27</v>
      </c>
      <c r="C135" s="1" t="s">
        <v>17</v>
      </c>
      <c r="D135" s="2">
        <v>4</v>
      </c>
      <c r="E135" s="2">
        <v>5</v>
      </c>
      <c r="F135" s="2">
        <f>VLOOKUP($C135,dpds!$A$2:$K$52,VLOOKUP(D135,dpIntensity!$A$2:$C$11,3,0),0)</f>
        <v>21600</v>
      </c>
      <c r="G135" s="2">
        <f>VLOOKUP($C135,dpds!$A$2:$K$52,VLOOKUP(E135,dpIntensity!$A$7:$C$11,3,0),0)</f>
        <v>2880</v>
      </c>
      <c r="H135" s="2">
        <f t="shared" si="2"/>
        <v>4</v>
      </c>
    </row>
    <row r="136" spans="1:8" x14ac:dyDescent="0.5">
      <c r="A136" s="1" t="s">
        <v>8</v>
      </c>
      <c r="B136" s="4" t="s">
        <v>27</v>
      </c>
      <c r="C136" s="1" t="s">
        <v>18</v>
      </c>
      <c r="D136" s="2">
        <v>4</v>
      </c>
      <c r="E136" s="2">
        <v>5</v>
      </c>
      <c r="F136" s="2">
        <f>VLOOKUP($C136,dpds!$A$2:$K$52,VLOOKUP(D136,dpIntensity!$A$2:$C$11,3,0),0)</f>
        <v>18000</v>
      </c>
      <c r="G136" s="2">
        <f>VLOOKUP($C136,dpds!$A$2:$K$52,VLOOKUP(E136,dpIntensity!$A$7:$C$11,3,0),0)</f>
        <v>2400</v>
      </c>
      <c r="H136" s="2">
        <f t="shared" si="2"/>
        <v>4</v>
      </c>
    </row>
    <row r="137" spans="1:8" x14ac:dyDescent="0.5">
      <c r="A137" s="1" t="s">
        <v>8</v>
      </c>
      <c r="B137" s="4" t="s">
        <v>27</v>
      </c>
      <c r="C137" s="1" t="s">
        <v>19</v>
      </c>
      <c r="D137" s="2">
        <v>4</v>
      </c>
      <c r="E137" s="2">
        <v>5</v>
      </c>
      <c r="F137" s="2">
        <f>VLOOKUP($C137,dpds!$A$2:$K$52,VLOOKUP(D137,dpIntensity!$A$2:$C$11,3,0),0)</f>
        <v>30000</v>
      </c>
      <c r="G137" s="2">
        <f>VLOOKUP($C137,dpds!$A$2:$K$52,VLOOKUP(E137,dpIntensity!$A$7:$C$11,3,0),0)</f>
        <v>4000</v>
      </c>
      <c r="H137" s="2">
        <f t="shared" si="2"/>
        <v>4</v>
      </c>
    </row>
    <row r="138" spans="1:8" x14ac:dyDescent="0.5">
      <c r="A138" s="1" t="s">
        <v>8</v>
      </c>
      <c r="B138" s="4" t="s">
        <v>27</v>
      </c>
      <c r="C138" s="1" t="s">
        <v>57</v>
      </c>
      <c r="D138" s="2">
        <v>4</v>
      </c>
      <c r="E138" s="2">
        <v>5</v>
      </c>
      <c r="F138" s="2">
        <f>VLOOKUP($C138,dpds!$A$2:$K$52,VLOOKUP(D138,dpIntensity!$A$2:$C$11,3,0),0)</f>
        <v>93600</v>
      </c>
      <c r="G138" s="2">
        <f>VLOOKUP($C138,dpds!$A$2:$K$52,VLOOKUP(E138,dpIntensity!$A$7:$C$11,3,0),0)</f>
        <v>12480</v>
      </c>
      <c r="H138" s="2">
        <f t="shared" si="2"/>
        <v>4</v>
      </c>
    </row>
    <row r="139" spans="1:8" x14ac:dyDescent="0.5">
      <c r="A139" s="1" t="s">
        <v>8</v>
      </c>
      <c r="B139" s="4" t="s">
        <v>139</v>
      </c>
      <c r="C139" s="1" t="s">
        <v>102</v>
      </c>
      <c r="D139" s="2">
        <v>4</v>
      </c>
      <c r="E139" s="2">
        <v>5</v>
      </c>
      <c r="F139" s="2">
        <f>VLOOKUP($C139,dpds!$A$2:$K$52,VLOOKUP(D139,dpIntensity!$A$2:$C$11,3,0),0)</f>
        <v>240</v>
      </c>
      <c r="G139" s="2">
        <f>VLOOKUP($C139,dpds!$A$2:$K$52,VLOOKUP(E139,dpIntensity!$A$7:$C$11,3,0),0)</f>
        <v>32</v>
      </c>
      <c r="H139" s="2">
        <f t="shared" si="2"/>
        <v>4</v>
      </c>
    </row>
    <row r="140" spans="1:8" x14ac:dyDescent="0.5">
      <c r="A140" s="1" t="s">
        <v>8</v>
      </c>
      <c r="B140" s="4" t="s">
        <v>139</v>
      </c>
      <c r="C140" s="1" t="s">
        <v>103</v>
      </c>
      <c r="D140" s="2">
        <v>4</v>
      </c>
      <c r="E140" s="2">
        <v>5</v>
      </c>
      <c r="F140" s="2">
        <f>VLOOKUP($C140,dpds!$A$2:$K$52,VLOOKUP(D140,dpIntensity!$A$2:$C$11,3,0),0)</f>
        <v>360</v>
      </c>
      <c r="G140" s="2">
        <f>VLOOKUP($C140,dpds!$A$2:$K$52,VLOOKUP(E140,dpIntensity!$A$7:$C$11,3,0),0)</f>
        <v>48</v>
      </c>
      <c r="H140" s="2">
        <f t="shared" si="2"/>
        <v>4</v>
      </c>
    </row>
    <row r="141" spans="1:8" x14ac:dyDescent="0.5">
      <c r="A141" s="1" t="s">
        <v>8</v>
      </c>
      <c r="B141" s="4" t="s">
        <v>140</v>
      </c>
      <c r="C141" s="1" t="s">
        <v>104</v>
      </c>
      <c r="D141" s="2">
        <v>4</v>
      </c>
      <c r="E141" s="2">
        <v>5</v>
      </c>
      <c r="F141" s="2">
        <f>VLOOKUP($C141,dpds!$A$2:$K$52,VLOOKUP(D141,dpIntensity!$A$2:$C$11,3,0),0)</f>
        <v>120</v>
      </c>
      <c r="G141" s="2">
        <f>VLOOKUP($C141,dpds!$A$2:$K$52,VLOOKUP(E141,dpIntensity!$A$7:$C$11,3,0),0)</f>
        <v>16</v>
      </c>
      <c r="H141" s="2">
        <f t="shared" si="2"/>
        <v>4</v>
      </c>
    </row>
    <row r="142" spans="1:8" x14ac:dyDescent="0.5">
      <c r="A142" s="1" t="s">
        <v>8</v>
      </c>
      <c r="B142" s="4" t="s">
        <v>140</v>
      </c>
      <c r="C142" s="1" t="s">
        <v>105</v>
      </c>
      <c r="D142" s="2">
        <v>4</v>
      </c>
      <c r="E142" s="2">
        <v>5</v>
      </c>
      <c r="F142" s="2">
        <f>VLOOKUP($C142,dpds!$A$2:$K$52,VLOOKUP(D142,dpIntensity!$A$2:$C$11,3,0),0)</f>
        <v>180</v>
      </c>
      <c r="G142" s="2">
        <f>VLOOKUP($C142,dpds!$A$2:$K$52,VLOOKUP(E142,dpIntensity!$A$7:$C$11,3,0),0)</f>
        <v>24</v>
      </c>
      <c r="H142" s="2">
        <f t="shared" si="2"/>
        <v>4</v>
      </c>
    </row>
    <row r="143" spans="1:8" x14ac:dyDescent="0.5">
      <c r="A143" s="1" t="s">
        <v>8</v>
      </c>
      <c r="B143" s="4" t="s">
        <v>27</v>
      </c>
      <c r="C143" s="1" t="s">
        <v>106</v>
      </c>
      <c r="D143" s="2">
        <v>4</v>
      </c>
      <c r="E143" s="2">
        <v>5</v>
      </c>
      <c r="F143" s="2">
        <f>VLOOKUP($C143,dpds!$A$2:$K$52,VLOOKUP(D143,dpIntensity!$A$2:$C$11,3,0),0)</f>
        <v>900</v>
      </c>
      <c r="G143" s="2">
        <f>VLOOKUP($C143,dpds!$A$2:$K$52,VLOOKUP(E143,dpIntensity!$A$7:$C$11,3,0),0)</f>
        <v>120</v>
      </c>
      <c r="H143" s="2">
        <f t="shared" si="2"/>
        <v>4</v>
      </c>
    </row>
    <row r="144" spans="1:8" x14ac:dyDescent="0.5">
      <c r="A144" s="1" t="s">
        <v>8</v>
      </c>
      <c r="B144" s="1" t="s">
        <v>138</v>
      </c>
      <c r="C144" s="1" t="s">
        <v>116</v>
      </c>
      <c r="D144" s="2">
        <v>4</v>
      </c>
      <c r="E144" s="2">
        <v>5</v>
      </c>
      <c r="F144" s="2">
        <f>VLOOKUP($C144,dpds!$A$2:$K$52,VLOOKUP(D144,dpIntensity!$A$2:$C$11,3,0),0)</f>
        <v>660000</v>
      </c>
      <c r="G144" s="2">
        <f>VLOOKUP($C144,dpds!$A$2:$K$52,VLOOKUP(E144,dpIntensity!$A$7:$C$11,3,0),0)</f>
        <v>88000</v>
      </c>
      <c r="H144" s="2">
        <f t="shared" si="2"/>
        <v>4</v>
      </c>
    </row>
    <row r="145" spans="1:8" x14ac:dyDescent="0.5">
      <c r="A145" s="1" t="s">
        <v>8</v>
      </c>
      <c r="B145" s="1" t="s">
        <v>138</v>
      </c>
      <c r="C145" s="1" t="s">
        <v>117</v>
      </c>
      <c r="D145" s="2">
        <v>4</v>
      </c>
      <c r="E145" s="2">
        <v>5</v>
      </c>
      <c r="F145" s="2">
        <f>VLOOKUP($C145,dpds!$A$2:$K$52,VLOOKUP(D145,dpIntensity!$A$2:$C$11,3,0),0)</f>
        <v>180000</v>
      </c>
      <c r="G145" s="2">
        <f>VLOOKUP($C145,dpds!$A$2:$K$52,VLOOKUP(E145,dpIntensity!$A$7:$C$11,3,0),0)</f>
        <v>24000</v>
      </c>
      <c r="H145" s="2">
        <f>-D145</f>
        <v>-4</v>
      </c>
    </row>
    <row r="146" spans="1:8" x14ac:dyDescent="0.5">
      <c r="A146" s="1" t="s">
        <v>8</v>
      </c>
      <c r="B146" s="1" t="s">
        <v>138</v>
      </c>
      <c r="C146" s="1" t="s">
        <v>118</v>
      </c>
      <c r="D146" s="2">
        <v>4</v>
      </c>
      <c r="E146" s="2">
        <v>5</v>
      </c>
      <c r="F146" s="2">
        <f>VLOOKUP($C146,dpds!$A$2:$K$52,VLOOKUP(D146,dpIntensity!$A$2:$C$11,3,0),0)</f>
        <v>60000</v>
      </c>
      <c r="G146" s="2">
        <f>VLOOKUP($C146,dpds!$A$2:$K$52,VLOOKUP(E146,dpIntensity!$A$7:$C$11,3,0),0)</f>
        <v>8000</v>
      </c>
      <c r="H146" s="2">
        <f>-D146</f>
        <v>-4</v>
      </c>
    </row>
    <row r="147" spans="1:8" x14ac:dyDescent="0.5">
      <c r="A147" s="1" t="s">
        <v>8</v>
      </c>
      <c r="B147" s="1" t="s">
        <v>138</v>
      </c>
      <c r="C147" s="1" t="s">
        <v>28</v>
      </c>
      <c r="D147" s="2">
        <v>4</v>
      </c>
      <c r="E147" s="2">
        <v>5</v>
      </c>
      <c r="F147" s="2">
        <f>VLOOKUP($C147,dpds!$A$2:$K$52,VLOOKUP(D147,dpIntensity!$A$2:$C$11,3,0),0)</f>
        <v>420000</v>
      </c>
      <c r="G147" s="2">
        <f>VLOOKUP($C147,dpds!$A$2:$K$52,VLOOKUP(E147,dpIntensity!$A$7:$C$11,3,0),0)</f>
        <v>56000</v>
      </c>
      <c r="H147" s="2">
        <f t="shared" si="2"/>
        <v>4</v>
      </c>
    </row>
    <row r="148" spans="1:8" x14ac:dyDescent="0.5">
      <c r="A148" s="1" t="s">
        <v>8</v>
      </c>
      <c r="B148" s="4" t="s">
        <v>50</v>
      </c>
      <c r="C148" s="1" t="s">
        <v>47</v>
      </c>
      <c r="D148" s="2">
        <v>4</v>
      </c>
      <c r="E148" s="2">
        <v>5</v>
      </c>
      <c r="F148" s="2">
        <f>VLOOKUP($C148,dpds!$A$2:$K$52,VLOOKUP(D148,dpIntensity!$A$2:$C$11,3,0),0)</f>
        <v>660</v>
      </c>
      <c r="G148" s="2">
        <f>VLOOKUP($C148,dpds!$A$2:$K$52,VLOOKUP(E148,dpIntensity!$A$7:$C$11,3,0),0)</f>
        <v>88</v>
      </c>
      <c r="H148" s="2">
        <f t="shared" si="2"/>
        <v>4</v>
      </c>
    </row>
    <row r="149" spans="1:8" x14ac:dyDescent="0.5">
      <c r="A149" s="1" t="s">
        <v>8</v>
      </c>
      <c r="B149" s="4" t="s">
        <v>50</v>
      </c>
      <c r="C149" s="1" t="s">
        <v>55</v>
      </c>
      <c r="D149" s="2">
        <v>4</v>
      </c>
      <c r="E149" s="2">
        <v>5</v>
      </c>
      <c r="F149" s="2">
        <f>VLOOKUP($C149,dpds!$A$2:$K$52,VLOOKUP(D149,dpIntensity!$A$2:$C$11,3,0),0)</f>
        <v>1350</v>
      </c>
      <c r="G149" s="2">
        <f>VLOOKUP($C149,dpds!$A$2:$K$52,VLOOKUP(E149,dpIntensity!$A$7:$C$11,3,0),0)</f>
        <v>180</v>
      </c>
      <c r="H149" s="2">
        <f t="shared" si="2"/>
        <v>4</v>
      </c>
    </row>
    <row r="150" spans="1:8" x14ac:dyDescent="0.5">
      <c r="A150" s="1" t="s">
        <v>8</v>
      </c>
      <c r="B150" s="4" t="s">
        <v>50</v>
      </c>
      <c r="C150" s="1" t="s">
        <v>56</v>
      </c>
      <c r="D150" s="2">
        <v>4</v>
      </c>
      <c r="E150" s="2">
        <v>5</v>
      </c>
      <c r="F150" s="2">
        <f>VLOOKUP($C150,dpds!$A$2:$K$52,VLOOKUP(D150,dpIntensity!$A$2:$C$11,3,0),0)</f>
        <v>30000</v>
      </c>
      <c r="G150" s="2">
        <f>VLOOKUP($C150,dpds!$A$2:$K$52,VLOOKUP(E150,dpIntensity!$A$7:$C$11,3,0),0)</f>
        <v>4000</v>
      </c>
      <c r="H150" s="2">
        <f t="shared" si="2"/>
        <v>4</v>
      </c>
    </row>
    <row r="151" spans="1:8" x14ac:dyDescent="0.5">
      <c r="A151" s="1" t="s">
        <v>8</v>
      </c>
      <c r="B151" s="4" t="s">
        <v>139</v>
      </c>
      <c r="C151" s="1" t="s">
        <v>108</v>
      </c>
      <c r="D151" s="2">
        <v>4</v>
      </c>
      <c r="E151" s="2">
        <v>5</v>
      </c>
      <c r="F151" s="2">
        <f>VLOOKUP($C151,dpds!$A$2:$K$52,VLOOKUP(D151,dpIntensity!$A$2:$C$11,3,0),0)</f>
        <v>960</v>
      </c>
      <c r="G151" s="2">
        <f>VLOOKUP($C151,dpds!$A$2:$K$52,VLOOKUP(E151,dpIntensity!$A$7:$C$11,3,0),0)</f>
        <v>128</v>
      </c>
      <c r="H151" s="2">
        <f t="shared" si="2"/>
        <v>4</v>
      </c>
    </row>
    <row r="152" spans="1:8" x14ac:dyDescent="0.5">
      <c r="A152" s="1" t="s">
        <v>8</v>
      </c>
      <c r="B152" s="4" t="s">
        <v>139</v>
      </c>
      <c r="C152" s="1" t="s">
        <v>109</v>
      </c>
      <c r="D152" s="2">
        <v>4</v>
      </c>
      <c r="E152" s="2">
        <v>5</v>
      </c>
      <c r="F152" s="2">
        <f>VLOOKUP($C152,dpds!$A$2:$K$52,VLOOKUP(D152,dpIntensity!$A$2:$C$11,3,0),0)</f>
        <v>6000</v>
      </c>
      <c r="G152" s="2">
        <f>VLOOKUP($C152,dpds!$A$2:$K$52,VLOOKUP(E152,dpIntensity!$A$7:$C$11,3,0),0)</f>
        <v>800</v>
      </c>
      <c r="H152" s="2">
        <f t="shared" si="2"/>
        <v>4</v>
      </c>
    </row>
    <row r="153" spans="1:8" x14ac:dyDescent="0.5">
      <c r="A153" s="1" t="s">
        <v>8</v>
      </c>
      <c r="B153" s="4" t="s">
        <v>50</v>
      </c>
      <c r="C153" s="1" t="s">
        <v>107</v>
      </c>
      <c r="D153" s="2">
        <v>4</v>
      </c>
      <c r="E153" s="2">
        <v>5</v>
      </c>
      <c r="F153" s="2">
        <f>VLOOKUP($C153,dpds!$A$2:$K$52,VLOOKUP(D153,dpIntensity!$A$2:$C$11,3,0),0)</f>
        <v>1440</v>
      </c>
      <c r="G153" s="2">
        <f>VLOOKUP($C153,dpds!$A$2:$K$52,VLOOKUP(E153,dpIntensity!$A$7:$C$11,3,0),0)</f>
        <v>192</v>
      </c>
      <c r="H153" s="2">
        <f t="shared" si="2"/>
        <v>4</v>
      </c>
    </row>
    <row r="154" spans="1:8" x14ac:dyDescent="0.5">
      <c r="A154" s="1" t="s">
        <v>8</v>
      </c>
      <c r="B154" s="4" t="s">
        <v>50</v>
      </c>
      <c r="C154" s="1" t="s">
        <v>110</v>
      </c>
      <c r="D154" s="2">
        <v>4</v>
      </c>
      <c r="E154" s="2">
        <v>5</v>
      </c>
      <c r="F154" s="2">
        <f>VLOOKUP($C154,dpds!$A$2:$K$52,VLOOKUP(D154,dpIntensity!$A$2:$C$11,3,0),0)</f>
        <v>12000</v>
      </c>
      <c r="G154" s="2">
        <f>VLOOKUP($C154,dpds!$A$2:$K$52,VLOOKUP(E154,dpIntensity!$A$7:$C$11,3,0),0)</f>
        <v>1600</v>
      </c>
      <c r="H154" s="2">
        <f t="shared" si="2"/>
        <v>4</v>
      </c>
    </row>
    <row r="155" spans="1:8" x14ac:dyDescent="0.5">
      <c r="A155" s="1" t="s">
        <v>9</v>
      </c>
      <c r="B155" s="1" t="s">
        <v>11</v>
      </c>
      <c r="C155" s="1" t="s">
        <v>67</v>
      </c>
      <c r="D155" s="2">
        <v>5</v>
      </c>
      <c r="E155" s="2">
        <v>5</v>
      </c>
      <c r="F155" s="2">
        <f>VLOOKUP($C155,dpds!$A$2:$K$52,VLOOKUP(D155,dpIntensity!$A$2:$C$11,3,0),0)</f>
        <v>8</v>
      </c>
      <c r="G155" s="2">
        <f>VLOOKUP($C155,dpds!$A$2:$K$52,VLOOKUP(E155,dpIntensity!$A$7:$C$11,3,0),0)</f>
        <v>2</v>
      </c>
      <c r="H155" s="2">
        <f>D155</f>
        <v>5</v>
      </c>
    </row>
    <row r="156" spans="1:8" x14ac:dyDescent="0.5">
      <c r="A156" s="1" t="s">
        <v>9</v>
      </c>
      <c r="B156" s="1" t="s">
        <v>11</v>
      </c>
      <c r="C156" s="1" t="s">
        <v>111</v>
      </c>
      <c r="D156" s="2">
        <v>5</v>
      </c>
      <c r="E156" s="2">
        <v>5</v>
      </c>
      <c r="F156" s="2">
        <f>VLOOKUP($C156,dpds!$A$2:$K$52,VLOOKUP(D156,dpIntensity!$A$2:$C$11,3,0),0)</f>
        <v>3</v>
      </c>
      <c r="G156" s="2">
        <f>VLOOKUP($C156,dpds!$A$2:$K$52,VLOOKUP(E156,dpIntensity!$A$7:$C$11,3,0),0)</f>
        <v>0</v>
      </c>
      <c r="H156" s="2">
        <f t="shared" ref="H156:H205" si="3">D156</f>
        <v>5</v>
      </c>
    </row>
    <row r="157" spans="1:8" x14ac:dyDescent="0.5">
      <c r="A157" s="1" t="s">
        <v>9</v>
      </c>
      <c r="B157" s="1" t="s">
        <v>11</v>
      </c>
      <c r="C157" s="1" t="s">
        <v>112</v>
      </c>
      <c r="D157" s="2">
        <v>5</v>
      </c>
      <c r="E157" s="2">
        <v>5</v>
      </c>
      <c r="F157" s="2">
        <f>VLOOKUP($C157,dpds!$A$2:$K$52,VLOOKUP(D157,dpIntensity!$A$2:$C$11,3,0),0)</f>
        <v>3</v>
      </c>
      <c r="G157" s="2">
        <f>VLOOKUP($C157,dpds!$A$2:$K$52,VLOOKUP(E157,dpIntensity!$A$7:$C$11,3,0),0)</f>
        <v>0</v>
      </c>
      <c r="H157" s="2">
        <f t="shared" si="3"/>
        <v>5</v>
      </c>
    </row>
    <row r="158" spans="1:8" x14ac:dyDescent="0.5">
      <c r="A158" s="1" t="s">
        <v>9</v>
      </c>
      <c r="B158" s="1" t="s">
        <v>11</v>
      </c>
      <c r="C158" s="1" t="s">
        <v>68</v>
      </c>
      <c r="D158" s="2">
        <v>5</v>
      </c>
      <c r="E158" s="2">
        <v>5</v>
      </c>
      <c r="F158" s="2">
        <f>VLOOKUP($C158,dpds!$A$2:$K$52,VLOOKUP(D158,dpIntensity!$A$2:$C$11,3,0),0)</f>
        <v>10</v>
      </c>
      <c r="G158" s="2">
        <f>VLOOKUP($C158,dpds!$A$2:$K$52,VLOOKUP(E158,dpIntensity!$A$7:$C$11,3,0),0)</f>
        <v>2</v>
      </c>
      <c r="H158" s="2">
        <f t="shared" si="3"/>
        <v>5</v>
      </c>
    </row>
    <row r="159" spans="1:8" x14ac:dyDescent="0.5">
      <c r="A159" s="1" t="s">
        <v>9</v>
      </c>
      <c r="B159" s="1" t="s">
        <v>11</v>
      </c>
      <c r="C159" s="1" t="s">
        <v>41</v>
      </c>
      <c r="D159" s="2">
        <v>5</v>
      </c>
      <c r="E159" s="2">
        <v>5</v>
      </c>
      <c r="F159" s="2">
        <f>VLOOKUP($C159,dpds!$A$2:$K$52,VLOOKUP(D159,dpIntensity!$A$2:$C$11,3,0),0)</f>
        <v>1600</v>
      </c>
      <c r="G159" s="2">
        <f>VLOOKUP($C159,dpds!$A$2:$K$52,VLOOKUP(E159,dpIntensity!$A$7:$C$11,3,0),0)</f>
        <v>320</v>
      </c>
      <c r="H159" s="2">
        <f t="shared" si="3"/>
        <v>5</v>
      </c>
    </row>
    <row r="160" spans="1:8" x14ac:dyDescent="0.5">
      <c r="A160" s="1" t="s">
        <v>9</v>
      </c>
      <c r="B160" s="1" t="s">
        <v>11</v>
      </c>
      <c r="C160" s="1" t="s">
        <v>42</v>
      </c>
      <c r="D160" s="2">
        <v>5</v>
      </c>
      <c r="E160" s="2">
        <v>5</v>
      </c>
      <c r="F160" s="2">
        <f>VLOOKUP($C160,dpds!$A$2:$K$52,VLOOKUP(D160,dpIntensity!$A$2:$C$11,3,0),0)</f>
        <v>3200</v>
      </c>
      <c r="G160" s="2">
        <f>VLOOKUP($C160,dpds!$A$2:$K$52,VLOOKUP(E160,dpIntensity!$A$7:$C$11,3,0),0)</f>
        <v>400</v>
      </c>
      <c r="H160" s="2">
        <f t="shared" si="3"/>
        <v>5</v>
      </c>
    </row>
    <row r="161" spans="1:8" x14ac:dyDescent="0.5">
      <c r="A161" s="1" t="s">
        <v>9</v>
      </c>
      <c r="B161" s="1" t="s">
        <v>11</v>
      </c>
      <c r="C161" s="1" t="s">
        <v>43</v>
      </c>
      <c r="D161" s="2">
        <v>5</v>
      </c>
      <c r="E161" s="2">
        <v>5</v>
      </c>
      <c r="F161" s="2">
        <f>VLOOKUP($C161,dpds!$A$2:$K$52,VLOOKUP(D161,dpIntensity!$A$2:$C$11,3,0),0)</f>
        <v>4000</v>
      </c>
      <c r="G161" s="2">
        <f>VLOOKUP($C161,dpds!$A$2:$K$52,VLOOKUP(E161,dpIntensity!$A$7:$C$11,3,0),0)</f>
        <v>480</v>
      </c>
      <c r="H161" s="2">
        <f t="shared" si="3"/>
        <v>5</v>
      </c>
    </row>
    <row r="162" spans="1:8" x14ac:dyDescent="0.5">
      <c r="A162" s="1" t="s">
        <v>9</v>
      </c>
      <c r="B162" s="1" t="s">
        <v>11</v>
      </c>
      <c r="C162" s="1" t="s">
        <v>44</v>
      </c>
      <c r="D162" s="2">
        <v>5</v>
      </c>
      <c r="E162" s="2">
        <v>5</v>
      </c>
      <c r="F162" s="2">
        <f>VLOOKUP($C162,dpds!$A$2:$K$52,VLOOKUP(D162,dpIntensity!$A$2:$C$11,3,0),0)</f>
        <v>5600</v>
      </c>
      <c r="G162" s="2">
        <f>VLOOKUP($C162,dpds!$A$2:$K$52,VLOOKUP(E162,dpIntensity!$A$7:$C$11,3,0),0)</f>
        <v>560</v>
      </c>
      <c r="H162" s="2">
        <f t="shared" si="3"/>
        <v>5</v>
      </c>
    </row>
    <row r="163" spans="1:8" x14ac:dyDescent="0.5">
      <c r="A163" s="1" t="s">
        <v>9</v>
      </c>
      <c r="B163" s="1" t="s">
        <v>11</v>
      </c>
      <c r="C163" s="1" t="s">
        <v>45</v>
      </c>
      <c r="D163" s="2">
        <v>5</v>
      </c>
      <c r="E163" s="2">
        <v>5</v>
      </c>
      <c r="F163" s="2">
        <f>VLOOKUP($C163,dpds!$A$2:$K$52,VLOOKUP(D163,dpIntensity!$A$2:$C$11,3,0),0)</f>
        <v>1600</v>
      </c>
      <c r="G163" s="2">
        <f>VLOOKUP($C163,dpds!$A$2:$K$52,VLOOKUP(E163,dpIntensity!$A$7:$C$11,3,0),0)</f>
        <v>160</v>
      </c>
      <c r="H163" s="2">
        <f t="shared" si="3"/>
        <v>5</v>
      </c>
    </row>
    <row r="164" spans="1:8" x14ac:dyDescent="0.5">
      <c r="A164" s="1" t="s">
        <v>9</v>
      </c>
      <c r="B164" s="1" t="s">
        <v>11</v>
      </c>
      <c r="C164" s="1" t="s">
        <v>48</v>
      </c>
      <c r="D164" s="2">
        <v>5</v>
      </c>
      <c r="E164" s="2">
        <v>5</v>
      </c>
      <c r="F164" s="2">
        <f>VLOOKUP($C164,dpds!$A$2:$K$52,VLOOKUP(D164,dpIntensity!$A$2:$C$11,3,0),0)</f>
        <v>2000</v>
      </c>
      <c r="G164" s="2">
        <f>VLOOKUP($C164,dpds!$A$2:$K$52,VLOOKUP(E164,dpIntensity!$A$7:$C$11,3,0),0)</f>
        <v>240</v>
      </c>
      <c r="H164" s="2">
        <f t="shared" si="3"/>
        <v>5</v>
      </c>
    </row>
    <row r="165" spans="1:8" x14ac:dyDescent="0.5">
      <c r="A165" s="1" t="s">
        <v>9</v>
      </c>
      <c r="B165" s="1" t="s">
        <v>11</v>
      </c>
      <c r="C165" s="1" t="s">
        <v>29</v>
      </c>
      <c r="D165" s="2">
        <v>5</v>
      </c>
      <c r="E165" s="2">
        <v>5</v>
      </c>
      <c r="F165" s="2">
        <f>VLOOKUP($C165,dpds!$A$2:$K$52,VLOOKUP(D165,dpIntensity!$A$2:$C$11,3,0),0)</f>
        <v>120</v>
      </c>
      <c r="G165" s="2">
        <f>VLOOKUP($C165,dpds!$A$2:$K$52,VLOOKUP(E165,dpIntensity!$A$7:$C$11,3,0),0)</f>
        <v>8</v>
      </c>
      <c r="H165" s="2">
        <f t="shared" si="3"/>
        <v>5</v>
      </c>
    </row>
    <row r="166" spans="1:8" x14ac:dyDescent="0.5">
      <c r="A166" s="1" t="s">
        <v>9</v>
      </c>
      <c r="B166" s="1" t="s">
        <v>11</v>
      </c>
      <c r="C166" s="1" t="s">
        <v>30</v>
      </c>
      <c r="D166" s="2">
        <v>5</v>
      </c>
      <c r="E166" s="2">
        <v>5</v>
      </c>
      <c r="F166" s="2">
        <f>VLOOKUP($C166,dpds!$A$2:$K$52,VLOOKUP(D166,dpIntensity!$A$2:$C$11,3,0),0)</f>
        <v>352</v>
      </c>
      <c r="G166" s="2">
        <f>VLOOKUP($C166,dpds!$A$2:$K$52,VLOOKUP(E166,dpIntensity!$A$7:$C$11,3,0),0)</f>
        <v>32</v>
      </c>
      <c r="H166" s="2">
        <f t="shared" si="3"/>
        <v>5</v>
      </c>
    </row>
    <row r="167" spans="1:8" x14ac:dyDescent="0.5">
      <c r="A167" s="1" t="s">
        <v>9</v>
      </c>
      <c r="B167" s="1" t="s">
        <v>11</v>
      </c>
      <c r="C167" s="1" t="s">
        <v>31</v>
      </c>
      <c r="D167" s="2">
        <v>5</v>
      </c>
      <c r="E167" s="2">
        <v>5</v>
      </c>
      <c r="F167" s="2">
        <f>VLOOKUP($C167,dpds!$A$2:$K$52,VLOOKUP(D167,dpIntensity!$A$2:$C$11,3,0),0)</f>
        <v>720</v>
      </c>
      <c r="G167" s="2">
        <f>VLOOKUP($C167,dpds!$A$2:$K$52,VLOOKUP(E167,dpIntensity!$A$7:$C$11,3,0),0)</f>
        <v>64</v>
      </c>
      <c r="H167" s="2">
        <f t="shared" si="3"/>
        <v>5</v>
      </c>
    </row>
    <row r="168" spans="1:8" x14ac:dyDescent="0.5">
      <c r="A168" s="1" t="s">
        <v>9</v>
      </c>
      <c r="B168" s="1" t="s">
        <v>11</v>
      </c>
      <c r="C168" s="1" t="s">
        <v>32</v>
      </c>
      <c r="D168" s="2">
        <v>5</v>
      </c>
      <c r="E168" s="2">
        <v>5</v>
      </c>
      <c r="F168" s="2">
        <f>VLOOKUP($C168,dpds!$A$2:$K$52,VLOOKUP(D168,dpIntensity!$A$2:$C$11,3,0),0)</f>
        <v>1360</v>
      </c>
      <c r="G168" s="2">
        <f>VLOOKUP($C168,dpds!$A$2:$K$52,VLOOKUP(E168,dpIntensity!$A$7:$C$11,3,0),0)</f>
        <v>160</v>
      </c>
      <c r="H168" s="2">
        <f t="shared" si="3"/>
        <v>5</v>
      </c>
    </row>
    <row r="169" spans="1:8" x14ac:dyDescent="0.5">
      <c r="A169" s="1" t="s">
        <v>9</v>
      </c>
      <c r="B169" s="1" t="s">
        <v>137</v>
      </c>
      <c r="C169" s="1" t="s">
        <v>34</v>
      </c>
      <c r="D169" s="2">
        <v>5</v>
      </c>
      <c r="E169" s="2">
        <v>5</v>
      </c>
      <c r="F169" s="2">
        <f>VLOOKUP($C169,dpds!$A$2:$K$52,VLOOKUP(D169,dpIntensity!$A$2:$C$11,3,0),0)</f>
        <v>7200</v>
      </c>
      <c r="G169" s="2">
        <f>VLOOKUP($C169,dpds!$A$2:$K$52,VLOOKUP(E169,dpIntensity!$A$7:$C$11,3,0),0)</f>
        <v>480</v>
      </c>
      <c r="H169" s="2">
        <f t="shared" si="3"/>
        <v>5</v>
      </c>
    </row>
    <row r="170" spans="1:8" x14ac:dyDescent="0.5">
      <c r="A170" s="1" t="s">
        <v>9</v>
      </c>
      <c r="B170" s="1" t="s">
        <v>137</v>
      </c>
      <c r="C170" s="1" t="s">
        <v>35</v>
      </c>
      <c r="D170" s="2">
        <v>5</v>
      </c>
      <c r="E170" s="2">
        <v>5</v>
      </c>
      <c r="F170" s="2">
        <f>VLOOKUP($C170,dpds!$A$2:$K$52,VLOOKUP(D170,dpIntensity!$A$2:$C$11,3,0),0)</f>
        <v>4800</v>
      </c>
      <c r="G170" s="2">
        <f>VLOOKUP($C170,dpds!$A$2:$K$52,VLOOKUP(E170,dpIntensity!$A$7:$C$11,3,0),0)</f>
        <v>480</v>
      </c>
      <c r="H170" s="2">
        <f t="shared" si="3"/>
        <v>5</v>
      </c>
    </row>
    <row r="171" spans="1:8" x14ac:dyDescent="0.5">
      <c r="A171" s="1" t="s">
        <v>9</v>
      </c>
      <c r="B171" s="1" t="s">
        <v>137</v>
      </c>
      <c r="C171" s="1" t="s">
        <v>36</v>
      </c>
      <c r="D171" s="2">
        <v>5</v>
      </c>
      <c r="E171" s="2">
        <v>5</v>
      </c>
      <c r="F171" s="2">
        <f>VLOOKUP($C171,dpds!$A$2:$K$52,VLOOKUP(D171,dpIntensity!$A$2:$C$11,3,0),0)</f>
        <v>3600</v>
      </c>
      <c r="G171" s="2">
        <f>VLOOKUP($C171,dpds!$A$2:$K$52,VLOOKUP(E171,dpIntensity!$A$7:$C$11,3,0),0)</f>
        <v>480</v>
      </c>
      <c r="H171" s="2">
        <f t="shared" si="3"/>
        <v>5</v>
      </c>
    </row>
    <row r="172" spans="1:8" x14ac:dyDescent="0.5">
      <c r="A172" s="1" t="s">
        <v>9</v>
      </c>
      <c r="B172" s="1" t="s">
        <v>137</v>
      </c>
      <c r="C172" s="1" t="s">
        <v>37</v>
      </c>
      <c r="D172" s="2">
        <v>5</v>
      </c>
      <c r="E172" s="2">
        <v>5</v>
      </c>
      <c r="F172" s="2">
        <f>VLOOKUP($C172,dpds!$A$2:$K$52,VLOOKUP(D172,dpIntensity!$A$2:$C$11,3,0),0)</f>
        <v>2800</v>
      </c>
      <c r="G172" s="2">
        <f>VLOOKUP($C172,dpds!$A$2:$K$52,VLOOKUP(E172,dpIntensity!$A$7:$C$11,3,0),0)</f>
        <v>560</v>
      </c>
      <c r="H172" s="2">
        <f t="shared" si="3"/>
        <v>5</v>
      </c>
    </row>
    <row r="173" spans="1:8" x14ac:dyDescent="0.5">
      <c r="A173" s="1" t="s">
        <v>9</v>
      </c>
      <c r="B173" s="1" t="s">
        <v>137</v>
      </c>
      <c r="C173" s="1" t="s">
        <v>46</v>
      </c>
      <c r="D173" s="2">
        <v>5</v>
      </c>
      <c r="E173" s="2">
        <v>5</v>
      </c>
      <c r="F173" s="2">
        <f>VLOOKUP($C173,dpds!$A$2:$K$52,VLOOKUP(D173,dpIntensity!$A$2:$C$11,3,0),0)</f>
        <v>3120</v>
      </c>
      <c r="G173" s="2">
        <f>VLOOKUP($C173,dpds!$A$2:$K$52,VLOOKUP(E173,dpIntensity!$A$7:$C$11,3,0),0)</f>
        <v>560</v>
      </c>
      <c r="H173" s="2">
        <f t="shared" si="3"/>
        <v>5</v>
      </c>
    </row>
    <row r="174" spans="1:8" x14ac:dyDescent="0.5">
      <c r="A174" s="1" t="s">
        <v>9</v>
      </c>
      <c r="B174" s="1" t="s">
        <v>137</v>
      </c>
      <c r="C174" s="1" t="s">
        <v>49</v>
      </c>
      <c r="D174" s="2">
        <v>5</v>
      </c>
      <c r="E174" s="2">
        <v>5</v>
      </c>
      <c r="F174" s="2">
        <f>VLOOKUP($C174,dpds!$A$2:$K$52,VLOOKUP(D174,dpIntensity!$A$2:$C$11,3,0),0)</f>
        <v>4480</v>
      </c>
      <c r="G174" s="2">
        <f>VLOOKUP($C174,dpds!$A$2:$K$52,VLOOKUP(E174,dpIntensity!$A$7:$C$11,3,0),0)</f>
        <v>480</v>
      </c>
      <c r="H174" s="2">
        <f t="shared" si="3"/>
        <v>5</v>
      </c>
    </row>
    <row r="175" spans="1:8" x14ac:dyDescent="0.5">
      <c r="A175" s="1" t="s">
        <v>9</v>
      </c>
      <c r="B175" s="1" t="s">
        <v>137</v>
      </c>
      <c r="C175" s="1" t="s">
        <v>33</v>
      </c>
      <c r="D175" s="2">
        <v>5</v>
      </c>
      <c r="E175" s="2">
        <v>5</v>
      </c>
      <c r="F175" s="2">
        <f>VLOOKUP($C175,dpds!$A$2:$K$52,VLOOKUP(D175,dpIntensity!$A$2:$C$11,3,0),0)</f>
        <v>800000</v>
      </c>
      <c r="G175" s="2">
        <f>VLOOKUP($C175,dpds!$A$2:$K$52,VLOOKUP(E175,dpIntensity!$A$7:$C$11,3,0),0)</f>
        <v>80000</v>
      </c>
      <c r="H175" s="2">
        <f t="shared" si="3"/>
        <v>5</v>
      </c>
    </row>
    <row r="176" spans="1:8" x14ac:dyDescent="0.5">
      <c r="A176" s="1" t="s">
        <v>9</v>
      </c>
      <c r="B176" s="1" t="s">
        <v>137</v>
      </c>
      <c r="C176" s="1" t="s">
        <v>38</v>
      </c>
      <c r="D176" s="2">
        <v>5</v>
      </c>
      <c r="E176" s="2">
        <v>5</v>
      </c>
      <c r="F176" s="2">
        <f>VLOOKUP($C176,dpds!$A$2:$K$52,VLOOKUP(D176,dpIntensity!$A$2:$C$11,3,0),0)</f>
        <v>512000</v>
      </c>
      <c r="G176" s="2">
        <f>VLOOKUP($C176,dpds!$A$2:$K$52,VLOOKUP(E176,dpIntensity!$A$7:$C$11,3,0),0)</f>
        <v>104000</v>
      </c>
      <c r="H176" s="2">
        <f t="shared" si="3"/>
        <v>5</v>
      </c>
    </row>
    <row r="177" spans="1:8" x14ac:dyDescent="0.5">
      <c r="A177" s="1" t="s">
        <v>9</v>
      </c>
      <c r="B177" s="1" t="s">
        <v>137</v>
      </c>
      <c r="C177" s="1" t="s">
        <v>39</v>
      </c>
      <c r="D177" s="2">
        <v>5</v>
      </c>
      <c r="E177" s="2">
        <v>5</v>
      </c>
      <c r="F177" s="2">
        <f>VLOOKUP($C177,dpds!$A$2:$K$52,VLOOKUP(D177,dpIntensity!$A$2:$C$11,3,0),0)</f>
        <v>240000</v>
      </c>
      <c r="G177" s="2">
        <f>VLOOKUP($C177,dpds!$A$2:$K$52,VLOOKUP(E177,dpIntensity!$A$7:$C$11,3,0),0)</f>
        <v>72000</v>
      </c>
      <c r="H177" s="2">
        <f t="shared" si="3"/>
        <v>5</v>
      </c>
    </row>
    <row r="178" spans="1:8" x14ac:dyDescent="0.5">
      <c r="A178" s="1" t="s">
        <v>9</v>
      </c>
      <c r="B178" s="1" t="s">
        <v>137</v>
      </c>
      <c r="C178" s="1" t="s">
        <v>40</v>
      </c>
      <c r="D178" s="2">
        <v>5</v>
      </c>
      <c r="E178" s="2">
        <v>5</v>
      </c>
      <c r="F178" s="2">
        <f>VLOOKUP($C178,dpds!$A$2:$K$52,VLOOKUP(D178,dpIntensity!$A$2:$C$11,3,0),0)</f>
        <v>140800</v>
      </c>
      <c r="G178" s="2">
        <f>VLOOKUP($C178,dpds!$A$2:$K$52,VLOOKUP(E178,dpIntensity!$A$7:$C$11,3,0),0)</f>
        <v>8000</v>
      </c>
      <c r="H178" s="2">
        <f t="shared" si="3"/>
        <v>5</v>
      </c>
    </row>
    <row r="179" spans="1:8" x14ac:dyDescent="0.5">
      <c r="A179" s="1" t="s">
        <v>9</v>
      </c>
      <c r="B179" s="1" t="s">
        <v>11</v>
      </c>
      <c r="C179" s="1" t="s">
        <v>5</v>
      </c>
      <c r="D179" s="2">
        <v>5</v>
      </c>
      <c r="E179" s="2">
        <v>5</v>
      </c>
      <c r="F179" s="2">
        <f>VLOOKUP($C179,dpds!$A$2:$K$52,VLOOKUP(D179,dpIntensity!$A$2:$C$11,3,0),0)</f>
        <v>800</v>
      </c>
      <c r="G179" s="2">
        <f>VLOOKUP($C179,dpds!$A$2:$K$52,VLOOKUP(E179,dpIntensity!$A$7:$C$11,3,0),0)</f>
        <v>80</v>
      </c>
      <c r="H179" s="2">
        <f t="shared" si="3"/>
        <v>5</v>
      </c>
    </row>
    <row r="180" spans="1:8" x14ac:dyDescent="0.5">
      <c r="A180" s="1" t="s">
        <v>9</v>
      </c>
      <c r="B180" s="4" t="s">
        <v>27</v>
      </c>
      <c r="C180" s="1" t="s">
        <v>12</v>
      </c>
      <c r="D180" s="2">
        <v>5</v>
      </c>
      <c r="E180" s="2">
        <v>5</v>
      </c>
      <c r="F180" s="2">
        <f>VLOOKUP($C180,dpds!$A$2:$K$52,VLOOKUP(D180,dpIntensity!$A$2:$C$11,3,0),0)</f>
        <v>40000</v>
      </c>
      <c r="G180" s="2">
        <f>VLOOKUP($C180,dpds!$A$2:$K$52,VLOOKUP(E180,dpIntensity!$A$7:$C$11,3,0),0)</f>
        <v>4000</v>
      </c>
      <c r="H180" s="2">
        <f t="shared" si="3"/>
        <v>5</v>
      </c>
    </row>
    <row r="181" spans="1:8" x14ac:dyDescent="0.5">
      <c r="A181" s="1" t="s">
        <v>9</v>
      </c>
      <c r="B181" s="4" t="s">
        <v>27</v>
      </c>
      <c r="C181" s="1" t="s">
        <v>13</v>
      </c>
      <c r="D181" s="2">
        <v>5</v>
      </c>
      <c r="E181" s="2">
        <v>5</v>
      </c>
      <c r="F181" s="2">
        <f>VLOOKUP($C181,dpds!$A$2:$K$52,VLOOKUP(D181,dpIntensity!$A$2:$C$11,3,0),0)</f>
        <v>32000</v>
      </c>
      <c r="G181" s="2">
        <f>VLOOKUP($C181,dpds!$A$2:$K$52,VLOOKUP(E181,dpIntensity!$A$7:$C$11,3,0),0)</f>
        <v>3200</v>
      </c>
      <c r="H181" s="2">
        <f t="shared" si="3"/>
        <v>5</v>
      </c>
    </row>
    <row r="182" spans="1:8" x14ac:dyDescent="0.5">
      <c r="A182" s="1" t="s">
        <v>9</v>
      </c>
      <c r="B182" s="4" t="s">
        <v>27</v>
      </c>
      <c r="C182" s="1" t="s">
        <v>14</v>
      </c>
      <c r="D182" s="2">
        <v>5</v>
      </c>
      <c r="E182" s="2">
        <v>5</v>
      </c>
      <c r="F182" s="2">
        <f>VLOOKUP($C182,dpds!$A$2:$K$52,VLOOKUP(D182,dpIntensity!$A$2:$C$11,3,0),0)</f>
        <v>24000</v>
      </c>
      <c r="G182" s="2">
        <f>VLOOKUP($C182,dpds!$A$2:$K$52,VLOOKUP(E182,dpIntensity!$A$7:$C$11,3,0),0)</f>
        <v>2400</v>
      </c>
      <c r="H182" s="2">
        <f t="shared" si="3"/>
        <v>5</v>
      </c>
    </row>
    <row r="183" spans="1:8" x14ac:dyDescent="0.5">
      <c r="A183" s="1" t="s">
        <v>9</v>
      </c>
      <c r="B183" s="4" t="s">
        <v>27</v>
      </c>
      <c r="C183" s="1" t="s">
        <v>15</v>
      </c>
      <c r="D183" s="2">
        <v>5</v>
      </c>
      <c r="E183" s="2">
        <v>5</v>
      </c>
      <c r="F183" s="2">
        <f>VLOOKUP($C183,dpds!$A$2:$K$52,VLOOKUP(D183,dpIntensity!$A$2:$C$11,3,0),0)</f>
        <v>30400</v>
      </c>
      <c r="G183" s="2">
        <f>VLOOKUP($C183,dpds!$A$2:$K$52,VLOOKUP(E183,dpIntensity!$A$7:$C$11,3,0),0)</f>
        <v>3040</v>
      </c>
      <c r="H183" s="2">
        <f t="shared" si="3"/>
        <v>5</v>
      </c>
    </row>
    <row r="184" spans="1:8" x14ac:dyDescent="0.5">
      <c r="A184" s="1" t="s">
        <v>9</v>
      </c>
      <c r="B184" s="4" t="s">
        <v>27</v>
      </c>
      <c r="C184" s="1" t="s">
        <v>58</v>
      </c>
      <c r="D184" s="2">
        <v>5</v>
      </c>
      <c r="E184" s="2">
        <v>5</v>
      </c>
      <c r="F184" s="2">
        <f>VLOOKUP($C184,dpds!$A$2:$K$52,VLOOKUP(D184,dpIntensity!$A$2:$C$11,3,0),0)</f>
        <v>126400</v>
      </c>
      <c r="G184" s="2">
        <f>VLOOKUP($C184,dpds!$A$2:$K$52,VLOOKUP(E184,dpIntensity!$A$7:$C$11,3,0),0)</f>
        <v>12640</v>
      </c>
      <c r="H184" s="2">
        <f t="shared" si="3"/>
        <v>5</v>
      </c>
    </row>
    <row r="185" spans="1:8" x14ac:dyDescent="0.5">
      <c r="A185" s="1" t="s">
        <v>9</v>
      </c>
      <c r="B185" s="4" t="s">
        <v>27</v>
      </c>
      <c r="C185" s="1" t="s">
        <v>16</v>
      </c>
      <c r="D185" s="2">
        <v>5</v>
      </c>
      <c r="E185" s="2">
        <v>5</v>
      </c>
      <c r="F185" s="2">
        <f>VLOOKUP($C185,dpds!$A$2:$K$52,VLOOKUP(D185,dpIntensity!$A$2:$C$11,3,0),0)</f>
        <v>32000</v>
      </c>
      <c r="G185" s="2">
        <f>VLOOKUP($C185,dpds!$A$2:$K$52,VLOOKUP(E185,dpIntensity!$A$7:$C$11,3,0),0)</f>
        <v>3200</v>
      </c>
      <c r="H185" s="2">
        <f t="shared" si="3"/>
        <v>5</v>
      </c>
    </row>
    <row r="186" spans="1:8" x14ac:dyDescent="0.5">
      <c r="A186" s="1" t="s">
        <v>9</v>
      </c>
      <c r="B186" s="4" t="s">
        <v>27</v>
      </c>
      <c r="C186" s="1" t="s">
        <v>17</v>
      </c>
      <c r="D186" s="2">
        <v>5</v>
      </c>
      <c r="E186" s="2">
        <v>5</v>
      </c>
      <c r="F186" s="2">
        <f>VLOOKUP($C186,dpds!$A$2:$K$52,VLOOKUP(D186,dpIntensity!$A$2:$C$11,3,0),0)</f>
        <v>28800</v>
      </c>
      <c r="G186" s="2">
        <f>VLOOKUP($C186,dpds!$A$2:$K$52,VLOOKUP(E186,dpIntensity!$A$7:$C$11,3,0),0)</f>
        <v>2880</v>
      </c>
      <c r="H186" s="2">
        <f t="shared" si="3"/>
        <v>5</v>
      </c>
    </row>
    <row r="187" spans="1:8" x14ac:dyDescent="0.5">
      <c r="A187" s="1" t="s">
        <v>9</v>
      </c>
      <c r="B187" s="4" t="s">
        <v>27</v>
      </c>
      <c r="C187" s="1" t="s">
        <v>18</v>
      </c>
      <c r="D187" s="2">
        <v>5</v>
      </c>
      <c r="E187" s="2">
        <v>5</v>
      </c>
      <c r="F187" s="2">
        <f>VLOOKUP($C187,dpds!$A$2:$K$52,VLOOKUP(D187,dpIntensity!$A$2:$C$11,3,0),0)</f>
        <v>24000</v>
      </c>
      <c r="G187" s="2">
        <f>VLOOKUP($C187,dpds!$A$2:$K$52,VLOOKUP(E187,dpIntensity!$A$7:$C$11,3,0),0)</f>
        <v>2400</v>
      </c>
      <c r="H187" s="2">
        <f t="shared" si="3"/>
        <v>5</v>
      </c>
    </row>
    <row r="188" spans="1:8" x14ac:dyDescent="0.5">
      <c r="A188" s="1" t="s">
        <v>9</v>
      </c>
      <c r="B188" s="4" t="s">
        <v>27</v>
      </c>
      <c r="C188" s="1" t="s">
        <v>19</v>
      </c>
      <c r="D188" s="2">
        <v>5</v>
      </c>
      <c r="E188" s="2">
        <v>5</v>
      </c>
      <c r="F188" s="2">
        <f>VLOOKUP($C188,dpds!$A$2:$K$52,VLOOKUP(D188,dpIntensity!$A$2:$C$11,3,0),0)</f>
        <v>40000</v>
      </c>
      <c r="G188" s="2">
        <f>VLOOKUP($C188,dpds!$A$2:$K$52,VLOOKUP(E188,dpIntensity!$A$7:$C$11,3,0),0)</f>
        <v>4000</v>
      </c>
      <c r="H188" s="2">
        <f t="shared" si="3"/>
        <v>5</v>
      </c>
    </row>
    <row r="189" spans="1:8" x14ac:dyDescent="0.5">
      <c r="A189" s="1" t="s">
        <v>9</v>
      </c>
      <c r="B189" s="4" t="s">
        <v>27</v>
      </c>
      <c r="C189" s="1" t="s">
        <v>57</v>
      </c>
      <c r="D189" s="2">
        <v>5</v>
      </c>
      <c r="E189" s="2">
        <v>5</v>
      </c>
      <c r="F189" s="2">
        <f>VLOOKUP($C189,dpds!$A$2:$K$52,VLOOKUP(D189,dpIntensity!$A$2:$C$11,3,0),0)</f>
        <v>124800</v>
      </c>
      <c r="G189" s="2">
        <f>VLOOKUP($C189,dpds!$A$2:$K$52,VLOOKUP(E189,dpIntensity!$A$7:$C$11,3,0),0)</f>
        <v>12480</v>
      </c>
      <c r="H189" s="2">
        <f t="shared" si="3"/>
        <v>5</v>
      </c>
    </row>
    <row r="190" spans="1:8" x14ac:dyDescent="0.5">
      <c r="A190" s="1" t="s">
        <v>9</v>
      </c>
      <c r="B190" s="4" t="s">
        <v>139</v>
      </c>
      <c r="C190" s="1" t="s">
        <v>102</v>
      </c>
      <c r="D190" s="2">
        <v>5</v>
      </c>
      <c r="E190" s="2">
        <v>5</v>
      </c>
      <c r="F190" s="2">
        <f>VLOOKUP($C190,dpds!$A$2:$K$52,VLOOKUP(D190,dpIntensity!$A$2:$C$11,3,0),0)</f>
        <v>320</v>
      </c>
      <c r="G190" s="2">
        <f>VLOOKUP($C190,dpds!$A$2:$K$52,VLOOKUP(E190,dpIntensity!$A$7:$C$11,3,0),0)</f>
        <v>32</v>
      </c>
      <c r="H190" s="2">
        <f t="shared" si="3"/>
        <v>5</v>
      </c>
    </row>
    <row r="191" spans="1:8" x14ac:dyDescent="0.5">
      <c r="A191" s="1" t="s">
        <v>9</v>
      </c>
      <c r="B191" s="4" t="s">
        <v>139</v>
      </c>
      <c r="C191" s="1" t="s">
        <v>103</v>
      </c>
      <c r="D191" s="2">
        <v>5</v>
      </c>
      <c r="E191" s="2">
        <v>5</v>
      </c>
      <c r="F191" s="2">
        <f>VLOOKUP($C191,dpds!$A$2:$K$52,VLOOKUP(D191,dpIntensity!$A$2:$C$11,3,0),0)</f>
        <v>480</v>
      </c>
      <c r="G191" s="2">
        <f>VLOOKUP($C191,dpds!$A$2:$K$52,VLOOKUP(E191,dpIntensity!$A$7:$C$11,3,0),0)</f>
        <v>48</v>
      </c>
      <c r="H191" s="2">
        <f t="shared" si="3"/>
        <v>5</v>
      </c>
    </row>
    <row r="192" spans="1:8" x14ac:dyDescent="0.5">
      <c r="A192" s="1" t="s">
        <v>9</v>
      </c>
      <c r="B192" s="4" t="s">
        <v>140</v>
      </c>
      <c r="C192" s="1" t="s">
        <v>104</v>
      </c>
      <c r="D192" s="2">
        <v>5</v>
      </c>
      <c r="E192" s="2">
        <v>5</v>
      </c>
      <c r="F192" s="2">
        <f>VLOOKUP($C192,dpds!$A$2:$K$52,VLOOKUP(D192,dpIntensity!$A$2:$C$11,3,0),0)</f>
        <v>160</v>
      </c>
      <c r="G192" s="2">
        <f>VLOOKUP($C192,dpds!$A$2:$K$52,VLOOKUP(E192,dpIntensity!$A$7:$C$11,3,0),0)</f>
        <v>16</v>
      </c>
      <c r="H192" s="2">
        <f t="shared" si="3"/>
        <v>5</v>
      </c>
    </row>
    <row r="193" spans="1:8" x14ac:dyDescent="0.5">
      <c r="A193" s="1" t="s">
        <v>9</v>
      </c>
      <c r="B193" s="4" t="s">
        <v>140</v>
      </c>
      <c r="C193" s="1" t="s">
        <v>105</v>
      </c>
      <c r="D193" s="2">
        <v>5</v>
      </c>
      <c r="E193" s="2">
        <v>5</v>
      </c>
      <c r="F193" s="2">
        <f>VLOOKUP($C193,dpds!$A$2:$K$52,VLOOKUP(D193,dpIntensity!$A$2:$C$11,3,0),0)</f>
        <v>240</v>
      </c>
      <c r="G193" s="2">
        <f>VLOOKUP($C193,dpds!$A$2:$K$52,VLOOKUP(E193,dpIntensity!$A$7:$C$11,3,0),0)</f>
        <v>24</v>
      </c>
      <c r="H193" s="2">
        <f t="shared" si="3"/>
        <v>5</v>
      </c>
    </row>
    <row r="194" spans="1:8" x14ac:dyDescent="0.5">
      <c r="A194" s="1" t="s">
        <v>9</v>
      </c>
      <c r="B194" s="4" t="s">
        <v>27</v>
      </c>
      <c r="C194" s="1" t="s">
        <v>106</v>
      </c>
      <c r="D194" s="2">
        <v>5</v>
      </c>
      <c r="E194" s="2">
        <v>5</v>
      </c>
      <c r="F194" s="2">
        <f>VLOOKUP($C194,dpds!$A$2:$K$52,VLOOKUP(D194,dpIntensity!$A$2:$C$11,3,0),0)</f>
        <v>1200</v>
      </c>
      <c r="G194" s="2">
        <f>VLOOKUP($C194,dpds!$A$2:$K$52,VLOOKUP(E194,dpIntensity!$A$7:$C$11,3,0),0)</f>
        <v>120</v>
      </c>
      <c r="H194" s="2">
        <f t="shared" si="3"/>
        <v>5</v>
      </c>
    </row>
    <row r="195" spans="1:8" x14ac:dyDescent="0.5">
      <c r="A195" s="1" t="s">
        <v>9</v>
      </c>
      <c r="B195" s="1" t="s">
        <v>138</v>
      </c>
      <c r="C195" s="1" t="s">
        <v>116</v>
      </c>
      <c r="D195" s="2">
        <v>5</v>
      </c>
      <c r="E195" s="2">
        <v>5</v>
      </c>
      <c r="F195" s="2">
        <f>VLOOKUP($C195,dpds!$A$2:$K$52,VLOOKUP(D195,dpIntensity!$A$2:$C$11,3,0),0)</f>
        <v>880000</v>
      </c>
      <c r="G195" s="2">
        <f>VLOOKUP($C195,dpds!$A$2:$K$52,VLOOKUP(E195,dpIntensity!$A$7:$C$11,3,0),0)</f>
        <v>88000</v>
      </c>
      <c r="H195" s="2">
        <f t="shared" si="3"/>
        <v>5</v>
      </c>
    </row>
    <row r="196" spans="1:8" x14ac:dyDescent="0.5">
      <c r="A196" s="1" t="s">
        <v>9</v>
      </c>
      <c r="B196" s="1" t="s">
        <v>138</v>
      </c>
      <c r="C196" s="1" t="s">
        <v>117</v>
      </c>
      <c r="D196" s="2">
        <v>5</v>
      </c>
      <c r="E196" s="2">
        <v>5</v>
      </c>
      <c r="F196" s="2">
        <f>VLOOKUP($C196,dpds!$A$2:$K$52,VLOOKUP(D196,dpIntensity!$A$2:$C$11,3,0),0)</f>
        <v>240000</v>
      </c>
      <c r="G196" s="2">
        <f>VLOOKUP($C196,dpds!$A$2:$K$52,VLOOKUP(E196,dpIntensity!$A$7:$C$11,3,0),0)</f>
        <v>24000</v>
      </c>
      <c r="H196" s="2">
        <f>-D196</f>
        <v>-5</v>
      </c>
    </row>
    <row r="197" spans="1:8" x14ac:dyDescent="0.5">
      <c r="A197" s="1" t="s">
        <v>9</v>
      </c>
      <c r="B197" s="1" t="s">
        <v>138</v>
      </c>
      <c r="C197" s="1" t="s">
        <v>118</v>
      </c>
      <c r="D197" s="2">
        <v>5</v>
      </c>
      <c r="E197" s="2">
        <v>5</v>
      </c>
      <c r="F197" s="2">
        <f>VLOOKUP($C197,dpds!$A$2:$K$52,VLOOKUP(D197,dpIntensity!$A$2:$C$11,3,0),0)</f>
        <v>80000</v>
      </c>
      <c r="G197" s="2">
        <f>VLOOKUP($C197,dpds!$A$2:$K$52,VLOOKUP(E197,dpIntensity!$A$7:$C$11,3,0),0)</f>
        <v>8000</v>
      </c>
      <c r="H197" s="2">
        <f>-D197</f>
        <v>-5</v>
      </c>
    </row>
    <row r="198" spans="1:8" x14ac:dyDescent="0.5">
      <c r="A198" s="1" t="s">
        <v>9</v>
      </c>
      <c r="B198" s="1" t="s">
        <v>138</v>
      </c>
      <c r="C198" s="1" t="s">
        <v>28</v>
      </c>
      <c r="D198" s="2">
        <v>5</v>
      </c>
      <c r="E198" s="2">
        <v>5</v>
      </c>
      <c r="F198" s="2">
        <f>VLOOKUP($C198,dpds!$A$2:$K$52,VLOOKUP(D198,dpIntensity!$A$2:$C$11,3,0),0)</f>
        <v>560000</v>
      </c>
      <c r="G198" s="2">
        <f>VLOOKUP($C198,dpds!$A$2:$K$52,VLOOKUP(E198,dpIntensity!$A$7:$C$11,3,0),0)</f>
        <v>56000</v>
      </c>
      <c r="H198" s="2">
        <f t="shared" si="3"/>
        <v>5</v>
      </c>
    </row>
    <row r="199" spans="1:8" x14ac:dyDescent="0.5">
      <c r="A199" s="1" t="s">
        <v>9</v>
      </c>
      <c r="B199" s="4" t="s">
        <v>50</v>
      </c>
      <c r="C199" s="1" t="s">
        <v>47</v>
      </c>
      <c r="D199" s="2">
        <v>5</v>
      </c>
      <c r="E199" s="2">
        <v>5</v>
      </c>
      <c r="F199" s="2">
        <f>VLOOKUP($C199,dpds!$A$2:$K$52,VLOOKUP(D199,dpIntensity!$A$2:$C$11,3,0),0)</f>
        <v>880</v>
      </c>
      <c r="G199" s="2">
        <f>VLOOKUP($C199,dpds!$A$2:$K$52,VLOOKUP(E199,dpIntensity!$A$7:$C$11,3,0),0)</f>
        <v>88</v>
      </c>
      <c r="H199" s="2">
        <f t="shared" si="3"/>
        <v>5</v>
      </c>
    </row>
    <row r="200" spans="1:8" x14ac:dyDescent="0.5">
      <c r="A200" s="1" t="s">
        <v>9</v>
      </c>
      <c r="B200" s="4" t="s">
        <v>50</v>
      </c>
      <c r="C200" s="1" t="s">
        <v>55</v>
      </c>
      <c r="D200" s="2">
        <v>5</v>
      </c>
      <c r="E200" s="2">
        <v>5</v>
      </c>
      <c r="F200" s="2">
        <f>VLOOKUP($C200,dpds!$A$2:$K$52,VLOOKUP(D200,dpIntensity!$A$2:$C$11,3,0),0)</f>
        <v>1800</v>
      </c>
      <c r="G200" s="2">
        <f>VLOOKUP($C200,dpds!$A$2:$K$52,VLOOKUP(E200,dpIntensity!$A$7:$C$11,3,0),0)</f>
        <v>180</v>
      </c>
      <c r="H200" s="2">
        <f t="shared" si="3"/>
        <v>5</v>
      </c>
    </row>
    <row r="201" spans="1:8" x14ac:dyDescent="0.5">
      <c r="A201" s="1" t="s">
        <v>9</v>
      </c>
      <c r="B201" s="4" t="s">
        <v>50</v>
      </c>
      <c r="C201" s="1" t="s">
        <v>56</v>
      </c>
      <c r="D201" s="2">
        <v>5</v>
      </c>
      <c r="E201" s="2">
        <v>5</v>
      </c>
      <c r="F201" s="2">
        <f>VLOOKUP($C201,dpds!$A$2:$K$52,VLOOKUP(D201,dpIntensity!$A$2:$C$11,3,0),0)</f>
        <v>40000</v>
      </c>
      <c r="G201" s="2">
        <f>VLOOKUP($C201,dpds!$A$2:$K$52,VLOOKUP(E201,dpIntensity!$A$7:$C$11,3,0),0)</f>
        <v>4000</v>
      </c>
      <c r="H201" s="2">
        <f t="shared" si="3"/>
        <v>5</v>
      </c>
    </row>
    <row r="202" spans="1:8" x14ac:dyDescent="0.5">
      <c r="A202" s="1" t="s">
        <v>9</v>
      </c>
      <c r="B202" s="4" t="s">
        <v>139</v>
      </c>
      <c r="C202" s="1" t="s">
        <v>108</v>
      </c>
      <c r="D202" s="2">
        <v>5</v>
      </c>
      <c r="E202" s="2">
        <v>5</v>
      </c>
      <c r="F202" s="2">
        <f>VLOOKUP($C202,dpds!$A$2:$K$52,VLOOKUP(D202,dpIntensity!$A$2:$C$11,3,0),0)</f>
        <v>1280</v>
      </c>
      <c r="G202" s="2">
        <f>VLOOKUP($C202,dpds!$A$2:$K$52,VLOOKUP(E202,dpIntensity!$A$7:$C$11,3,0),0)</f>
        <v>128</v>
      </c>
      <c r="H202" s="2">
        <f t="shared" si="3"/>
        <v>5</v>
      </c>
    </row>
    <row r="203" spans="1:8" x14ac:dyDescent="0.5">
      <c r="A203" s="1" t="s">
        <v>9</v>
      </c>
      <c r="B203" s="4" t="s">
        <v>139</v>
      </c>
      <c r="C203" s="1" t="s">
        <v>109</v>
      </c>
      <c r="D203" s="2">
        <v>5</v>
      </c>
      <c r="E203" s="2">
        <v>5</v>
      </c>
      <c r="F203" s="2">
        <f>VLOOKUP($C203,dpds!$A$2:$K$52,VLOOKUP(D203,dpIntensity!$A$2:$C$11,3,0),0)</f>
        <v>8000</v>
      </c>
      <c r="G203" s="2">
        <f>VLOOKUP($C203,dpds!$A$2:$K$52,VLOOKUP(E203,dpIntensity!$A$7:$C$11,3,0),0)</f>
        <v>800</v>
      </c>
      <c r="H203" s="2">
        <f t="shared" si="3"/>
        <v>5</v>
      </c>
    </row>
    <row r="204" spans="1:8" x14ac:dyDescent="0.5">
      <c r="A204" s="1" t="s">
        <v>9</v>
      </c>
      <c r="B204" s="4" t="s">
        <v>50</v>
      </c>
      <c r="C204" s="1" t="s">
        <v>107</v>
      </c>
      <c r="D204" s="2">
        <v>5</v>
      </c>
      <c r="E204" s="2">
        <v>5</v>
      </c>
      <c r="F204" s="2">
        <f>VLOOKUP($C204,dpds!$A$2:$K$52,VLOOKUP(D204,dpIntensity!$A$2:$C$11,3,0),0)</f>
        <v>1920</v>
      </c>
      <c r="G204" s="2">
        <f>VLOOKUP($C204,dpds!$A$2:$K$52,VLOOKUP(E204,dpIntensity!$A$7:$C$11,3,0),0)</f>
        <v>192</v>
      </c>
      <c r="H204" s="2">
        <f t="shared" si="3"/>
        <v>5</v>
      </c>
    </row>
    <row r="205" spans="1:8" x14ac:dyDescent="0.5">
      <c r="A205" s="1" t="s">
        <v>9</v>
      </c>
      <c r="B205" s="4" t="s">
        <v>50</v>
      </c>
      <c r="C205" s="1" t="s">
        <v>110</v>
      </c>
      <c r="D205" s="2">
        <v>5</v>
      </c>
      <c r="E205" s="2">
        <v>5</v>
      </c>
      <c r="F205" s="2">
        <f>VLOOKUP($C205,dpds!$A$2:$K$52,VLOOKUP(D205,dpIntensity!$A$2:$C$11,3,0),0)</f>
        <v>16000</v>
      </c>
      <c r="G205" s="2">
        <f>VLOOKUP($C205,dpds!$A$2:$K$52,VLOOKUP(E205,dpIntensity!$A$7:$C$11,3,0),0)</f>
        <v>1600</v>
      </c>
      <c r="H205" s="2">
        <f t="shared" si="3"/>
        <v>5</v>
      </c>
    </row>
    <row r="206" spans="1:8" x14ac:dyDescent="0.5">
      <c r="A206" s="1" t="s">
        <v>10</v>
      </c>
      <c r="B206" s="1" t="s">
        <v>11</v>
      </c>
      <c r="C206" s="1" t="s">
        <v>67</v>
      </c>
      <c r="D206" s="2">
        <v>5</v>
      </c>
      <c r="E206" s="2">
        <v>5</v>
      </c>
      <c r="F206" s="2">
        <f>VLOOKUP($C206,dpds!$A$2:$K$52,VLOOKUP(D206,dpIntensity!$A$2:$C$11,3,0),0)</f>
        <v>8</v>
      </c>
      <c r="G206" s="2">
        <f>VLOOKUP($C206,dpds!$A$2:$K$52,VLOOKUP(E206,dpIntensity!$A$7:$C$11,3,0),0)</f>
        <v>2</v>
      </c>
      <c r="H206" s="2">
        <f>D206</f>
        <v>5</v>
      </c>
    </row>
    <row r="207" spans="1:8" x14ac:dyDescent="0.5">
      <c r="A207" s="1" t="s">
        <v>10</v>
      </c>
      <c r="B207" s="1" t="s">
        <v>11</v>
      </c>
      <c r="C207" s="1" t="s">
        <v>111</v>
      </c>
      <c r="D207" s="2">
        <v>5</v>
      </c>
      <c r="E207" s="2">
        <v>5</v>
      </c>
      <c r="F207" s="2">
        <f>VLOOKUP($C207,dpds!$A$2:$K$52,VLOOKUP(D207,dpIntensity!$A$2:$C$11,3,0),0)</f>
        <v>3</v>
      </c>
      <c r="G207" s="2">
        <f>VLOOKUP($C207,dpds!$A$2:$K$52,VLOOKUP(E207,dpIntensity!$A$7:$C$11,3,0),0)</f>
        <v>0</v>
      </c>
      <c r="H207" s="2">
        <f t="shared" ref="H207:H256" si="4">D207</f>
        <v>5</v>
      </c>
    </row>
    <row r="208" spans="1:8" x14ac:dyDescent="0.5">
      <c r="A208" s="1" t="s">
        <v>10</v>
      </c>
      <c r="B208" s="1" t="s">
        <v>11</v>
      </c>
      <c r="C208" s="1" t="s">
        <v>112</v>
      </c>
      <c r="D208" s="2">
        <v>5</v>
      </c>
      <c r="E208" s="2">
        <v>5</v>
      </c>
      <c r="F208" s="2">
        <f>VLOOKUP($C208,dpds!$A$2:$K$52,VLOOKUP(D208,dpIntensity!$A$2:$C$11,3,0),0)</f>
        <v>3</v>
      </c>
      <c r="G208" s="2">
        <f>VLOOKUP($C208,dpds!$A$2:$K$52,VLOOKUP(E208,dpIntensity!$A$7:$C$11,3,0),0)</f>
        <v>0</v>
      </c>
      <c r="H208" s="2">
        <f t="shared" si="4"/>
        <v>5</v>
      </c>
    </row>
    <row r="209" spans="1:8" x14ac:dyDescent="0.5">
      <c r="A209" s="1" t="s">
        <v>10</v>
      </c>
      <c r="B209" s="1" t="s">
        <v>11</v>
      </c>
      <c r="C209" s="1" t="s">
        <v>68</v>
      </c>
      <c r="D209" s="2">
        <v>5</v>
      </c>
      <c r="E209" s="2">
        <v>5</v>
      </c>
      <c r="F209" s="2">
        <f>VLOOKUP($C209,dpds!$A$2:$K$52,VLOOKUP(D209,dpIntensity!$A$2:$C$11,3,0),0)</f>
        <v>10</v>
      </c>
      <c r="G209" s="2">
        <f>VLOOKUP($C209,dpds!$A$2:$K$52,VLOOKUP(E209,dpIntensity!$A$7:$C$11,3,0),0)</f>
        <v>2</v>
      </c>
      <c r="H209" s="2">
        <f t="shared" si="4"/>
        <v>5</v>
      </c>
    </row>
    <row r="210" spans="1:8" x14ac:dyDescent="0.5">
      <c r="A210" s="1" t="s">
        <v>10</v>
      </c>
      <c r="B210" s="1" t="s">
        <v>11</v>
      </c>
      <c r="C210" s="1" t="s">
        <v>41</v>
      </c>
      <c r="D210" s="2">
        <v>4</v>
      </c>
      <c r="E210" s="2">
        <v>5</v>
      </c>
      <c r="F210" s="2">
        <f>VLOOKUP($C210,dpds!$A$2:$K$52,VLOOKUP(D210,dpIntensity!$A$2:$C$11,3,0),0)</f>
        <v>1200</v>
      </c>
      <c r="G210" s="2">
        <f>VLOOKUP($C210,dpds!$A$2:$K$52,VLOOKUP(E210,dpIntensity!$A$7:$C$11,3,0),0)</f>
        <v>320</v>
      </c>
      <c r="H210" s="2">
        <f t="shared" si="4"/>
        <v>4</v>
      </c>
    </row>
    <row r="211" spans="1:8" x14ac:dyDescent="0.5">
      <c r="A211" s="1" t="s">
        <v>10</v>
      </c>
      <c r="B211" s="1" t="s">
        <v>11</v>
      </c>
      <c r="C211" s="1" t="s">
        <v>42</v>
      </c>
      <c r="D211" s="2">
        <v>5</v>
      </c>
      <c r="E211" s="2">
        <v>5</v>
      </c>
      <c r="F211" s="2">
        <f>VLOOKUP($C211,dpds!$A$2:$K$52,VLOOKUP(D211,dpIntensity!$A$2:$C$11,3,0),0)</f>
        <v>3200</v>
      </c>
      <c r="G211" s="2">
        <f>VLOOKUP($C211,dpds!$A$2:$K$52,VLOOKUP(E211,dpIntensity!$A$7:$C$11,3,0),0)</f>
        <v>400</v>
      </c>
      <c r="H211" s="2">
        <f t="shared" si="4"/>
        <v>5</v>
      </c>
    </row>
    <row r="212" spans="1:8" x14ac:dyDescent="0.5">
      <c r="A212" s="1" t="s">
        <v>10</v>
      </c>
      <c r="B212" s="1" t="s">
        <v>11</v>
      </c>
      <c r="C212" s="1" t="s">
        <v>43</v>
      </c>
      <c r="D212" s="2">
        <v>5</v>
      </c>
      <c r="E212" s="2">
        <v>5</v>
      </c>
      <c r="F212" s="2">
        <f>VLOOKUP($C212,dpds!$A$2:$K$52,VLOOKUP(D212,dpIntensity!$A$2:$C$11,3,0),0)</f>
        <v>4000</v>
      </c>
      <c r="G212" s="2">
        <f>VLOOKUP($C212,dpds!$A$2:$K$52,VLOOKUP(E212,dpIntensity!$A$7:$C$11,3,0),0)</f>
        <v>480</v>
      </c>
      <c r="H212" s="2">
        <f t="shared" si="4"/>
        <v>5</v>
      </c>
    </row>
    <row r="213" spans="1:8" x14ac:dyDescent="0.5">
      <c r="A213" s="1" t="s">
        <v>10</v>
      </c>
      <c r="B213" s="1" t="s">
        <v>11</v>
      </c>
      <c r="C213" s="1" t="s">
        <v>44</v>
      </c>
      <c r="D213" s="2">
        <v>5</v>
      </c>
      <c r="E213" s="2">
        <v>5</v>
      </c>
      <c r="F213" s="2">
        <f>VLOOKUP($C213,dpds!$A$2:$K$52,VLOOKUP(D213,dpIntensity!$A$2:$C$11,3,0),0)</f>
        <v>5600</v>
      </c>
      <c r="G213" s="2">
        <f>VLOOKUP($C213,dpds!$A$2:$K$52,VLOOKUP(E213,dpIntensity!$A$7:$C$11,3,0),0)</f>
        <v>560</v>
      </c>
      <c r="H213" s="2">
        <f t="shared" si="4"/>
        <v>5</v>
      </c>
    </row>
    <row r="214" spans="1:8" x14ac:dyDescent="0.5">
      <c r="A214" s="1" t="s">
        <v>10</v>
      </c>
      <c r="B214" s="1" t="s">
        <v>11</v>
      </c>
      <c r="C214" s="1" t="s">
        <v>45</v>
      </c>
      <c r="D214" s="2">
        <v>5</v>
      </c>
      <c r="E214" s="2">
        <v>5</v>
      </c>
      <c r="F214" s="2">
        <f>VLOOKUP($C214,dpds!$A$2:$K$52,VLOOKUP(D214,dpIntensity!$A$2:$C$11,3,0),0)</f>
        <v>1600</v>
      </c>
      <c r="G214" s="2">
        <f>VLOOKUP($C214,dpds!$A$2:$K$52,VLOOKUP(E214,dpIntensity!$A$7:$C$11,3,0),0)</f>
        <v>160</v>
      </c>
      <c r="H214" s="2">
        <f t="shared" si="4"/>
        <v>5</v>
      </c>
    </row>
    <row r="215" spans="1:8" x14ac:dyDescent="0.5">
      <c r="A215" s="1" t="s">
        <v>10</v>
      </c>
      <c r="B215" s="1" t="s">
        <v>11</v>
      </c>
      <c r="C215" s="1" t="s">
        <v>48</v>
      </c>
      <c r="D215" s="2">
        <v>5</v>
      </c>
      <c r="E215" s="2">
        <v>5</v>
      </c>
      <c r="F215" s="2">
        <f>VLOOKUP($C215,dpds!$A$2:$K$52,VLOOKUP(D215,dpIntensity!$A$2:$C$11,3,0),0)</f>
        <v>2000</v>
      </c>
      <c r="G215" s="2">
        <f>VLOOKUP($C215,dpds!$A$2:$K$52,VLOOKUP(E215,dpIntensity!$A$7:$C$11,3,0),0)</f>
        <v>240</v>
      </c>
      <c r="H215" s="2">
        <f t="shared" si="4"/>
        <v>5</v>
      </c>
    </row>
    <row r="216" spans="1:8" x14ac:dyDescent="0.5">
      <c r="A216" s="1" t="s">
        <v>10</v>
      </c>
      <c r="B216" s="1" t="s">
        <v>11</v>
      </c>
      <c r="C216" s="1" t="s">
        <v>29</v>
      </c>
      <c r="D216" s="2">
        <v>3</v>
      </c>
      <c r="E216" s="2">
        <v>5</v>
      </c>
      <c r="F216" s="2">
        <f>VLOOKUP($C216,dpds!$A$2:$K$52,VLOOKUP(D216,dpIntensity!$A$2:$C$11,3,0),0)</f>
        <v>75</v>
      </c>
      <c r="G216" s="2">
        <f>VLOOKUP($C216,dpds!$A$2:$K$52,VLOOKUP(E216,dpIntensity!$A$7:$C$11,3,0),0)</f>
        <v>8</v>
      </c>
      <c r="H216" s="2">
        <f t="shared" si="4"/>
        <v>3</v>
      </c>
    </row>
    <row r="217" spans="1:8" x14ac:dyDescent="0.5">
      <c r="A217" s="1" t="s">
        <v>10</v>
      </c>
      <c r="B217" s="1" t="s">
        <v>11</v>
      </c>
      <c r="C217" s="1" t="s">
        <v>30</v>
      </c>
      <c r="D217" s="2">
        <v>5</v>
      </c>
      <c r="E217" s="2">
        <v>5</v>
      </c>
      <c r="F217" s="2">
        <f>VLOOKUP($C217,dpds!$A$2:$K$52,VLOOKUP(D217,dpIntensity!$A$2:$C$11,3,0),0)</f>
        <v>352</v>
      </c>
      <c r="G217" s="2">
        <f>VLOOKUP($C217,dpds!$A$2:$K$52,VLOOKUP(E217,dpIntensity!$A$7:$C$11,3,0),0)</f>
        <v>32</v>
      </c>
      <c r="H217" s="2">
        <f t="shared" si="4"/>
        <v>5</v>
      </c>
    </row>
    <row r="218" spans="1:8" x14ac:dyDescent="0.5">
      <c r="A218" s="1" t="s">
        <v>10</v>
      </c>
      <c r="B218" s="1" t="s">
        <v>11</v>
      </c>
      <c r="C218" s="1" t="s">
        <v>31</v>
      </c>
      <c r="D218" s="2">
        <v>5</v>
      </c>
      <c r="E218" s="2">
        <v>5</v>
      </c>
      <c r="F218" s="2">
        <f>VLOOKUP($C218,dpds!$A$2:$K$52,VLOOKUP(D218,dpIntensity!$A$2:$C$11,3,0),0)</f>
        <v>720</v>
      </c>
      <c r="G218" s="2">
        <f>VLOOKUP($C218,dpds!$A$2:$K$52,VLOOKUP(E218,dpIntensity!$A$7:$C$11,3,0),0)</f>
        <v>64</v>
      </c>
      <c r="H218" s="2">
        <f t="shared" si="4"/>
        <v>5</v>
      </c>
    </row>
    <row r="219" spans="1:8" x14ac:dyDescent="0.5">
      <c r="A219" s="1" t="s">
        <v>10</v>
      </c>
      <c r="B219" s="1" t="s">
        <v>11</v>
      </c>
      <c r="C219" s="1" t="s">
        <v>32</v>
      </c>
      <c r="D219" s="2">
        <v>5</v>
      </c>
      <c r="E219" s="2">
        <v>5</v>
      </c>
      <c r="F219" s="2">
        <f>VLOOKUP($C219,dpds!$A$2:$K$52,VLOOKUP(D219,dpIntensity!$A$2:$C$11,3,0),0)</f>
        <v>1360</v>
      </c>
      <c r="G219" s="2">
        <f>VLOOKUP($C219,dpds!$A$2:$K$52,VLOOKUP(E219,dpIntensity!$A$7:$C$11,3,0),0)</f>
        <v>160</v>
      </c>
      <c r="H219" s="2">
        <f t="shared" si="4"/>
        <v>5</v>
      </c>
    </row>
    <row r="220" spans="1:8" x14ac:dyDescent="0.5">
      <c r="A220" s="1" t="s">
        <v>10</v>
      </c>
      <c r="B220" s="1" t="s">
        <v>137</v>
      </c>
      <c r="C220" s="1" t="s">
        <v>34</v>
      </c>
      <c r="D220" s="2">
        <v>5</v>
      </c>
      <c r="E220" s="2">
        <v>5</v>
      </c>
      <c r="F220" s="2">
        <f>VLOOKUP($C220,dpds!$A$2:$K$52,VLOOKUP(D220,dpIntensity!$A$2:$C$11,3,0),0)</f>
        <v>7200</v>
      </c>
      <c r="G220" s="2">
        <f>VLOOKUP($C220,dpds!$A$2:$K$52,VLOOKUP(E220,dpIntensity!$A$7:$C$11,3,0),0)</f>
        <v>480</v>
      </c>
      <c r="H220" s="2">
        <f t="shared" si="4"/>
        <v>5</v>
      </c>
    </row>
    <row r="221" spans="1:8" x14ac:dyDescent="0.5">
      <c r="A221" s="1" t="s">
        <v>10</v>
      </c>
      <c r="B221" s="1" t="s">
        <v>137</v>
      </c>
      <c r="C221" s="1" t="s">
        <v>35</v>
      </c>
      <c r="D221" s="2">
        <v>5</v>
      </c>
      <c r="E221" s="2">
        <v>5</v>
      </c>
      <c r="F221" s="2">
        <f>VLOOKUP($C221,dpds!$A$2:$K$52,VLOOKUP(D221,dpIntensity!$A$2:$C$11,3,0),0)</f>
        <v>4800</v>
      </c>
      <c r="G221" s="2">
        <f>VLOOKUP($C221,dpds!$A$2:$K$52,VLOOKUP(E221,dpIntensity!$A$7:$C$11,3,0),0)</f>
        <v>480</v>
      </c>
      <c r="H221" s="2">
        <f t="shared" si="4"/>
        <v>5</v>
      </c>
    </row>
    <row r="222" spans="1:8" x14ac:dyDescent="0.5">
      <c r="A222" s="1" t="s">
        <v>10</v>
      </c>
      <c r="B222" s="1" t="s">
        <v>137</v>
      </c>
      <c r="C222" s="1" t="s">
        <v>36</v>
      </c>
      <c r="D222" s="2">
        <v>5</v>
      </c>
      <c r="E222" s="2">
        <v>5</v>
      </c>
      <c r="F222" s="2">
        <f>VLOOKUP($C222,dpds!$A$2:$K$52,VLOOKUP(D222,dpIntensity!$A$2:$C$11,3,0),0)</f>
        <v>3600</v>
      </c>
      <c r="G222" s="2">
        <f>VLOOKUP($C222,dpds!$A$2:$K$52,VLOOKUP(E222,dpIntensity!$A$7:$C$11,3,0),0)</f>
        <v>480</v>
      </c>
      <c r="H222" s="2">
        <f t="shared" si="4"/>
        <v>5</v>
      </c>
    </row>
    <row r="223" spans="1:8" x14ac:dyDescent="0.5">
      <c r="A223" s="1" t="s">
        <v>10</v>
      </c>
      <c r="B223" s="1" t="s">
        <v>137</v>
      </c>
      <c r="C223" s="1" t="s">
        <v>37</v>
      </c>
      <c r="D223" s="2">
        <v>5</v>
      </c>
      <c r="E223" s="2">
        <v>5</v>
      </c>
      <c r="F223" s="2">
        <f>VLOOKUP($C223,dpds!$A$2:$K$52,VLOOKUP(D223,dpIntensity!$A$2:$C$11,3,0),0)</f>
        <v>2800</v>
      </c>
      <c r="G223" s="2">
        <f>VLOOKUP($C223,dpds!$A$2:$K$52,VLOOKUP(E223,dpIntensity!$A$7:$C$11,3,0),0)</f>
        <v>560</v>
      </c>
      <c r="H223" s="2">
        <f t="shared" si="4"/>
        <v>5</v>
      </c>
    </row>
    <row r="224" spans="1:8" x14ac:dyDescent="0.5">
      <c r="A224" s="1" t="s">
        <v>10</v>
      </c>
      <c r="B224" s="1" t="s">
        <v>137</v>
      </c>
      <c r="C224" s="1" t="s">
        <v>46</v>
      </c>
      <c r="D224" s="2">
        <v>5</v>
      </c>
      <c r="E224" s="2">
        <v>5</v>
      </c>
      <c r="F224" s="2">
        <f>VLOOKUP($C224,dpds!$A$2:$K$52,VLOOKUP(D224,dpIntensity!$A$2:$C$11,3,0),0)</f>
        <v>3120</v>
      </c>
      <c r="G224" s="2">
        <f>VLOOKUP($C224,dpds!$A$2:$K$52,VLOOKUP(E224,dpIntensity!$A$7:$C$11,3,0),0)</f>
        <v>560</v>
      </c>
      <c r="H224" s="2">
        <f t="shared" si="4"/>
        <v>5</v>
      </c>
    </row>
    <row r="225" spans="1:8" x14ac:dyDescent="0.5">
      <c r="A225" s="1" t="s">
        <v>10</v>
      </c>
      <c r="B225" s="1" t="s">
        <v>137</v>
      </c>
      <c r="C225" s="1" t="s">
        <v>49</v>
      </c>
      <c r="D225" s="2">
        <v>5</v>
      </c>
      <c r="E225" s="2">
        <v>5</v>
      </c>
      <c r="F225" s="2">
        <f>VLOOKUP($C225,dpds!$A$2:$K$52,VLOOKUP(D225,dpIntensity!$A$2:$C$11,3,0),0)</f>
        <v>4480</v>
      </c>
      <c r="G225" s="2">
        <f>VLOOKUP($C225,dpds!$A$2:$K$52,VLOOKUP(E225,dpIntensity!$A$7:$C$11,3,0),0)</f>
        <v>480</v>
      </c>
      <c r="H225" s="2">
        <f t="shared" si="4"/>
        <v>5</v>
      </c>
    </row>
    <row r="226" spans="1:8" x14ac:dyDescent="0.5">
      <c r="A226" s="1" t="s">
        <v>10</v>
      </c>
      <c r="B226" s="1" t="s">
        <v>137</v>
      </c>
      <c r="C226" s="1" t="s">
        <v>33</v>
      </c>
      <c r="D226" s="2">
        <v>5</v>
      </c>
      <c r="E226" s="2">
        <v>5</v>
      </c>
      <c r="F226" s="2">
        <f>VLOOKUP($C226,dpds!$A$2:$K$52,VLOOKUP(D226,dpIntensity!$A$2:$C$11,3,0),0)</f>
        <v>800000</v>
      </c>
      <c r="G226" s="2">
        <f>VLOOKUP($C226,dpds!$A$2:$K$52,VLOOKUP(E226,dpIntensity!$A$7:$C$11,3,0),0)</f>
        <v>80000</v>
      </c>
      <c r="H226" s="2">
        <f t="shared" si="4"/>
        <v>5</v>
      </c>
    </row>
    <row r="227" spans="1:8" x14ac:dyDescent="0.5">
      <c r="A227" s="1" t="s">
        <v>10</v>
      </c>
      <c r="B227" s="1" t="s">
        <v>137</v>
      </c>
      <c r="C227" s="1" t="s">
        <v>38</v>
      </c>
      <c r="D227" s="2">
        <v>5</v>
      </c>
      <c r="E227" s="2">
        <v>5</v>
      </c>
      <c r="F227" s="2">
        <f>VLOOKUP($C227,dpds!$A$2:$K$52,VLOOKUP(D227,dpIntensity!$A$2:$C$11,3,0),0)</f>
        <v>512000</v>
      </c>
      <c r="G227" s="2">
        <f>VLOOKUP($C227,dpds!$A$2:$K$52,VLOOKUP(E227,dpIntensity!$A$7:$C$11,3,0),0)</f>
        <v>104000</v>
      </c>
      <c r="H227" s="2">
        <f t="shared" si="4"/>
        <v>5</v>
      </c>
    </row>
    <row r="228" spans="1:8" x14ac:dyDescent="0.5">
      <c r="A228" s="1" t="s">
        <v>10</v>
      </c>
      <c r="B228" s="1" t="s">
        <v>137</v>
      </c>
      <c r="C228" s="1" t="s">
        <v>39</v>
      </c>
      <c r="D228" s="2">
        <v>5</v>
      </c>
      <c r="E228" s="2">
        <v>5</v>
      </c>
      <c r="F228" s="2">
        <f>VLOOKUP($C228,dpds!$A$2:$K$52,VLOOKUP(D228,dpIntensity!$A$2:$C$11,3,0),0)</f>
        <v>240000</v>
      </c>
      <c r="G228" s="2">
        <f>VLOOKUP($C228,dpds!$A$2:$K$52,VLOOKUP(E228,dpIntensity!$A$7:$C$11,3,0),0)</f>
        <v>72000</v>
      </c>
      <c r="H228" s="2">
        <f t="shared" si="4"/>
        <v>5</v>
      </c>
    </row>
    <row r="229" spans="1:8" x14ac:dyDescent="0.5">
      <c r="A229" s="1" t="s">
        <v>10</v>
      </c>
      <c r="B229" s="1" t="s">
        <v>137</v>
      </c>
      <c r="C229" s="1" t="s">
        <v>40</v>
      </c>
      <c r="D229" s="2">
        <v>5</v>
      </c>
      <c r="E229" s="2">
        <v>5</v>
      </c>
      <c r="F229" s="2">
        <f>VLOOKUP($C229,dpds!$A$2:$K$52,VLOOKUP(D229,dpIntensity!$A$2:$C$11,3,0),0)</f>
        <v>140800</v>
      </c>
      <c r="G229" s="2">
        <f>VLOOKUP($C229,dpds!$A$2:$K$52,VLOOKUP(E229,dpIntensity!$A$7:$C$11,3,0),0)</f>
        <v>8000</v>
      </c>
      <c r="H229" s="2">
        <f t="shared" si="4"/>
        <v>5</v>
      </c>
    </row>
    <row r="230" spans="1:8" x14ac:dyDescent="0.5">
      <c r="A230" s="1" t="s">
        <v>10</v>
      </c>
      <c r="B230" s="1" t="s">
        <v>11</v>
      </c>
      <c r="C230" s="1" t="s">
        <v>5</v>
      </c>
      <c r="D230" s="2">
        <v>4</v>
      </c>
      <c r="E230" s="2">
        <v>5</v>
      </c>
      <c r="F230" s="2">
        <f>VLOOKUP($C230,dpds!$A$2:$K$52,VLOOKUP(D230,dpIntensity!$A$2:$C$11,3,0),0)</f>
        <v>600</v>
      </c>
      <c r="G230" s="2">
        <f>VLOOKUP($C230,dpds!$A$2:$K$52,VLOOKUP(E230,dpIntensity!$A$7:$C$11,3,0),0)</f>
        <v>80</v>
      </c>
      <c r="H230" s="2">
        <f t="shared" si="4"/>
        <v>4</v>
      </c>
    </row>
    <row r="231" spans="1:8" x14ac:dyDescent="0.5">
      <c r="A231" s="1" t="s">
        <v>10</v>
      </c>
      <c r="B231" s="4" t="s">
        <v>27</v>
      </c>
      <c r="C231" s="1" t="s">
        <v>12</v>
      </c>
      <c r="D231" s="2">
        <v>5</v>
      </c>
      <c r="E231" s="2">
        <v>5</v>
      </c>
      <c r="F231" s="2">
        <f>VLOOKUP($C231,dpds!$A$2:$K$52,VLOOKUP(D231,dpIntensity!$A$2:$C$11,3,0),0)</f>
        <v>40000</v>
      </c>
      <c r="G231" s="2">
        <f>VLOOKUP($C231,dpds!$A$2:$K$52,VLOOKUP(E231,dpIntensity!$A$7:$C$11,3,0),0)</f>
        <v>4000</v>
      </c>
      <c r="H231" s="2">
        <f t="shared" si="4"/>
        <v>5</v>
      </c>
    </row>
    <row r="232" spans="1:8" x14ac:dyDescent="0.5">
      <c r="A232" s="1" t="s">
        <v>10</v>
      </c>
      <c r="B232" s="4" t="s">
        <v>27</v>
      </c>
      <c r="C232" s="1" t="s">
        <v>13</v>
      </c>
      <c r="D232" s="2">
        <v>5</v>
      </c>
      <c r="E232" s="2">
        <v>5</v>
      </c>
      <c r="F232" s="2">
        <f>VLOOKUP($C232,dpds!$A$2:$K$52,VLOOKUP(D232,dpIntensity!$A$2:$C$11,3,0),0)</f>
        <v>32000</v>
      </c>
      <c r="G232" s="2">
        <f>VLOOKUP($C232,dpds!$A$2:$K$52,VLOOKUP(E232,dpIntensity!$A$7:$C$11,3,0),0)</f>
        <v>3200</v>
      </c>
      <c r="H232" s="2">
        <f t="shared" si="4"/>
        <v>5</v>
      </c>
    </row>
    <row r="233" spans="1:8" x14ac:dyDescent="0.5">
      <c r="A233" s="1" t="s">
        <v>10</v>
      </c>
      <c r="B233" s="4" t="s">
        <v>27</v>
      </c>
      <c r="C233" s="1" t="s">
        <v>14</v>
      </c>
      <c r="D233" s="2">
        <v>5</v>
      </c>
      <c r="E233" s="2">
        <v>5</v>
      </c>
      <c r="F233" s="2">
        <f>VLOOKUP($C233,dpds!$A$2:$K$52,VLOOKUP(D233,dpIntensity!$A$2:$C$11,3,0),0)</f>
        <v>24000</v>
      </c>
      <c r="G233" s="2">
        <f>VLOOKUP($C233,dpds!$A$2:$K$52,VLOOKUP(E233,dpIntensity!$A$7:$C$11,3,0),0)</f>
        <v>2400</v>
      </c>
      <c r="H233" s="2">
        <f t="shared" si="4"/>
        <v>5</v>
      </c>
    </row>
    <row r="234" spans="1:8" x14ac:dyDescent="0.5">
      <c r="A234" s="1" t="s">
        <v>10</v>
      </c>
      <c r="B234" s="4" t="s">
        <v>27</v>
      </c>
      <c r="C234" s="1" t="s">
        <v>15</v>
      </c>
      <c r="D234" s="2">
        <v>5</v>
      </c>
      <c r="E234" s="2">
        <v>5</v>
      </c>
      <c r="F234" s="2">
        <f>VLOOKUP($C234,dpds!$A$2:$K$52,VLOOKUP(D234,dpIntensity!$A$2:$C$11,3,0),0)</f>
        <v>30400</v>
      </c>
      <c r="G234" s="2">
        <f>VLOOKUP($C234,dpds!$A$2:$K$52,VLOOKUP(E234,dpIntensity!$A$7:$C$11,3,0),0)</f>
        <v>3040</v>
      </c>
      <c r="H234" s="2">
        <f t="shared" si="4"/>
        <v>5</v>
      </c>
    </row>
    <row r="235" spans="1:8" x14ac:dyDescent="0.5">
      <c r="A235" s="1" t="s">
        <v>10</v>
      </c>
      <c r="B235" s="4" t="s">
        <v>27</v>
      </c>
      <c r="C235" s="1" t="s">
        <v>58</v>
      </c>
      <c r="D235" s="2">
        <v>5</v>
      </c>
      <c r="E235" s="2">
        <v>5</v>
      </c>
      <c r="F235" s="2">
        <f>VLOOKUP($C235,dpds!$A$2:$K$52,VLOOKUP(D235,dpIntensity!$A$2:$C$11,3,0),0)</f>
        <v>126400</v>
      </c>
      <c r="G235" s="2">
        <f>VLOOKUP($C235,dpds!$A$2:$K$52,VLOOKUP(E235,dpIntensity!$A$7:$C$11,3,0),0)</f>
        <v>12640</v>
      </c>
      <c r="H235" s="2">
        <f t="shared" si="4"/>
        <v>5</v>
      </c>
    </row>
    <row r="236" spans="1:8" x14ac:dyDescent="0.5">
      <c r="A236" s="1" t="s">
        <v>10</v>
      </c>
      <c r="B236" s="4" t="s">
        <v>27</v>
      </c>
      <c r="C236" s="1" t="s">
        <v>16</v>
      </c>
      <c r="D236" s="2">
        <v>5</v>
      </c>
      <c r="E236" s="2">
        <v>5</v>
      </c>
      <c r="F236" s="2">
        <f>VLOOKUP($C236,dpds!$A$2:$K$52,VLOOKUP(D236,dpIntensity!$A$2:$C$11,3,0),0)</f>
        <v>32000</v>
      </c>
      <c r="G236" s="2">
        <f>VLOOKUP($C236,dpds!$A$2:$K$52,VLOOKUP(E236,dpIntensity!$A$7:$C$11,3,0),0)</f>
        <v>3200</v>
      </c>
      <c r="H236" s="2">
        <f t="shared" si="4"/>
        <v>5</v>
      </c>
    </row>
    <row r="237" spans="1:8" x14ac:dyDescent="0.5">
      <c r="A237" s="1" t="s">
        <v>10</v>
      </c>
      <c r="B237" s="4" t="s">
        <v>27</v>
      </c>
      <c r="C237" s="1" t="s">
        <v>17</v>
      </c>
      <c r="D237" s="2">
        <v>5</v>
      </c>
      <c r="E237" s="2">
        <v>5</v>
      </c>
      <c r="F237" s="2">
        <f>VLOOKUP($C237,dpds!$A$2:$K$52,VLOOKUP(D237,dpIntensity!$A$2:$C$11,3,0),0)</f>
        <v>28800</v>
      </c>
      <c r="G237" s="2">
        <f>VLOOKUP($C237,dpds!$A$2:$K$52,VLOOKUP(E237,dpIntensity!$A$7:$C$11,3,0),0)</f>
        <v>2880</v>
      </c>
      <c r="H237" s="2">
        <f t="shared" si="4"/>
        <v>5</v>
      </c>
    </row>
    <row r="238" spans="1:8" x14ac:dyDescent="0.5">
      <c r="A238" s="1" t="s">
        <v>10</v>
      </c>
      <c r="B238" s="4" t="s">
        <v>27</v>
      </c>
      <c r="C238" s="1" t="s">
        <v>18</v>
      </c>
      <c r="D238" s="2">
        <v>5</v>
      </c>
      <c r="E238" s="2">
        <v>5</v>
      </c>
      <c r="F238" s="2">
        <f>VLOOKUP($C238,dpds!$A$2:$K$52,VLOOKUP(D238,dpIntensity!$A$2:$C$11,3,0),0)</f>
        <v>24000</v>
      </c>
      <c r="G238" s="2">
        <f>VLOOKUP($C238,dpds!$A$2:$K$52,VLOOKUP(E238,dpIntensity!$A$7:$C$11,3,0),0)</f>
        <v>2400</v>
      </c>
      <c r="H238" s="2">
        <f t="shared" si="4"/>
        <v>5</v>
      </c>
    </row>
    <row r="239" spans="1:8" x14ac:dyDescent="0.5">
      <c r="A239" s="1" t="s">
        <v>10</v>
      </c>
      <c r="B239" s="4" t="s">
        <v>27</v>
      </c>
      <c r="C239" s="1" t="s">
        <v>19</v>
      </c>
      <c r="D239" s="2">
        <v>5</v>
      </c>
      <c r="E239" s="2">
        <v>5</v>
      </c>
      <c r="F239" s="2">
        <f>VLOOKUP($C239,dpds!$A$2:$K$52,VLOOKUP(D239,dpIntensity!$A$2:$C$11,3,0),0)</f>
        <v>40000</v>
      </c>
      <c r="G239" s="2">
        <f>VLOOKUP($C239,dpds!$A$2:$K$52,VLOOKUP(E239,dpIntensity!$A$7:$C$11,3,0),0)</f>
        <v>4000</v>
      </c>
      <c r="H239" s="2">
        <f t="shared" si="4"/>
        <v>5</v>
      </c>
    </row>
    <row r="240" spans="1:8" x14ac:dyDescent="0.5">
      <c r="A240" s="1" t="s">
        <v>10</v>
      </c>
      <c r="B240" s="4" t="s">
        <v>27</v>
      </c>
      <c r="C240" s="1" t="s">
        <v>57</v>
      </c>
      <c r="D240" s="2">
        <v>5</v>
      </c>
      <c r="E240" s="2">
        <v>5</v>
      </c>
      <c r="F240" s="2">
        <f>VLOOKUP($C240,dpds!$A$2:$K$52,VLOOKUP(D240,dpIntensity!$A$2:$C$11,3,0),0)</f>
        <v>124800</v>
      </c>
      <c r="G240" s="2">
        <f>VLOOKUP($C240,dpds!$A$2:$K$52,VLOOKUP(E240,dpIntensity!$A$7:$C$11,3,0),0)</f>
        <v>12480</v>
      </c>
      <c r="H240" s="2">
        <f t="shared" si="4"/>
        <v>5</v>
      </c>
    </row>
    <row r="241" spans="1:8" x14ac:dyDescent="0.5">
      <c r="A241" s="1" t="s">
        <v>10</v>
      </c>
      <c r="B241" s="4" t="s">
        <v>139</v>
      </c>
      <c r="C241" s="1" t="s">
        <v>102</v>
      </c>
      <c r="D241" s="2">
        <v>5</v>
      </c>
      <c r="E241" s="2">
        <v>5</v>
      </c>
      <c r="F241" s="2">
        <f>VLOOKUP($C241,dpds!$A$2:$K$52,VLOOKUP(D241,dpIntensity!$A$2:$C$11,3,0),0)</f>
        <v>320</v>
      </c>
      <c r="G241" s="2">
        <f>VLOOKUP($C241,dpds!$A$2:$K$52,VLOOKUP(E241,dpIntensity!$A$7:$C$11,3,0),0)</f>
        <v>32</v>
      </c>
      <c r="H241" s="2">
        <f t="shared" si="4"/>
        <v>5</v>
      </c>
    </row>
    <row r="242" spans="1:8" x14ac:dyDescent="0.5">
      <c r="A242" s="1" t="s">
        <v>10</v>
      </c>
      <c r="B242" s="4" t="s">
        <v>139</v>
      </c>
      <c r="C242" s="1" t="s">
        <v>103</v>
      </c>
      <c r="D242" s="2">
        <v>5</v>
      </c>
      <c r="E242" s="2">
        <v>5</v>
      </c>
      <c r="F242" s="2">
        <f>VLOOKUP($C242,dpds!$A$2:$K$52,VLOOKUP(D242,dpIntensity!$A$2:$C$11,3,0),0)</f>
        <v>480</v>
      </c>
      <c r="G242" s="2">
        <f>VLOOKUP($C242,dpds!$A$2:$K$52,VLOOKUP(E242,dpIntensity!$A$7:$C$11,3,0),0)</f>
        <v>48</v>
      </c>
      <c r="H242" s="2">
        <f t="shared" si="4"/>
        <v>5</v>
      </c>
    </row>
    <row r="243" spans="1:8" x14ac:dyDescent="0.5">
      <c r="A243" s="1" t="s">
        <v>10</v>
      </c>
      <c r="B243" s="4" t="s">
        <v>140</v>
      </c>
      <c r="C243" s="1" t="s">
        <v>104</v>
      </c>
      <c r="D243" s="2">
        <v>2</v>
      </c>
      <c r="E243" s="2">
        <v>5</v>
      </c>
      <c r="F243" s="2">
        <f>VLOOKUP($C243,dpds!$A$2:$K$52,VLOOKUP(D243,dpIntensity!$A$2:$C$11,3,0),0)</f>
        <v>80</v>
      </c>
      <c r="G243" s="2">
        <f>VLOOKUP($C243,dpds!$A$2:$K$52,VLOOKUP(E243,dpIntensity!$A$7:$C$11,3,0),0)</f>
        <v>16</v>
      </c>
      <c r="H243" s="2">
        <f t="shared" si="4"/>
        <v>2</v>
      </c>
    </row>
    <row r="244" spans="1:8" x14ac:dyDescent="0.5">
      <c r="A244" s="1" t="s">
        <v>10</v>
      </c>
      <c r="B244" s="4" t="s">
        <v>140</v>
      </c>
      <c r="C244" s="1" t="s">
        <v>105</v>
      </c>
      <c r="D244" s="2">
        <v>2</v>
      </c>
      <c r="E244" s="2">
        <v>5</v>
      </c>
      <c r="F244" s="2">
        <f>VLOOKUP($C244,dpds!$A$2:$K$52,VLOOKUP(D244,dpIntensity!$A$2:$C$11,3,0),0)</f>
        <v>120</v>
      </c>
      <c r="G244" s="2">
        <f>VLOOKUP($C244,dpds!$A$2:$K$52,VLOOKUP(E244,dpIntensity!$A$7:$C$11,3,0),0)</f>
        <v>24</v>
      </c>
      <c r="H244" s="2">
        <f t="shared" si="4"/>
        <v>2</v>
      </c>
    </row>
    <row r="245" spans="1:8" x14ac:dyDescent="0.5">
      <c r="A245" s="1" t="s">
        <v>10</v>
      </c>
      <c r="B245" s="4" t="s">
        <v>27</v>
      </c>
      <c r="C245" s="1" t="s">
        <v>106</v>
      </c>
      <c r="D245" s="2">
        <v>5</v>
      </c>
      <c r="E245" s="2">
        <v>5</v>
      </c>
      <c r="F245" s="2">
        <f>VLOOKUP($C245,dpds!$A$2:$K$52,VLOOKUP(D245,dpIntensity!$A$2:$C$11,3,0),0)</f>
        <v>1200</v>
      </c>
      <c r="G245" s="2">
        <f>VLOOKUP($C245,dpds!$A$2:$K$52,VLOOKUP(E245,dpIntensity!$A$7:$C$11,3,0),0)</f>
        <v>120</v>
      </c>
      <c r="H245" s="2">
        <f t="shared" si="4"/>
        <v>5</v>
      </c>
    </row>
    <row r="246" spans="1:8" x14ac:dyDescent="0.5">
      <c r="A246" s="1" t="s">
        <v>10</v>
      </c>
      <c r="B246" s="1" t="s">
        <v>138</v>
      </c>
      <c r="C246" s="1" t="s">
        <v>116</v>
      </c>
      <c r="D246" s="2">
        <v>5</v>
      </c>
      <c r="E246" s="2">
        <v>5</v>
      </c>
      <c r="F246" s="2">
        <f>VLOOKUP($C246,dpds!$A$2:$K$52,VLOOKUP(D246,dpIntensity!$A$2:$C$11,3,0),0)</f>
        <v>880000</v>
      </c>
      <c r="G246" s="2">
        <f>VLOOKUP($C246,dpds!$A$2:$K$52,VLOOKUP(E246,dpIntensity!$A$7:$C$11,3,0),0)</f>
        <v>88000</v>
      </c>
      <c r="H246" s="2">
        <f t="shared" si="4"/>
        <v>5</v>
      </c>
    </row>
    <row r="247" spans="1:8" x14ac:dyDescent="0.5">
      <c r="A247" s="1" t="s">
        <v>10</v>
      </c>
      <c r="B247" s="1" t="s">
        <v>138</v>
      </c>
      <c r="C247" s="1" t="s">
        <v>117</v>
      </c>
      <c r="D247" s="2">
        <v>5</v>
      </c>
      <c r="E247" s="2">
        <v>5</v>
      </c>
      <c r="F247" s="2">
        <f>VLOOKUP($C247,dpds!$A$2:$K$52,VLOOKUP(D247,dpIntensity!$A$2:$C$11,3,0),0)</f>
        <v>240000</v>
      </c>
      <c r="G247" s="2">
        <f>VLOOKUP($C247,dpds!$A$2:$K$52,VLOOKUP(E247,dpIntensity!$A$7:$C$11,3,0),0)</f>
        <v>24000</v>
      </c>
      <c r="H247" s="2">
        <f>-D247</f>
        <v>-5</v>
      </c>
    </row>
    <row r="248" spans="1:8" x14ac:dyDescent="0.5">
      <c r="A248" s="1" t="s">
        <v>10</v>
      </c>
      <c r="B248" s="1" t="s">
        <v>138</v>
      </c>
      <c r="C248" s="1" t="s">
        <v>118</v>
      </c>
      <c r="D248" s="2">
        <v>5</v>
      </c>
      <c r="E248" s="2">
        <v>5</v>
      </c>
      <c r="F248" s="2">
        <f>VLOOKUP($C248,dpds!$A$2:$K$52,VLOOKUP(D248,dpIntensity!$A$2:$C$11,3,0),0)</f>
        <v>80000</v>
      </c>
      <c r="G248" s="2">
        <f>VLOOKUP($C248,dpds!$A$2:$K$52,VLOOKUP(E248,dpIntensity!$A$7:$C$11,3,0),0)</f>
        <v>8000</v>
      </c>
      <c r="H248" s="2">
        <f>-D248</f>
        <v>-5</v>
      </c>
    </row>
    <row r="249" spans="1:8" x14ac:dyDescent="0.5">
      <c r="A249" s="1" t="s">
        <v>10</v>
      </c>
      <c r="B249" s="1" t="s">
        <v>138</v>
      </c>
      <c r="C249" s="1" t="s">
        <v>28</v>
      </c>
      <c r="D249" s="2">
        <v>2</v>
      </c>
      <c r="E249" s="2">
        <v>5</v>
      </c>
      <c r="F249" s="2">
        <f>VLOOKUP($C249,dpds!$A$2:$K$52,VLOOKUP(D249,dpIntensity!$A$2:$C$11,3,0),0)</f>
        <v>280000</v>
      </c>
      <c r="G249" s="2">
        <f>VLOOKUP($C249,dpds!$A$2:$K$52,VLOOKUP(E249,dpIntensity!$A$7:$C$11,3,0),0)</f>
        <v>56000</v>
      </c>
      <c r="H249" s="2">
        <f t="shared" si="4"/>
        <v>2</v>
      </c>
    </row>
    <row r="250" spans="1:8" x14ac:dyDescent="0.5">
      <c r="A250" s="1" t="s">
        <v>10</v>
      </c>
      <c r="B250" s="4" t="s">
        <v>50</v>
      </c>
      <c r="C250" s="1" t="s">
        <v>47</v>
      </c>
      <c r="D250" s="2">
        <v>5</v>
      </c>
      <c r="E250" s="2">
        <v>5</v>
      </c>
      <c r="F250" s="2">
        <f>VLOOKUP($C250,dpds!$A$2:$K$52,VLOOKUP(D250,dpIntensity!$A$2:$C$11,3,0),0)</f>
        <v>880</v>
      </c>
      <c r="G250" s="2">
        <f>VLOOKUP($C250,dpds!$A$2:$K$52,VLOOKUP(E250,dpIntensity!$A$7:$C$11,3,0),0)</f>
        <v>88</v>
      </c>
      <c r="H250" s="2">
        <f t="shared" si="4"/>
        <v>5</v>
      </c>
    </row>
    <row r="251" spans="1:8" x14ac:dyDescent="0.5">
      <c r="A251" s="1" t="s">
        <v>10</v>
      </c>
      <c r="B251" s="4" t="s">
        <v>50</v>
      </c>
      <c r="C251" s="1" t="s">
        <v>55</v>
      </c>
      <c r="D251" s="2">
        <v>5</v>
      </c>
      <c r="E251" s="2">
        <v>5</v>
      </c>
      <c r="F251" s="2">
        <f>VLOOKUP($C251,dpds!$A$2:$K$52,VLOOKUP(D251,dpIntensity!$A$2:$C$11,3,0),0)</f>
        <v>1800</v>
      </c>
      <c r="G251" s="2">
        <f>VLOOKUP($C251,dpds!$A$2:$K$52,VLOOKUP(E251,dpIntensity!$A$7:$C$11,3,0),0)</f>
        <v>180</v>
      </c>
      <c r="H251" s="2">
        <f t="shared" si="4"/>
        <v>5</v>
      </c>
    </row>
    <row r="252" spans="1:8" x14ac:dyDescent="0.5">
      <c r="A252" s="1" t="s">
        <v>10</v>
      </c>
      <c r="B252" s="4" t="s">
        <v>50</v>
      </c>
      <c r="C252" s="1" t="s">
        <v>56</v>
      </c>
      <c r="D252" s="2">
        <v>5</v>
      </c>
      <c r="E252" s="2">
        <v>5</v>
      </c>
      <c r="F252" s="2">
        <f>VLOOKUP($C252,dpds!$A$2:$K$52,VLOOKUP(D252,dpIntensity!$A$2:$C$11,3,0),0)</f>
        <v>40000</v>
      </c>
      <c r="G252" s="2">
        <f>VLOOKUP($C252,dpds!$A$2:$K$52,VLOOKUP(E252,dpIntensity!$A$7:$C$11,3,0),0)</f>
        <v>4000</v>
      </c>
      <c r="H252" s="2">
        <f t="shared" si="4"/>
        <v>5</v>
      </c>
    </row>
    <row r="253" spans="1:8" x14ac:dyDescent="0.5">
      <c r="A253" s="1" t="s">
        <v>10</v>
      </c>
      <c r="B253" s="4" t="s">
        <v>139</v>
      </c>
      <c r="C253" s="1" t="s">
        <v>108</v>
      </c>
      <c r="D253" s="2">
        <v>5</v>
      </c>
      <c r="E253" s="2">
        <v>5</v>
      </c>
      <c r="F253" s="2">
        <f>VLOOKUP($C253,dpds!$A$2:$K$52,VLOOKUP(D253,dpIntensity!$A$2:$C$11,3,0),0)</f>
        <v>1280</v>
      </c>
      <c r="G253" s="2">
        <f>VLOOKUP($C253,dpds!$A$2:$K$52,VLOOKUP(E253,dpIntensity!$A$7:$C$11,3,0),0)</f>
        <v>128</v>
      </c>
      <c r="H253" s="2">
        <f t="shared" si="4"/>
        <v>5</v>
      </c>
    </row>
    <row r="254" spans="1:8" x14ac:dyDescent="0.5">
      <c r="A254" s="1" t="s">
        <v>10</v>
      </c>
      <c r="B254" s="4" t="s">
        <v>139</v>
      </c>
      <c r="C254" s="1" t="s">
        <v>109</v>
      </c>
      <c r="D254" s="2">
        <v>5</v>
      </c>
      <c r="E254" s="2">
        <v>5</v>
      </c>
      <c r="F254" s="2">
        <f>VLOOKUP($C254,dpds!$A$2:$K$52,VLOOKUP(D254,dpIntensity!$A$2:$C$11,3,0),0)</f>
        <v>8000</v>
      </c>
      <c r="G254" s="2">
        <f>VLOOKUP($C254,dpds!$A$2:$K$52,VLOOKUP(E254,dpIntensity!$A$7:$C$11,3,0),0)</f>
        <v>800</v>
      </c>
      <c r="H254" s="2">
        <f t="shared" si="4"/>
        <v>5</v>
      </c>
    </row>
    <row r="255" spans="1:8" x14ac:dyDescent="0.5">
      <c r="A255" s="1" t="s">
        <v>10</v>
      </c>
      <c r="B255" s="4" t="s">
        <v>50</v>
      </c>
      <c r="C255" s="1" t="s">
        <v>107</v>
      </c>
      <c r="D255" s="2">
        <v>2</v>
      </c>
      <c r="E255" s="2">
        <v>5</v>
      </c>
      <c r="F255" s="2">
        <f>VLOOKUP($C255,dpds!$A$2:$K$52,VLOOKUP(D255,dpIntensity!$A$2:$C$11,3,0),0)</f>
        <v>960</v>
      </c>
      <c r="G255" s="2">
        <f>VLOOKUP($C255,dpds!$A$2:$K$52,VLOOKUP(E255,dpIntensity!$A$7:$C$11,3,0),0)</f>
        <v>192</v>
      </c>
      <c r="H255" s="2">
        <f t="shared" si="4"/>
        <v>2</v>
      </c>
    </row>
    <row r="256" spans="1:8" x14ac:dyDescent="0.5">
      <c r="A256" s="1" t="s">
        <v>10</v>
      </c>
      <c r="B256" s="4" t="s">
        <v>50</v>
      </c>
      <c r="C256" s="1" t="s">
        <v>110</v>
      </c>
      <c r="D256" s="2">
        <v>2</v>
      </c>
      <c r="E256" s="2">
        <v>5</v>
      </c>
      <c r="F256" s="2">
        <f>VLOOKUP($C256,dpds!$A$2:$K$52,VLOOKUP(D256,dpIntensity!$A$2:$C$11,3,0),0)</f>
        <v>8000</v>
      </c>
      <c r="G256" s="2">
        <f>VLOOKUP($C256,dpds!$A$2:$K$52,VLOOKUP(E256,dpIntensity!$A$7:$C$11,3,0),0)</f>
        <v>1600</v>
      </c>
      <c r="H256" s="2">
        <f t="shared" si="4"/>
        <v>2</v>
      </c>
    </row>
    <row r="257" spans="1:8" x14ac:dyDescent="0.5">
      <c r="A257" s="1" t="s">
        <v>100</v>
      </c>
      <c r="B257" s="1" t="s">
        <v>11</v>
      </c>
      <c r="C257" s="1" t="s">
        <v>67</v>
      </c>
      <c r="D257" s="2">
        <v>1</v>
      </c>
      <c r="E257" s="2">
        <v>5</v>
      </c>
      <c r="F257" s="2">
        <f>VLOOKUP($C257,dpds!$A$2:$K$52,VLOOKUP(D257,dpIntensity!$A$2:$C$11,3,0),0)</f>
        <v>2</v>
      </c>
      <c r="G257" s="2">
        <f>VLOOKUP($C257,dpds!$A$2:$K$52,VLOOKUP(E257,dpIntensity!$A$7:$C$11,3,0),0)</f>
        <v>2</v>
      </c>
      <c r="H257" s="2">
        <f>D257</f>
        <v>1</v>
      </c>
    </row>
    <row r="258" spans="1:8" x14ac:dyDescent="0.5">
      <c r="A258" s="1" t="s">
        <v>100</v>
      </c>
      <c r="B258" s="1" t="s">
        <v>11</v>
      </c>
      <c r="C258" s="1" t="s">
        <v>111</v>
      </c>
      <c r="D258" s="2">
        <v>1</v>
      </c>
      <c r="E258" s="2">
        <v>5</v>
      </c>
      <c r="F258" s="2">
        <f>VLOOKUP($C258,dpds!$A$2:$K$52,VLOOKUP(D258,dpIntensity!$A$2:$C$11,3,0),0)</f>
        <v>1</v>
      </c>
      <c r="G258" s="2">
        <f>VLOOKUP($C258,dpds!$A$2:$K$52,VLOOKUP(E258,dpIntensity!$A$7:$C$11,3,0),0)</f>
        <v>0</v>
      </c>
      <c r="H258" s="2">
        <f t="shared" ref="H258:H307" si="5">D258</f>
        <v>1</v>
      </c>
    </row>
    <row r="259" spans="1:8" x14ac:dyDescent="0.5">
      <c r="A259" s="1" t="s">
        <v>100</v>
      </c>
      <c r="B259" s="1" t="s">
        <v>11</v>
      </c>
      <c r="C259" s="1" t="s">
        <v>112</v>
      </c>
      <c r="D259" s="2">
        <v>1</v>
      </c>
      <c r="E259" s="2">
        <v>5</v>
      </c>
      <c r="F259" s="2">
        <f>VLOOKUP($C259,dpds!$A$2:$K$52,VLOOKUP(D259,dpIntensity!$A$2:$C$11,3,0),0)</f>
        <v>1</v>
      </c>
      <c r="G259" s="2">
        <f>VLOOKUP($C259,dpds!$A$2:$K$52,VLOOKUP(E259,dpIntensity!$A$7:$C$11,3,0),0)</f>
        <v>0</v>
      </c>
      <c r="H259" s="2">
        <f t="shared" si="5"/>
        <v>1</v>
      </c>
    </row>
    <row r="260" spans="1:8" x14ac:dyDescent="0.5">
      <c r="A260" s="1" t="s">
        <v>100</v>
      </c>
      <c r="B260" s="1" t="s">
        <v>11</v>
      </c>
      <c r="C260" s="1" t="s">
        <v>68</v>
      </c>
      <c r="D260" s="2">
        <v>1</v>
      </c>
      <c r="E260" s="2">
        <v>5</v>
      </c>
      <c r="F260" s="2">
        <f>VLOOKUP($C260,dpds!$A$2:$K$52,VLOOKUP(D260,dpIntensity!$A$2:$C$11,3,0),0)</f>
        <v>3</v>
      </c>
      <c r="G260" s="2">
        <f>VLOOKUP($C260,dpds!$A$2:$K$52,VLOOKUP(E260,dpIntensity!$A$7:$C$11,3,0),0)</f>
        <v>2</v>
      </c>
      <c r="H260" s="2">
        <f t="shared" si="5"/>
        <v>1</v>
      </c>
    </row>
    <row r="261" spans="1:8" x14ac:dyDescent="0.5">
      <c r="A261" s="1" t="s">
        <v>100</v>
      </c>
      <c r="B261" s="1" t="s">
        <v>11</v>
      </c>
      <c r="C261" s="1" t="s">
        <v>41</v>
      </c>
      <c r="D261" s="2">
        <v>1</v>
      </c>
      <c r="E261" s="2">
        <v>5</v>
      </c>
      <c r="F261" s="2">
        <f>VLOOKUP($C261,dpds!$A$2:$K$52,VLOOKUP(D261,dpIntensity!$A$2:$C$11,3,0),0)</f>
        <v>450</v>
      </c>
      <c r="G261" s="2">
        <f>VLOOKUP($C261,dpds!$A$2:$K$52,VLOOKUP(E261,dpIntensity!$A$7:$C$11,3,0),0)</f>
        <v>320</v>
      </c>
      <c r="H261" s="2">
        <f t="shared" si="5"/>
        <v>1</v>
      </c>
    </row>
    <row r="262" spans="1:8" x14ac:dyDescent="0.5">
      <c r="A262" s="1" t="s">
        <v>100</v>
      </c>
      <c r="B262" s="1" t="s">
        <v>11</v>
      </c>
      <c r="C262" s="1" t="s">
        <v>42</v>
      </c>
      <c r="D262" s="2">
        <v>1</v>
      </c>
      <c r="E262" s="2">
        <v>5</v>
      </c>
      <c r="F262" s="2">
        <f>VLOOKUP($C262,dpds!$A$2:$K$52,VLOOKUP(D262,dpIntensity!$A$2:$C$11,3,0),0)</f>
        <v>900</v>
      </c>
      <c r="G262" s="2">
        <f>VLOOKUP($C262,dpds!$A$2:$K$52,VLOOKUP(E262,dpIntensity!$A$7:$C$11,3,0),0)</f>
        <v>400</v>
      </c>
      <c r="H262" s="2">
        <f t="shared" si="5"/>
        <v>1</v>
      </c>
    </row>
    <row r="263" spans="1:8" x14ac:dyDescent="0.5">
      <c r="A263" s="1" t="s">
        <v>100</v>
      </c>
      <c r="B263" s="1" t="s">
        <v>11</v>
      </c>
      <c r="C263" s="1" t="s">
        <v>43</v>
      </c>
      <c r="D263" s="2">
        <v>2</v>
      </c>
      <c r="E263" s="2">
        <v>5</v>
      </c>
      <c r="F263" s="2">
        <f>VLOOKUP($C263,dpds!$A$2:$K$52,VLOOKUP(D263,dpIntensity!$A$2:$C$11,3,0),0)</f>
        <v>2000</v>
      </c>
      <c r="G263" s="2">
        <f>VLOOKUP($C263,dpds!$A$2:$K$52,VLOOKUP(E263,dpIntensity!$A$7:$C$11,3,0),0)</f>
        <v>480</v>
      </c>
      <c r="H263" s="2">
        <f t="shared" si="5"/>
        <v>2</v>
      </c>
    </row>
    <row r="264" spans="1:8" x14ac:dyDescent="0.5">
      <c r="A264" s="1" t="s">
        <v>100</v>
      </c>
      <c r="B264" s="1" t="s">
        <v>11</v>
      </c>
      <c r="C264" s="1" t="s">
        <v>44</v>
      </c>
      <c r="D264" s="2">
        <v>2</v>
      </c>
      <c r="E264" s="2">
        <v>5</v>
      </c>
      <c r="F264" s="2">
        <f>VLOOKUP($C264,dpds!$A$2:$K$52,VLOOKUP(D264,dpIntensity!$A$2:$C$11,3,0),0)</f>
        <v>2800</v>
      </c>
      <c r="G264" s="2">
        <f>VLOOKUP($C264,dpds!$A$2:$K$52,VLOOKUP(E264,dpIntensity!$A$7:$C$11,3,0),0)</f>
        <v>560</v>
      </c>
      <c r="H264" s="2">
        <f t="shared" si="5"/>
        <v>2</v>
      </c>
    </row>
    <row r="265" spans="1:8" x14ac:dyDescent="0.5">
      <c r="A265" s="1" t="s">
        <v>100</v>
      </c>
      <c r="B265" s="1" t="s">
        <v>11</v>
      </c>
      <c r="C265" s="1" t="s">
        <v>45</v>
      </c>
      <c r="D265" s="2">
        <v>2</v>
      </c>
      <c r="E265" s="2">
        <v>5</v>
      </c>
      <c r="F265" s="2">
        <f>VLOOKUP($C265,dpds!$A$2:$K$52,VLOOKUP(D265,dpIntensity!$A$2:$C$11,3,0),0)</f>
        <v>800</v>
      </c>
      <c r="G265" s="2">
        <f>VLOOKUP($C265,dpds!$A$2:$K$52,VLOOKUP(E265,dpIntensity!$A$7:$C$11,3,0),0)</f>
        <v>160</v>
      </c>
      <c r="H265" s="2">
        <f t="shared" si="5"/>
        <v>2</v>
      </c>
    </row>
    <row r="266" spans="1:8" x14ac:dyDescent="0.5">
      <c r="A266" s="1" t="s">
        <v>100</v>
      </c>
      <c r="B266" s="1" t="s">
        <v>11</v>
      </c>
      <c r="C266" s="1" t="s">
        <v>48</v>
      </c>
      <c r="D266" s="2">
        <v>1</v>
      </c>
      <c r="E266" s="2">
        <v>5</v>
      </c>
      <c r="F266" s="2">
        <f>VLOOKUP($C266,dpds!$A$2:$K$52,VLOOKUP(D266,dpIntensity!$A$2:$C$11,3,0),0)</f>
        <v>563</v>
      </c>
      <c r="G266" s="2">
        <f>VLOOKUP($C266,dpds!$A$2:$K$52,VLOOKUP(E266,dpIntensity!$A$7:$C$11,3,0),0)</f>
        <v>240</v>
      </c>
      <c r="H266" s="2">
        <f t="shared" si="5"/>
        <v>1</v>
      </c>
    </row>
    <row r="267" spans="1:8" x14ac:dyDescent="0.5">
      <c r="A267" s="1" t="s">
        <v>100</v>
      </c>
      <c r="B267" s="1" t="s">
        <v>11</v>
      </c>
      <c r="C267" s="1" t="s">
        <v>29</v>
      </c>
      <c r="D267" s="2">
        <v>1</v>
      </c>
      <c r="E267" s="2">
        <v>5</v>
      </c>
      <c r="F267" s="2">
        <f>VLOOKUP($C267,dpds!$A$2:$K$52,VLOOKUP(D267,dpIntensity!$A$2:$C$11,3,0),0)</f>
        <v>34</v>
      </c>
      <c r="G267" s="2">
        <f>VLOOKUP($C267,dpds!$A$2:$K$52,VLOOKUP(E267,dpIntensity!$A$7:$C$11,3,0),0)</f>
        <v>8</v>
      </c>
      <c r="H267" s="2">
        <f t="shared" si="5"/>
        <v>1</v>
      </c>
    </row>
    <row r="268" spans="1:8" x14ac:dyDescent="0.5">
      <c r="A268" s="1" t="s">
        <v>100</v>
      </c>
      <c r="B268" s="1" t="s">
        <v>11</v>
      </c>
      <c r="C268" s="1" t="s">
        <v>30</v>
      </c>
      <c r="D268" s="2">
        <v>2</v>
      </c>
      <c r="E268" s="2">
        <v>5</v>
      </c>
      <c r="F268" s="2">
        <f>VLOOKUP($C268,dpds!$A$2:$K$52,VLOOKUP(D268,dpIntensity!$A$2:$C$11,3,0),0)</f>
        <v>176</v>
      </c>
      <c r="G268" s="2">
        <f>VLOOKUP($C268,dpds!$A$2:$K$52,VLOOKUP(E268,dpIntensity!$A$7:$C$11,3,0),0)</f>
        <v>32</v>
      </c>
      <c r="H268" s="2">
        <f t="shared" si="5"/>
        <v>2</v>
      </c>
    </row>
    <row r="269" spans="1:8" x14ac:dyDescent="0.5">
      <c r="A269" s="1" t="s">
        <v>100</v>
      </c>
      <c r="B269" s="1" t="s">
        <v>11</v>
      </c>
      <c r="C269" s="1" t="s">
        <v>31</v>
      </c>
      <c r="D269" s="2">
        <v>2</v>
      </c>
      <c r="E269" s="2">
        <v>5</v>
      </c>
      <c r="F269" s="2">
        <f>VLOOKUP($C269,dpds!$A$2:$K$52,VLOOKUP(D269,dpIntensity!$A$2:$C$11,3,0),0)</f>
        <v>360</v>
      </c>
      <c r="G269" s="2">
        <f>VLOOKUP($C269,dpds!$A$2:$K$52,VLOOKUP(E269,dpIntensity!$A$7:$C$11,3,0),0)</f>
        <v>64</v>
      </c>
      <c r="H269" s="2">
        <f t="shared" si="5"/>
        <v>2</v>
      </c>
    </row>
    <row r="270" spans="1:8" x14ac:dyDescent="0.5">
      <c r="A270" s="1" t="s">
        <v>100</v>
      </c>
      <c r="B270" s="1" t="s">
        <v>11</v>
      </c>
      <c r="C270" s="1" t="s">
        <v>32</v>
      </c>
      <c r="D270" s="2">
        <v>2</v>
      </c>
      <c r="E270" s="2">
        <v>5</v>
      </c>
      <c r="F270" s="2">
        <f>VLOOKUP($C270,dpds!$A$2:$K$52,VLOOKUP(D270,dpIntensity!$A$2:$C$11,3,0),0)</f>
        <v>680</v>
      </c>
      <c r="G270" s="2">
        <f>VLOOKUP($C270,dpds!$A$2:$K$52,VLOOKUP(E270,dpIntensity!$A$7:$C$11,3,0),0)</f>
        <v>160</v>
      </c>
      <c r="H270" s="2">
        <f t="shared" si="5"/>
        <v>2</v>
      </c>
    </row>
    <row r="271" spans="1:8" x14ac:dyDescent="0.5">
      <c r="A271" s="1" t="s">
        <v>100</v>
      </c>
      <c r="B271" s="1" t="s">
        <v>137</v>
      </c>
      <c r="C271" s="1" t="s">
        <v>34</v>
      </c>
      <c r="D271" s="2">
        <v>2</v>
      </c>
      <c r="E271" s="2">
        <v>5</v>
      </c>
      <c r="F271" s="2">
        <f>VLOOKUP($C271,dpds!$A$2:$K$52,VLOOKUP(D271,dpIntensity!$A$2:$C$11,3,0),0)</f>
        <v>3600</v>
      </c>
      <c r="G271" s="2">
        <f>VLOOKUP($C271,dpds!$A$2:$K$52,VLOOKUP(E271,dpIntensity!$A$7:$C$11,3,0),0)</f>
        <v>480</v>
      </c>
      <c r="H271" s="2">
        <f t="shared" si="5"/>
        <v>2</v>
      </c>
    </row>
    <row r="272" spans="1:8" x14ac:dyDescent="0.5">
      <c r="A272" s="1" t="s">
        <v>100</v>
      </c>
      <c r="B272" s="1" t="s">
        <v>137</v>
      </c>
      <c r="C272" s="1" t="s">
        <v>35</v>
      </c>
      <c r="D272" s="2">
        <v>2</v>
      </c>
      <c r="E272" s="2">
        <v>5</v>
      </c>
      <c r="F272" s="2">
        <f>VLOOKUP($C272,dpds!$A$2:$K$52,VLOOKUP(D272,dpIntensity!$A$2:$C$11,3,0),0)</f>
        <v>2400</v>
      </c>
      <c r="G272" s="2">
        <f>VLOOKUP($C272,dpds!$A$2:$K$52,VLOOKUP(E272,dpIntensity!$A$7:$C$11,3,0),0)</f>
        <v>480</v>
      </c>
      <c r="H272" s="2">
        <f t="shared" si="5"/>
        <v>2</v>
      </c>
    </row>
    <row r="273" spans="1:8" x14ac:dyDescent="0.5">
      <c r="A273" s="1" t="s">
        <v>100</v>
      </c>
      <c r="B273" s="1" t="s">
        <v>137</v>
      </c>
      <c r="C273" s="1" t="s">
        <v>36</v>
      </c>
      <c r="D273" s="2">
        <v>2</v>
      </c>
      <c r="E273" s="2">
        <v>5</v>
      </c>
      <c r="F273" s="2">
        <f>VLOOKUP($C273,dpds!$A$2:$K$52,VLOOKUP(D273,dpIntensity!$A$2:$C$11,3,0),0)</f>
        <v>1800</v>
      </c>
      <c r="G273" s="2">
        <f>VLOOKUP($C273,dpds!$A$2:$K$52,VLOOKUP(E273,dpIntensity!$A$7:$C$11,3,0),0)</f>
        <v>480</v>
      </c>
      <c r="H273" s="2">
        <f t="shared" si="5"/>
        <v>2</v>
      </c>
    </row>
    <row r="274" spans="1:8" x14ac:dyDescent="0.5">
      <c r="A274" s="1" t="s">
        <v>100</v>
      </c>
      <c r="B274" s="1" t="s">
        <v>137</v>
      </c>
      <c r="C274" s="1" t="s">
        <v>37</v>
      </c>
      <c r="D274" s="2">
        <v>2</v>
      </c>
      <c r="E274" s="2">
        <v>5</v>
      </c>
      <c r="F274" s="2">
        <f>VLOOKUP($C274,dpds!$A$2:$K$52,VLOOKUP(D274,dpIntensity!$A$2:$C$11,3,0),0)</f>
        <v>1400</v>
      </c>
      <c r="G274" s="2">
        <f>VLOOKUP($C274,dpds!$A$2:$K$52,VLOOKUP(E274,dpIntensity!$A$7:$C$11,3,0),0)</f>
        <v>560</v>
      </c>
      <c r="H274" s="2">
        <f t="shared" si="5"/>
        <v>2</v>
      </c>
    </row>
    <row r="275" spans="1:8" x14ac:dyDescent="0.5">
      <c r="A275" s="1" t="s">
        <v>100</v>
      </c>
      <c r="B275" s="1" t="s">
        <v>137</v>
      </c>
      <c r="C275" s="1" t="s">
        <v>46</v>
      </c>
      <c r="D275" s="2">
        <v>2</v>
      </c>
      <c r="E275" s="2">
        <v>5</v>
      </c>
      <c r="F275" s="2">
        <f>VLOOKUP($C275,dpds!$A$2:$K$52,VLOOKUP(D275,dpIntensity!$A$2:$C$11,3,0),0)</f>
        <v>1560</v>
      </c>
      <c r="G275" s="2">
        <f>VLOOKUP($C275,dpds!$A$2:$K$52,VLOOKUP(E275,dpIntensity!$A$7:$C$11,3,0),0)</f>
        <v>560</v>
      </c>
      <c r="H275" s="2">
        <f t="shared" si="5"/>
        <v>2</v>
      </c>
    </row>
    <row r="276" spans="1:8" x14ac:dyDescent="0.5">
      <c r="A276" s="1" t="s">
        <v>100</v>
      </c>
      <c r="B276" s="1" t="s">
        <v>137</v>
      </c>
      <c r="C276" s="1" t="s">
        <v>49</v>
      </c>
      <c r="D276" s="2">
        <v>2</v>
      </c>
      <c r="E276" s="2">
        <v>5</v>
      </c>
      <c r="F276" s="2">
        <f>VLOOKUP($C276,dpds!$A$2:$K$52,VLOOKUP(D276,dpIntensity!$A$2:$C$11,3,0),0)</f>
        <v>2240</v>
      </c>
      <c r="G276" s="2">
        <f>VLOOKUP($C276,dpds!$A$2:$K$52,VLOOKUP(E276,dpIntensity!$A$7:$C$11,3,0),0)</f>
        <v>480</v>
      </c>
      <c r="H276" s="2">
        <f t="shared" si="5"/>
        <v>2</v>
      </c>
    </row>
    <row r="277" spans="1:8" x14ac:dyDescent="0.5">
      <c r="A277" s="1" t="s">
        <v>100</v>
      </c>
      <c r="B277" s="1" t="s">
        <v>137</v>
      </c>
      <c r="C277" s="1" t="s">
        <v>33</v>
      </c>
      <c r="D277" s="2">
        <v>2</v>
      </c>
      <c r="E277" s="2">
        <v>5</v>
      </c>
      <c r="F277" s="2">
        <f>VLOOKUP($C277,dpds!$A$2:$K$52,VLOOKUP(D277,dpIntensity!$A$2:$C$11,3,0),0)</f>
        <v>400000</v>
      </c>
      <c r="G277" s="2">
        <f>VLOOKUP($C277,dpds!$A$2:$K$52,VLOOKUP(E277,dpIntensity!$A$7:$C$11,3,0),0)</f>
        <v>80000</v>
      </c>
      <c r="H277" s="2">
        <f t="shared" si="5"/>
        <v>2</v>
      </c>
    </row>
    <row r="278" spans="1:8" x14ac:dyDescent="0.5">
      <c r="A278" s="1" t="s">
        <v>100</v>
      </c>
      <c r="B278" s="1" t="s">
        <v>137</v>
      </c>
      <c r="C278" s="1" t="s">
        <v>38</v>
      </c>
      <c r="D278" s="2">
        <v>2</v>
      </c>
      <c r="E278" s="2">
        <v>5</v>
      </c>
      <c r="F278" s="2">
        <f>VLOOKUP($C278,dpds!$A$2:$K$52,VLOOKUP(D278,dpIntensity!$A$2:$C$11,3,0),0)</f>
        <v>256000</v>
      </c>
      <c r="G278" s="2">
        <f>VLOOKUP($C278,dpds!$A$2:$K$52,VLOOKUP(E278,dpIntensity!$A$7:$C$11,3,0),0)</f>
        <v>104000</v>
      </c>
      <c r="H278" s="2">
        <f t="shared" si="5"/>
        <v>2</v>
      </c>
    </row>
    <row r="279" spans="1:8" x14ac:dyDescent="0.5">
      <c r="A279" s="1" t="s">
        <v>100</v>
      </c>
      <c r="B279" s="1" t="s">
        <v>137</v>
      </c>
      <c r="C279" s="1" t="s">
        <v>39</v>
      </c>
      <c r="D279" s="2">
        <v>2</v>
      </c>
      <c r="E279" s="2">
        <v>5</v>
      </c>
      <c r="F279" s="2">
        <f>VLOOKUP($C279,dpds!$A$2:$K$52,VLOOKUP(D279,dpIntensity!$A$2:$C$11,3,0),0)</f>
        <v>120000</v>
      </c>
      <c r="G279" s="2">
        <f>VLOOKUP($C279,dpds!$A$2:$K$52,VLOOKUP(E279,dpIntensity!$A$7:$C$11,3,0),0)</f>
        <v>72000</v>
      </c>
      <c r="H279" s="2">
        <f t="shared" si="5"/>
        <v>2</v>
      </c>
    </row>
    <row r="280" spans="1:8" x14ac:dyDescent="0.5">
      <c r="A280" s="1" t="s">
        <v>100</v>
      </c>
      <c r="B280" s="1" t="s">
        <v>137</v>
      </c>
      <c r="C280" s="1" t="s">
        <v>40</v>
      </c>
      <c r="D280" s="2">
        <v>2</v>
      </c>
      <c r="E280" s="2">
        <v>5</v>
      </c>
      <c r="F280" s="2">
        <f>VLOOKUP($C280,dpds!$A$2:$K$52,VLOOKUP(D280,dpIntensity!$A$2:$C$11,3,0),0)</f>
        <v>70400</v>
      </c>
      <c r="G280" s="2">
        <f>VLOOKUP($C280,dpds!$A$2:$K$52,VLOOKUP(E280,dpIntensity!$A$7:$C$11,3,0),0)</f>
        <v>8000</v>
      </c>
      <c r="H280" s="2">
        <f t="shared" si="5"/>
        <v>2</v>
      </c>
    </row>
    <row r="281" spans="1:8" x14ac:dyDescent="0.5">
      <c r="A281" s="1" t="s">
        <v>100</v>
      </c>
      <c r="B281" s="1" t="s">
        <v>11</v>
      </c>
      <c r="C281" s="1" t="s">
        <v>5</v>
      </c>
      <c r="D281" s="2">
        <v>2</v>
      </c>
      <c r="E281" s="2">
        <v>5</v>
      </c>
      <c r="F281" s="2">
        <f>VLOOKUP($C281,dpds!$A$2:$K$52,VLOOKUP(D281,dpIntensity!$A$2:$C$11,3,0),0)</f>
        <v>400</v>
      </c>
      <c r="G281" s="2">
        <f>VLOOKUP($C281,dpds!$A$2:$K$52,VLOOKUP(E281,dpIntensity!$A$7:$C$11,3,0),0)</f>
        <v>80</v>
      </c>
      <c r="H281" s="2">
        <f t="shared" si="5"/>
        <v>2</v>
      </c>
    </row>
    <row r="282" spans="1:8" x14ac:dyDescent="0.5">
      <c r="A282" s="1" t="s">
        <v>100</v>
      </c>
      <c r="B282" s="4" t="s">
        <v>27</v>
      </c>
      <c r="C282" s="1" t="s">
        <v>12</v>
      </c>
      <c r="D282" s="2">
        <v>2</v>
      </c>
      <c r="E282" s="2">
        <v>5</v>
      </c>
      <c r="F282" s="2">
        <f>VLOOKUP($C282,dpds!$A$2:$K$52,VLOOKUP(D282,dpIntensity!$A$2:$C$11,3,0),0)</f>
        <v>20000</v>
      </c>
      <c r="G282" s="2">
        <f>VLOOKUP($C282,dpds!$A$2:$K$52,VLOOKUP(E282,dpIntensity!$A$7:$C$11,3,0),0)</f>
        <v>4000</v>
      </c>
      <c r="H282" s="2">
        <f t="shared" si="5"/>
        <v>2</v>
      </c>
    </row>
    <row r="283" spans="1:8" x14ac:dyDescent="0.5">
      <c r="A283" s="1" t="s">
        <v>100</v>
      </c>
      <c r="B283" s="4" t="s">
        <v>27</v>
      </c>
      <c r="C283" s="1" t="s">
        <v>13</v>
      </c>
      <c r="D283" s="2">
        <v>2</v>
      </c>
      <c r="E283" s="2">
        <v>5</v>
      </c>
      <c r="F283" s="2">
        <f>VLOOKUP($C283,dpds!$A$2:$K$52,VLOOKUP(D283,dpIntensity!$A$2:$C$11,3,0),0)</f>
        <v>16000</v>
      </c>
      <c r="G283" s="2">
        <f>VLOOKUP($C283,dpds!$A$2:$K$52,VLOOKUP(E283,dpIntensity!$A$7:$C$11,3,0),0)</f>
        <v>3200</v>
      </c>
      <c r="H283" s="2">
        <f t="shared" si="5"/>
        <v>2</v>
      </c>
    </row>
    <row r="284" spans="1:8" x14ac:dyDescent="0.5">
      <c r="A284" s="1" t="s">
        <v>100</v>
      </c>
      <c r="B284" s="4" t="s">
        <v>27</v>
      </c>
      <c r="C284" s="1" t="s">
        <v>14</v>
      </c>
      <c r="D284" s="2">
        <v>2</v>
      </c>
      <c r="E284" s="2">
        <v>5</v>
      </c>
      <c r="F284" s="2">
        <f>VLOOKUP($C284,dpds!$A$2:$K$52,VLOOKUP(D284,dpIntensity!$A$2:$C$11,3,0),0)</f>
        <v>12000</v>
      </c>
      <c r="G284" s="2">
        <f>VLOOKUP($C284,dpds!$A$2:$K$52,VLOOKUP(E284,dpIntensity!$A$7:$C$11,3,0),0)</f>
        <v>2400</v>
      </c>
      <c r="H284" s="2">
        <f t="shared" si="5"/>
        <v>2</v>
      </c>
    </row>
    <row r="285" spans="1:8" x14ac:dyDescent="0.5">
      <c r="A285" s="1" t="s">
        <v>100</v>
      </c>
      <c r="B285" s="4" t="s">
        <v>27</v>
      </c>
      <c r="C285" s="1" t="s">
        <v>15</v>
      </c>
      <c r="D285" s="2">
        <v>2</v>
      </c>
      <c r="E285" s="2">
        <v>5</v>
      </c>
      <c r="F285" s="2">
        <f>VLOOKUP($C285,dpds!$A$2:$K$52,VLOOKUP(D285,dpIntensity!$A$2:$C$11,3,0),0)</f>
        <v>15200</v>
      </c>
      <c r="G285" s="2">
        <f>VLOOKUP($C285,dpds!$A$2:$K$52,VLOOKUP(E285,dpIntensity!$A$7:$C$11,3,0),0)</f>
        <v>3040</v>
      </c>
      <c r="H285" s="2">
        <f t="shared" si="5"/>
        <v>2</v>
      </c>
    </row>
    <row r="286" spans="1:8" x14ac:dyDescent="0.5">
      <c r="A286" s="1" t="s">
        <v>100</v>
      </c>
      <c r="B286" s="4" t="s">
        <v>27</v>
      </c>
      <c r="C286" s="1" t="s">
        <v>58</v>
      </c>
      <c r="D286" s="2">
        <v>2</v>
      </c>
      <c r="E286" s="2">
        <v>5</v>
      </c>
      <c r="F286" s="2">
        <f>VLOOKUP($C286,dpds!$A$2:$K$52,VLOOKUP(D286,dpIntensity!$A$2:$C$11,3,0),0)</f>
        <v>63200</v>
      </c>
      <c r="G286" s="2">
        <f>VLOOKUP($C286,dpds!$A$2:$K$52,VLOOKUP(E286,dpIntensity!$A$7:$C$11,3,0),0)</f>
        <v>12640</v>
      </c>
      <c r="H286" s="2">
        <f t="shared" si="5"/>
        <v>2</v>
      </c>
    </row>
    <row r="287" spans="1:8" x14ac:dyDescent="0.5">
      <c r="A287" s="1" t="s">
        <v>100</v>
      </c>
      <c r="B287" s="4" t="s">
        <v>27</v>
      </c>
      <c r="C287" s="1" t="s">
        <v>16</v>
      </c>
      <c r="D287" s="2">
        <v>2</v>
      </c>
      <c r="E287" s="2">
        <v>5</v>
      </c>
      <c r="F287" s="2">
        <f>VLOOKUP($C287,dpds!$A$2:$K$52,VLOOKUP(D287,dpIntensity!$A$2:$C$11,3,0),0)</f>
        <v>16000</v>
      </c>
      <c r="G287" s="2">
        <f>VLOOKUP($C287,dpds!$A$2:$K$52,VLOOKUP(E287,dpIntensity!$A$7:$C$11,3,0),0)</f>
        <v>3200</v>
      </c>
      <c r="H287" s="2">
        <f t="shared" si="5"/>
        <v>2</v>
      </c>
    </row>
    <row r="288" spans="1:8" x14ac:dyDescent="0.5">
      <c r="A288" s="1" t="s">
        <v>100</v>
      </c>
      <c r="B288" s="4" t="s">
        <v>27</v>
      </c>
      <c r="C288" s="1" t="s">
        <v>17</v>
      </c>
      <c r="D288" s="2">
        <v>2</v>
      </c>
      <c r="E288" s="2">
        <v>5</v>
      </c>
      <c r="F288" s="2">
        <f>VLOOKUP($C288,dpds!$A$2:$K$52,VLOOKUP(D288,dpIntensity!$A$2:$C$11,3,0),0)</f>
        <v>14400</v>
      </c>
      <c r="G288" s="2">
        <f>VLOOKUP($C288,dpds!$A$2:$K$52,VLOOKUP(E288,dpIntensity!$A$7:$C$11,3,0),0)</f>
        <v>2880</v>
      </c>
      <c r="H288" s="2">
        <f t="shared" si="5"/>
        <v>2</v>
      </c>
    </row>
    <row r="289" spans="1:8" x14ac:dyDescent="0.5">
      <c r="A289" s="1" t="s">
        <v>100</v>
      </c>
      <c r="B289" s="4" t="s">
        <v>27</v>
      </c>
      <c r="C289" s="1" t="s">
        <v>18</v>
      </c>
      <c r="D289" s="2">
        <v>2</v>
      </c>
      <c r="E289" s="2">
        <v>5</v>
      </c>
      <c r="F289" s="2">
        <f>VLOOKUP($C289,dpds!$A$2:$K$52,VLOOKUP(D289,dpIntensity!$A$2:$C$11,3,0),0)</f>
        <v>12000</v>
      </c>
      <c r="G289" s="2">
        <f>VLOOKUP($C289,dpds!$A$2:$K$52,VLOOKUP(E289,dpIntensity!$A$7:$C$11,3,0),0)</f>
        <v>2400</v>
      </c>
      <c r="H289" s="2">
        <f t="shared" si="5"/>
        <v>2</v>
      </c>
    </row>
    <row r="290" spans="1:8" x14ac:dyDescent="0.5">
      <c r="A290" s="1" t="s">
        <v>100</v>
      </c>
      <c r="B290" s="4" t="s">
        <v>27</v>
      </c>
      <c r="C290" s="1" t="s">
        <v>19</v>
      </c>
      <c r="D290" s="2">
        <v>2</v>
      </c>
      <c r="E290" s="2">
        <v>5</v>
      </c>
      <c r="F290" s="2">
        <f>VLOOKUP($C290,dpds!$A$2:$K$52,VLOOKUP(D290,dpIntensity!$A$2:$C$11,3,0),0)</f>
        <v>20000</v>
      </c>
      <c r="G290" s="2">
        <f>VLOOKUP($C290,dpds!$A$2:$K$52,VLOOKUP(E290,dpIntensity!$A$7:$C$11,3,0),0)</f>
        <v>4000</v>
      </c>
      <c r="H290" s="2">
        <f t="shared" si="5"/>
        <v>2</v>
      </c>
    </row>
    <row r="291" spans="1:8" x14ac:dyDescent="0.5">
      <c r="A291" s="1" t="s">
        <v>100</v>
      </c>
      <c r="B291" s="4" t="s">
        <v>27</v>
      </c>
      <c r="C291" s="1" t="s">
        <v>57</v>
      </c>
      <c r="D291" s="2">
        <v>2</v>
      </c>
      <c r="E291" s="2">
        <v>5</v>
      </c>
      <c r="F291" s="2">
        <f>VLOOKUP($C291,dpds!$A$2:$K$52,VLOOKUP(D291,dpIntensity!$A$2:$C$11,3,0),0)</f>
        <v>62400</v>
      </c>
      <c r="G291" s="2">
        <f>VLOOKUP($C291,dpds!$A$2:$K$52,VLOOKUP(E291,dpIntensity!$A$7:$C$11,3,0),0)</f>
        <v>12480</v>
      </c>
      <c r="H291" s="2">
        <f t="shared" si="5"/>
        <v>2</v>
      </c>
    </row>
    <row r="292" spans="1:8" x14ac:dyDescent="0.5">
      <c r="A292" s="1" t="s">
        <v>100</v>
      </c>
      <c r="B292" s="4" t="s">
        <v>139</v>
      </c>
      <c r="C292" s="1" t="s">
        <v>102</v>
      </c>
      <c r="D292" s="2">
        <v>2</v>
      </c>
      <c r="E292" s="2">
        <v>5</v>
      </c>
      <c r="F292" s="2">
        <f>VLOOKUP($C292,dpds!$A$2:$K$52,VLOOKUP(D292,dpIntensity!$A$2:$C$11,3,0),0)</f>
        <v>160</v>
      </c>
      <c r="G292" s="2">
        <f>VLOOKUP($C292,dpds!$A$2:$K$52,VLOOKUP(E292,dpIntensity!$A$7:$C$11,3,0),0)</f>
        <v>32</v>
      </c>
      <c r="H292" s="2">
        <f t="shared" si="5"/>
        <v>2</v>
      </c>
    </row>
    <row r="293" spans="1:8" x14ac:dyDescent="0.5">
      <c r="A293" s="1" t="s">
        <v>100</v>
      </c>
      <c r="B293" s="4" t="s">
        <v>139</v>
      </c>
      <c r="C293" s="1" t="s">
        <v>103</v>
      </c>
      <c r="D293" s="2">
        <v>2</v>
      </c>
      <c r="E293" s="2">
        <v>5</v>
      </c>
      <c r="F293" s="2">
        <f>VLOOKUP($C293,dpds!$A$2:$K$52,VLOOKUP(D293,dpIntensity!$A$2:$C$11,3,0),0)</f>
        <v>240</v>
      </c>
      <c r="G293" s="2">
        <f>VLOOKUP($C293,dpds!$A$2:$K$52,VLOOKUP(E293,dpIntensity!$A$7:$C$11,3,0),0)</f>
        <v>48</v>
      </c>
      <c r="H293" s="2">
        <f t="shared" si="5"/>
        <v>2</v>
      </c>
    </row>
    <row r="294" spans="1:8" x14ac:dyDescent="0.5">
      <c r="A294" s="1" t="s">
        <v>100</v>
      </c>
      <c r="B294" s="4" t="s">
        <v>140</v>
      </c>
      <c r="C294" s="1" t="s">
        <v>104</v>
      </c>
      <c r="D294" s="2">
        <v>2</v>
      </c>
      <c r="E294" s="2">
        <v>5</v>
      </c>
      <c r="F294" s="2">
        <f>VLOOKUP($C294,dpds!$A$2:$K$52,VLOOKUP(D294,dpIntensity!$A$2:$C$11,3,0),0)</f>
        <v>80</v>
      </c>
      <c r="G294" s="2">
        <f>VLOOKUP($C294,dpds!$A$2:$K$52,VLOOKUP(E294,dpIntensity!$A$7:$C$11,3,0),0)</f>
        <v>16</v>
      </c>
      <c r="H294" s="2">
        <f t="shared" si="5"/>
        <v>2</v>
      </c>
    </row>
    <row r="295" spans="1:8" x14ac:dyDescent="0.5">
      <c r="A295" s="1" t="s">
        <v>100</v>
      </c>
      <c r="B295" s="4" t="s">
        <v>140</v>
      </c>
      <c r="C295" s="1" t="s">
        <v>105</v>
      </c>
      <c r="D295" s="2">
        <v>2</v>
      </c>
      <c r="E295" s="2">
        <v>5</v>
      </c>
      <c r="F295" s="2">
        <f>VLOOKUP($C295,dpds!$A$2:$K$52,VLOOKUP(D295,dpIntensity!$A$2:$C$11,3,0),0)</f>
        <v>120</v>
      </c>
      <c r="G295" s="2">
        <f>VLOOKUP($C295,dpds!$A$2:$K$52,VLOOKUP(E295,dpIntensity!$A$7:$C$11,3,0),0)</f>
        <v>24</v>
      </c>
      <c r="H295" s="2">
        <f t="shared" si="5"/>
        <v>2</v>
      </c>
    </row>
    <row r="296" spans="1:8" x14ac:dyDescent="0.5">
      <c r="A296" s="1" t="s">
        <v>100</v>
      </c>
      <c r="B296" s="4" t="s">
        <v>27</v>
      </c>
      <c r="C296" s="1" t="s">
        <v>106</v>
      </c>
      <c r="D296" s="2">
        <v>2</v>
      </c>
      <c r="E296" s="2">
        <v>5</v>
      </c>
      <c r="F296" s="2">
        <f>VLOOKUP($C296,dpds!$A$2:$K$52,VLOOKUP(D296,dpIntensity!$A$2:$C$11,3,0),0)</f>
        <v>600</v>
      </c>
      <c r="G296" s="2">
        <f>VLOOKUP($C296,dpds!$A$2:$K$52,VLOOKUP(E296,dpIntensity!$A$7:$C$11,3,0),0)</f>
        <v>120</v>
      </c>
      <c r="H296" s="2">
        <f t="shared" si="5"/>
        <v>2</v>
      </c>
    </row>
    <row r="297" spans="1:8" x14ac:dyDescent="0.5">
      <c r="A297" s="1" t="s">
        <v>100</v>
      </c>
      <c r="B297" s="1" t="s">
        <v>138</v>
      </c>
      <c r="C297" s="1" t="s">
        <v>116</v>
      </c>
      <c r="D297" s="2">
        <v>2</v>
      </c>
      <c r="E297" s="2">
        <v>5</v>
      </c>
      <c r="F297" s="2">
        <f>VLOOKUP($C297,dpds!$A$2:$K$52,VLOOKUP(D297,dpIntensity!$A$2:$C$11,3,0),0)</f>
        <v>440000</v>
      </c>
      <c r="G297" s="2">
        <f>VLOOKUP($C297,dpds!$A$2:$K$52,VLOOKUP(E297,dpIntensity!$A$7:$C$11,3,0),0)</f>
        <v>88000</v>
      </c>
      <c r="H297" s="2">
        <f t="shared" si="5"/>
        <v>2</v>
      </c>
    </row>
    <row r="298" spans="1:8" x14ac:dyDescent="0.5">
      <c r="A298" s="1" t="s">
        <v>100</v>
      </c>
      <c r="B298" s="1" t="s">
        <v>138</v>
      </c>
      <c r="C298" s="1" t="s">
        <v>117</v>
      </c>
      <c r="D298" s="2">
        <v>2</v>
      </c>
      <c r="E298" s="2">
        <v>5</v>
      </c>
      <c r="F298" s="2">
        <f>VLOOKUP($C298,dpds!$A$2:$K$52,VLOOKUP(D298,dpIntensity!$A$2:$C$11,3,0),0)</f>
        <v>120000</v>
      </c>
      <c r="G298" s="2">
        <f>VLOOKUP($C298,dpds!$A$2:$K$52,VLOOKUP(E298,dpIntensity!$A$7:$C$11,3,0),0)</f>
        <v>24000</v>
      </c>
      <c r="H298" s="2">
        <f>-D298</f>
        <v>-2</v>
      </c>
    </row>
    <row r="299" spans="1:8" x14ac:dyDescent="0.5">
      <c r="A299" s="1" t="s">
        <v>100</v>
      </c>
      <c r="B299" s="1" t="s">
        <v>138</v>
      </c>
      <c r="C299" s="1" t="s">
        <v>118</v>
      </c>
      <c r="D299" s="2">
        <v>2</v>
      </c>
      <c r="E299" s="2">
        <v>5</v>
      </c>
      <c r="F299" s="2">
        <f>VLOOKUP($C299,dpds!$A$2:$K$52,VLOOKUP(D299,dpIntensity!$A$2:$C$11,3,0),0)</f>
        <v>40000</v>
      </c>
      <c r="G299" s="2">
        <f>VLOOKUP($C299,dpds!$A$2:$K$52,VLOOKUP(E299,dpIntensity!$A$7:$C$11,3,0),0)</f>
        <v>8000</v>
      </c>
      <c r="H299" s="2">
        <f>-D299</f>
        <v>-2</v>
      </c>
    </row>
    <row r="300" spans="1:8" x14ac:dyDescent="0.5">
      <c r="A300" s="1" t="s">
        <v>100</v>
      </c>
      <c r="B300" s="1" t="s">
        <v>138</v>
      </c>
      <c r="C300" s="1" t="s">
        <v>28</v>
      </c>
      <c r="D300" s="2">
        <v>2</v>
      </c>
      <c r="E300" s="2">
        <v>5</v>
      </c>
      <c r="F300" s="2">
        <f>VLOOKUP($C300,dpds!$A$2:$K$52,VLOOKUP(D300,dpIntensity!$A$2:$C$11,3,0),0)</f>
        <v>280000</v>
      </c>
      <c r="G300" s="2">
        <f>VLOOKUP($C300,dpds!$A$2:$K$52,VLOOKUP(E300,dpIntensity!$A$7:$C$11,3,0),0)</f>
        <v>56000</v>
      </c>
      <c r="H300" s="2">
        <f t="shared" si="5"/>
        <v>2</v>
      </c>
    </row>
    <row r="301" spans="1:8" x14ac:dyDescent="0.5">
      <c r="A301" s="1" t="s">
        <v>100</v>
      </c>
      <c r="B301" s="4" t="s">
        <v>50</v>
      </c>
      <c r="C301" s="1" t="s">
        <v>47</v>
      </c>
      <c r="D301" s="2">
        <v>2</v>
      </c>
      <c r="E301" s="2">
        <v>5</v>
      </c>
      <c r="F301" s="2">
        <f>VLOOKUP($C301,dpds!$A$2:$K$52,VLOOKUP(D301,dpIntensity!$A$2:$C$11,3,0),0)</f>
        <v>440</v>
      </c>
      <c r="G301" s="2">
        <f>VLOOKUP($C301,dpds!$A$2:$K$52,VLOOKUP(E301,dpIntensity!$A$7:$C$11,3,0),0)</f>
        <v>88</v>
      </c>
      <c r="H301" s="2">
        <f t="shared" si="5"/>
        <v>2</v>
      </c>
    </row>
    <row r="302" spans="1:8" x14ac:dyDescent="0.5">
      <c r="A302" s="1" t="s">
        <v>100</v>
      </c>
      <c r="B302" s="4" t="s">
        <v>50</v>
      </c>
      <c r="C302" s="1" t="s">
        <v>55</v>
      </c>
      <c r="D302" s="2">
        <v>2</v>
      </c>
      <c r="E302" s="2">
        <v>5</v>
      </c>
      <c r="F302" s="2">
        <f>VLOOKUP($C302,dpds!$A$2:$K$52,VLOOKUP(D302,dpIntensity!$A$2:$C$11,3,0),0)</f>
        <v>900</v>
      </c>
      <c r="G302" s="2">
        <f>VLOOKUP($C302,dpds!$A$2:$K$52,VLOOKUP(E302,dpIntensity!$A$7:$C$11,3,0),0)</f>
        <v>180</v>
      </c>
      <c r="H302" s="2">
        <f t="shared" si="5"/>
        <v>2</v>
      </c>
    </row>
    <row r="303" spans="1:8" x14ac:dyDescent="0.5">
      <c r="A303" s="1" t="s">
        <v>100</v>
      </c>
      <c r="B303" s="4" t="s">
        <v>50</v>
      </c>
      <c r="C303" s="1" t="s">
        <v>56</v>
      </c>
      <c r="D303" s="2">
        <v>2</v>
      </c>
      <c r="E303" s="2">
        <v>5</v>
      </c>
      <c r="F303" s="2">
        <f>VLOOKUP($C303,dpds!$A$2:$K$52,VLOOKUP(D303,dpIntensity!$A$2:$C$11,3,0),0)</f>
        <v>20000</v>
      </c>
      <c r="G303" s="2">
        <f>VLOOKUP($C303,dpds!$A$2:$K$52,VLOOKUP(E303,dpIntensity!$A$7:$C$11,3,0),0)</f>
        <v>4000</v>
      </c>
      <c r="H303" s="2">
        <f t="shared" si="5"/>
        <v>2</v>
      </c>
    </row>
    <row r="304" spans="1:8" x14ac:dyDescent="0.5">
      <c r="A304" s="1" t="s">
        <v>100</v>
      </c>
      <c r="B304" s="4" t="s">
        <v>139</v>
      </c>
      <c r="C304" s="1" t="s">
        <v>108</v>
      </c>
      <c r="D304" s="2">
        <v>2</v>
      </c>
      <c r="E304" s="2">
        <v>5</v>
      </c>
      <c r="F304" s="2">
        <f>VLOOKUP($C304,dpds!$A$2:$K$52,VLOOKUP(D304,dpIntensity!$A$2:$C$11,3,0),0)</f>
        <v>640</v>
      </c>
      <c r="G304" s="2">
        <f>VLOOKUP($C304,dpds!$A$2:$K$52,VLOOKUP(E304,dpIntensity!$A$7:$C$11,3,0),0)</f>
        <v>128</v>
      </c>
      <c r="H304" s="2">
        <f t="shared" si="5"/>
        <v>2</v>
      </c>
    </row>
    <row r="305" spans="1:8" x14ac:dyDescent="0.5">
      <c r="A305" s="1" t="s">
        <v>100</v>
      </c>
      <c r="B305" s="4" t="s">
        <v>139</v>
      </c>
      <c r="C305" s="1" t="s">
        <v>109</v>
      </c>
      <c r="D305" s="2">
        <v>2</v>
      </c>
      <c r="E305" s="2">
        <v>5</v>
      </c>
      <c r="F305" s="2">
        <f>VLOOKUP($C305,dpds!$A$2:$K$52,VLOOKUP(D305,dpIntensity!$A$2:$C$11,3,0),0)</f>
        <v>4000</v>
      </c>
      <c r="G305" s="2">
        <f>VLOOKUP($C305,dpds!$A$2:$K$52,VLOOKUP(E305,dpIntensity!$A$7:$C$11,3,0),0)</f>
        <v>800</v>
      </c>
      <c r="H305" s="2">
        <f t="shared" si="5"/>
        <v>2</v>
      </c>
    </row>
    <row r="306" spans="1:8" x14ac:dyDescent="0.5">
      <c r="A306" s="1" t="s">
        <v>100</v>
      </c>
      <c r="B306" s="4" t="s">
        <v>50</v>
      </c>
      <c r="C306" s="1" t="s">
        <v>107</v>
      </c>
      <c r="D306" s="2">
        <v>2</v>
      </c>
      <c r="E306" s="2">
        <v>5</v>
      </c>
      <c r="F306" s="2">
        <f>VLOOKUP($C306,dpds!$A$2:$K$52,VLOOKUP(D306,dpIntensity!$A$2:$C$11,3,0),0)</f>
        <v>960</v>
      </c>
      <c r="G306" s="2">
        <f>VLOOKUP($C306,dpds!$A$2:$K$52,VLOOKUP(E306,dpIntensity!$A$7:$C$11,3,0),0)</f>
        <v>192</v>
      </c>
      <c r="H306" s="2">
        <f t="shared" si="5"/>
        <v>2</v>
      </c>
    </row>
    <row r="307" spans="1:8" x14ac:dyDescent="0.5">
      <c r="A307" s="1" t="s">
        <v>100</v>
      </c>
      <c r="B307" s="4" t="s">
        <v>50</v>
      </c>
      <c r="C307" s="1" t="s">
        <v>110</v>
      </c>
      <c r="D307" s="2">
        <v>2</v>
      </c>
      <c r="E307" s="2">
        <v>5</v>
      </c>
      <c r="F307" s="2">
        <f>VLOOKUP($C307,dpds!$A$2:$K$52,VLOOKUP(D307,dpIntensity!$A$2:$C$11,3,0),0)</f>
        <v>8000</v>
      </c>
      <c r="G307" s="2">
        <f>VLOOKUP($C307,dpds!$A$2:$K$52,VLOOKUP(E307,dpIntensity!$A$7:$C$11,3,0),0)</f>
        <v>1600</v>
      </c>
      <c r="H307" s="2">
        <f t="shared" si="5"/>
        <v>2</v>
      </c>
    </row>
  </sheetData>
  <autoFilter ref="A1:G307" xr:uid="{BFF62914-0046-40FD-93AD-8A2C7BA3EF4F}"/>
  <phoneticPr fontId="1"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E8248-E9C0-4390-AF21-005D3D15CC4E}">
  <dimension ref="A1:E13"/>
  <sheetViews>
    <sheetView workbookViewId="0">
      <selection activeCell="E9" sqref="E9:E13"/>
    </sheetView>
  </sheetViews>
  <sheetFormatPr defaultRowHeight="14.35" x14ac:dyDescent="0.5"/>
  <cols>
    <col min="1" max="1" width="11" bestFit="1" customWidth="1"/>
    <col min="2" max="2" width="10.5859375" bestFit="1" customWidth="1"/>
    <col min="3" max="3" width="13.52734375" bestFit="1" customWidth="1"/>
    <col min="4" max="4" width="18.9375" bestFit="1" customWidth="1"/>
    <col min="5" max="5" width="9.3515625" bestFit="1" customWidth="1"/>
  </cols>
  <sheetData>
    <row r="1" spans="1:5" x14ac:dyDescent="0.5">
      <c r="A1" s="2" t="s">
        <v>3</v>
      </c>
      <c r="B1" s="2" t="s">
        <v>21</v>
      </c>
      <c r="C1" s="2" t="s">
        <v>24</v>
      </c>
      <c r="D1" s="2" t="s">
        <v>0</v>
      </c>
      <c r="E1" s="2" t="s">
        <v>20</v>
      </c>
    </row>
    <row r="2" spans="1:5" x14ac:dyDescent="0.5">
      <c r="A2" s="1" t="s">
        <v>4</v>
      </c>
      <c r="B2" s="1" t="s">
        <v>22</v>
      </c>
      <c r="C2" s="1" t="s">
        <v>54</v>
      </c>
      <c r="D2" s="1" t="s">
        <v>72</v>
      </c>
      <c r="E2" s="2">
        <v>0.1</v>
      </c>
    </row>
    <row r="3" spans="1:5" x14ac:dyDescent="0.5">
      <c r="A3" s="1" t="s">
        <v>7</v>
      </c>
      <c r="B3" s="1" t="s">
        <v>22</v>
      </c>
      <c r="C3" s="1" t="s">
        <v>54</v>
      </c>
      <c r="D3" s="1" t="s">
        <v>72</v>
      </c>
      <c r="E3" s="2">
        <v>0.1</v>
      </c>
    </row>
    <row r="4" spans="1:5" x14ac:dyDescent="0.5">
      <c r="A4" s="1" t="s">
        <v>8</v>
      </c>
      <c r="B4" s="1" t="s">
        <v>22</v>
      </c>
      <c r="C4" s="1" t="s">
        <v>54</v>
      </c>
      <c r="D4" s="1" t="s">
        <v>72</v>
      </c>
      <c r="E4" s="2">
        <v>0.1</v>
      </c>
    </row>
    <row r="5" spans="1:5" x14ac:dyDescent="0.5">
      <c r="A5" s="1" t="s">
        <v>9</v>
      </c>
      <c r="B5" s="1" t="s">
        <v>22</v>
      </c>
      <c r="C5" s="1" t="s">
        <v>54</v>
      </c>
      <c r="D5" s="1" t="s">
        <v>72</v>
      </c>
      <c r="E5" s="2">
        <v>0.1</v>
      </c>
    </row>
    <row r="6" spans="1:5" x14ac:dyDescent="0.5">
      <c r="A6" s="1" t="s">
        <v>10</v>
      </c>
      <c r="B6" s="1" t="s">
        <v>22</v>
      </c>
      <c r="C6" s="1" t="s">
        <v>54</v>
      </c>
      <c r="D6" s="1" t="s">
        <v>72</v>
      </c>
      <c r="E6" s="2">
        <v>0.1</v>
      </c>
    </row>
    <row r="7" spans="1:5" x14ac:dyDescent="0.5">
      <c r="A7" s="1" t="s">
        <v>100</v>
      </c>
      <c r="B7" s="1" t="s">
        <v>22</v>
      </c>
      <c r="C7" s="1" t="s">
        <v>54</v>
      </c>
      <c r="D7" s="1" t="s">
        <v>72</v>
      </c>
      <c r="E7" s="2">
        <v>0.1</v>
      </c>
    </row>
    <row r="8" spans="1:5" x14ac:dyDescent="0.5">
      <c r="A8" s="1" t="s">
        <v>4</v>
      </c>
      <c r="B8" s="1" t="s">
        <v>22</v>
      </c>
      <c r="C8" s="1" t="s">
        <v>54</v>
      </c>
      <c r="D8" s="1" t="s">
        <v>101</v>
      </c>
      <c r="E8" s="2">
        <v>0.7</v>
      </c>
    </row>
    <row r="9" spans="1:5" x14ac:dyDescent="0.5">
      <c r="A9" s="1" t="s">
        <v>7</v>
      </c>
      <c r="B9" s="1" t="s">
        <v>22</v>
      </c>
      <c r="C9" s="1" t="s">
        <v>54</v>
      </c>
      <c r="D9" s="1" t="s">
        <v>101</v>
      </c>
      <c r="E9" s="2">
        <v>0.7</v>
      </c>
    </row>
    <row r="10" spans="1:5" x14ac:dyDescent="0.5">
      <c r="A10" s="1" t="s">
        <v>8</v>
      </c>
      <c r="B10" s="1" t="s">
        <v>22</v>
      </c>
      <c r="C10" s="1" t="s">
        <v>54</v>
      </c>
      <c r="D10" s="1" t="s">
        <v>101</v>
      </c>
      <c r="E10" s="2">
        <v>0.7</v>
      </c>
    </row>
    <row r="11" spans="1:5" x14ac:dyDescent="0.5">
      <c r="A11" s="1" t="s">
        <v>9</v>
      </c>
      <c r="B11" s="1" t="s">
        <v>22</v>
      </c>
      <c r="C11" s="1" t="s">
        <v>54</v>
      </c>
      <c r="D11" s="1" t="s">
        <v>101</v>
      </c>
      <c r="E11" s="2">
        <v>0.7</v>
      </c>
    </row>
    <row r="12" spans="1:5" x14ac:dyDescent="0.5">
      <c r="A12" s="1" t="s">
        <v>10</v>
      </c>
      <c r="B12" s="1" t="s">
        <v>22</v>
      </c>
      <c r="C12" s="1" t="s">
        <v>54</v>
      </c>
      <c r="D12" s="1" t="s">
        <v>101</v>
      </c>
      <c r="E12" s="2">
        <v>0.7</v>
      </c>
    </row>
    <row r="13" spans="1:5" x14ac:dyDescent="0.5">
      <c r="A13" s="1" t="s">
        <v>100</v>
      </c>
      <c r="B13" s="1" t="s">
        <v>22</v>
      </c>
      <c r="C13" s="1" t="s">
        <v>54</v>
      </c>
      <c r="D13" s="1" t="s">
        <v>101</v>
      </c>
      <c r="E13" s="2">
        <v>0.7</v>
      </c>
    </row>
  </sheetData>
  <phoneticPr fontId="1" type="noConversion"/>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F346A-B774-426A-93F8-45BCB064EF51}">
  <dimension ref="A1:D163"/>
  <sheetViews>
    <sheetView showGridLines="0" workbookViewId="0">
      <selection sqref="A1:D163"/>
    </sheetView>
  </sheetViews>
  <sheetFormatPr defaultRowHeight="14.35" x14ac:dyDescent="0.5"/>
  <cols>
    <col min="1" max="1" width="11" bestFit="1" customWidth="1"/>
    <col min="2" max="2" width="7.5859375" bestFit="1" customWidth="1"/>
    <col min="4" max="4" width="9.3515625" bestFit="1" customWidth="1"/>
  </cols>
  <sheetData>
    <row r="1" spans="1:4" x14ac:dyDescent="0.5">
      <c r="A1" s="2" t="s">
        <v>3</v>
      </c>
      <c r="B1" s="2" t="s">
        <v>115</v>
      </c>
      <c r="C1" s="2" t="s">
        <v>113</v>
      </c>
      <c r="D1" s="2" t="s">
        <v>114</v>
      </c>
    </row>
    <row r="2" spans="1:4" x14ac:dyDescent="0.5">
      <c r="A2" s="3" t="s">
        <v>4</v>
      </c>
      <c r="B2" s="3" t="s">
        <v>73</v>
      </c>
      <c r="C2" s="2">
        <v>906876</v>
      </c>
      <c r="D2" s="7">
        <f>C2/SUM($C$2:$C$28)</f>
        <v>4.2512940057432384E-3</v>
      </c>
    </row>
    <row r="3" spans="1:4" x14ac:dyDescent="0.5">
      <c r="A3" s="3" t="s">
        <v>4</v>
      </c>
      <c r="B3" s="3" t="s">
        <v>74</v>
      </c>
      <c r="C3" s="2">
        <v>3365351</v>
      </c>
      <c r="D3" s="7">
        <f t="shared" ref="D3:D66" si="0">C3/SUM($C$2:$C$28)</f>
        <v>1.5776243426358194E-2</v>
      </c>
    </row>
    <row r="4" spans="1:4" x14ac:dyDescent="0.5">
      <c r="A4" s="3" t="s">
        <v>4</v>
      </c>
      <c r="B4" s="3" t="s">
        <v>75</v>
      </c>
      <c r="C4" s="2">
        <v>877613</v>
      </c>
      <c r="D4" s="7">
        <f t="shared" si="0"/>
        <v>4.1141136012667005E-3</v>
      </c>
    </row>
    <row r="5" spans="1:4" x14ac:dyDescent="0.5">
      <c r="A5" s="3" t="s">
        <v>4</v>
      </c>
      <c r="B5" s="3" t="s">
        <v>76</v>
      </c>
      <c r="C5" s="2">
        <v>4269995</v>
      </c>
      <c r="D5" s="7">
        <f t="shared" si="0"/>
        <v>2.0017074162348103E-2</v>
      </c>
    </row>
    <row r="6" spans="1:4" x14ac:dyDescent="0.5">
      <c r="A6" s="3" t="s">
        <v>4</v>
      </c>
      <c r="B6" s="3" t="s">
        <v>77</v>
      </c>
      <c r="C6" s="2">
        <v>14985284</v>
      </c>
      <c r="D6" s="7">
        <f t="shared" si="0"/>
        <v>7.0248686748309641E-2</v>
      </c>
    </row>
    <row r="7" spans="1:4" x14ac:dyDescent="0.5">
      <c r="A7" s="3" t="s">
        <v>4</v>
      </c>
      <c r="B7" s="3" t="s">
        <v>78</v>
      </c>
      <c r="C7" s="2">
        <v>9240580</v>
      </c>
      <c r="D7" s="7">
        <f t="shared" si="0"/>
        <v>4.3318405563264273E-2</v>
      </c>
    </row>
    <row r="8" spans="1:4" x14ac:dyDescent="0.5">
      <c r="A8" s="3" t="s">
        <v>4</v>
      </c>
      <c r="B8" s="3" t="s">
        <v>79</v>
      </c>
      <c r="C8" s="2">
        <v>3094325</v>
      </c>
      <c r="D8" s="7">
        <f t="shared" si="0"/>
        <v>1.4505715582198058E-2</v>
      </c>
    </row>
    <row r="9" spans="1:4" x14ac:dyDescent="0.5">
      <c r="A9" s="3" t="s">
        <v>4</v>
      </c>
      <c r="B9" s="3" t="s">
        <v>80</v>
      </c>
      <c r="C9" s="2">
        <v>4108508</v>
      </c>
      <c r="D9" s="7">
        <f t="shared" si="0"/>
        <v>1.9260048157574067E-2</v>
      </c>
    </row>
    <row r="10" spans="1:4" x14ac:dyDescent="0.5">
      <c r="A10" s="3" t="s">
        <v>4</v>
      </c>
      <c r="B10" s="3" t="s">
        <v>81</v>
      </c>
      <c r="C10" s="2">
        <v>7206589</v>
      </c>
      <c r="D10" s="7">
        <f t="shared" si="0"/>
        <v>3.3783371285109713E-2</v>
      </c>
    </row>
    <row r="11" spans="1:4" x14ac:dyDescent="0.5">
      <c r="A11" s="3" t="s">
        <v>4</v>
      </c>
      <c r="B11" s="3" t="s">
        <v>82</v>
      </c>
      <c r="C11" s="2">
        <v>7153262</v>
      </c>
      <c r="D11" s="7">
        <f t="shared" si="0"/>
        <v>3.3533382581643893E-2</v>
      </c>
    </row>
    <row r="12" spans="1:4" x14ac:dyDescent="0.5">
      <c r="A12" s="3" t="s">
        <v>4</v>
      </c>
      <c r="B12" s="3" t="s">
        <v>83</v>
      </c>
      <c r="C12" s="2">
        <v>3567234</v>
      </c>
      <c r="D12" s="7">
        <f t="shared" si="0"/>
        <v>1.6722639612563872E-2</v>
      </c>
    </row>
    <row r="13" spans="1:4" x14ac:dyDescent="0.5">
      <c r="A13" s="3" t="s">
        <v>4</v>
      </c>
      <c r="B13" s="3" t="s">
        <v>84</v>
      </c>
      <c r="C13" s="2">
        <v>2839188</v>
      </c>
      <c r="D13" s="7">
        <f t="shared" si="0"/>
        <v>1.330967290520218E-2</v>
      </c>
    </row>
    <row r="14" spans="1:4" x14ac:dyDescent="0.5">
      <c r="A14" s="3" t="s">
        <v>4</v>
      </c>
      <c r="B14" s="3" t="s">
        <v>85</v>
      </c>
      <c r="C14" s="2">
        <v>21411923</v>
      </c>
      <c r="D14" s="7">
        <f t="shared" si="0"/>
        <v>0.10037577342584407</v>
      </c>
    </row>
    <row r="15" spans="1:4" x14ac:dyDescent="0.5">
      <c r="A15" s="3" t="s">
        <v>4</v>
      </c>
      <c r="B15" s="3" t="s">
        <v>86</v>
      </c>
      <c r="C15" s="2">
        <v>8777124</v>
      </c>
      <c r="D15" s="7">
        <f t="shared" si="0"/>
        <v>4.1145795730469337E-2</v>
      </c>
    </row>
    <row r="16" spans="1:4" x14ac:dyDescent="0.5">
      <c r="A16" s="3" t="s">
        <v>4</v>
      </c>
      <c r="B16" s="3" t="s">
        <v>99</v>
      </c>
      <c r="C16" s="2">
        <v>4059905</v>
      </c>
      <c r="D16" s="7">
        <f t="shared" si="0"/>
        <v>1.9032204833281507E-2</v>
      </c>
    </row>
    <row r="17" spans="1:4" x14ac:dyDescent="0.5">
      <c r="A17" s="3" t="s">
        <v>4</v>
      </c>
      <c r="B17" s="3" t="s">
        <v>87</v>
      </c>
      <c r="C17" s="2">
        <v>11597484</v>
      </c>
      <c r="D17" s="7">
        <f t="shared" si="0"/>
        <v>5.4367205892429736E-2</v>
      </c>
    </row>
    <row r="18" spans="1:4" x14ac:dyDescent="0.5">
      <c r="A18" s="3" t="s">
        <v>4</v>
      </c>
      <c r="B18" s="3" t="s">
        <v>88</v>
      </c>
      <c r="C18" s="2">
        <v>9674793</v>
      </c>
      <c r="D18" s="7">
        <f t="shared" si="0"/>
        <v>4.5353928748480099E-2</v>
      </c>
    </row>
    <row r="19" spans="1:4" x14ac:dyDescent="0.5">
      <c r="A19" s="3" t="s">
        <v>4</v>
      </c>
      <c r="B19" s="3" t="s">
        <v>89</v>
      </c>
      <c r="C19" s="2">
        <v>3289290</v>
      </c>
      <c r="D19" s="7">
        <f t="shared" si="0"/>
        <v>1.5419681257582267E-2</v>
      </c>
    </row>
    <row r="20" spans="1:4" x14ac:dyDescent="0.5">
      <c r="A20" s="3" t="s">
        <v>4</v>
      </c>
      <c r="B20" s="3" t="s">
        <v>90</v>
      </c>
      <c r="C20" s="2">
        <v>17463349</v>
      </c>
      <c r="D20" s="7">
        <f t="shared" si="0"/>
        <v>8.1865471049958505E-2</v>
      </c>
    </row>
    <row r="21" spans="1:4" x14ac:dyDescent="0.5">
      <c r="A21" s="3" t="s">
        <v>4</v>
      </c>
      <c r="B21" s="3" t="s">
        <v>91</v>
      </c>
      <c r="C21" s="2">
        <v>3560903</v>
      </c>
      <c r="D21" s="7">
        <f t="shared" si="0"/>
        <v>1.6692960866682011E-2</v>
      </c>
    </row>
    <row r="22" spans="1:4" x14ac:dyDescent="0.5">
      <c r="A22" s="3" t="s">
        <v>4</v>
      </c>
      <c r="B22" s="3" t="s">
        <v>92</v>
      </c>
      <c r="C22" s="2">
        <v>11466630</v>
      </c>
      <c r="D22" s="7">
        <f t="shared" si="0"/>
        <v>5.3753782639606285E-2</v>
      </c>
    </row>
    <row r="23" spans="1:4" x14ac:dyDescent="0.5">
      <c r="A23" s="3" t="s">
        <v>4</v>
      </c>
      <c r="B23" s="3" t="s">
        <v>93</v>
      </c>
      <c r="C23" s="2">
        <v>1815278</v>
      </c>
      <c r="D23" s="7">
        <f t="shared" si="0"/>
        <v>8.5097416627604814E-3</v>
      </c>
    </row>
    <row r="24" spans="1:4" x14ac:dyDescent="0.5">
      <c r="A24" s="3" t="s">
        <v>4</v>
      </c>
      <c r="B24" s="3" t="s">
        <v>94</v>
      </c>
      <c r="C24" s="2">
        <v>652713</v>
      </c>
      <c r="D24" s="7">
        <f t="shared" si="0"/>
        <v>3.0598172896522634E-3</v>
      </c>
    </row>
    <row r="25" spans="1:4" x14ac:dyDescent="0.5">
      <c r="A25" s="3" t="s">
        <v>4</v>
      </c>
      <c r="B25" s="3" t="s">
        <v>95</v>
      </c>
      <c r="C25" s="2">
        <v>7338473</v>
      </c>
      <c r="D25" s="7">
        <f t="shared" si="0"/>
        <v>3.4401623018150883E-2</v>
      </c>
    </row>
    <row r="26" spans="1:4" x14ac:dyDescent="0.5">
      <c r="A26" s="3" t="s">
        <v>4</v>
      </c>
      <c r="B26" s="3" t="s">
        <v>96</v>
      </c>
      <c r="C26" s="2">
        <v>46649132</v>
      </c>
      <c r="D26" s="7">
        <f t="shared" si="0"/>
        <v>0.21868389420904852</v>
      </c>
    </row>
    <row r="27" spans="1:4" x14ac:dyDescent="0.5">
      <c r="A27" s="3" t="s">
        <v>4</v>
      </c>
      <c r="B27" s="3" t="s">
        <v>97</v>
      </c>
      <c r="C27" s="2">
        <v>2338474</v>
      </c>
      <c r="D27" s="7">
        <f t="shared" si="0"/>
        <v>1.0962403348182567E-2</v>
      </c>
    </row>
    <row r="28" spans="1:4" x14ac:dyDescent="0.5">
      <c r="A28" s="3" t="s">
        <v>4</v>
      </c>
      <c r="B28" s="3" t="s">
        <v>98</v>
      </c>
      <c r="C28" s="2">
        <v>1607363</v>
      </c>
      <c r="D28" s="7">
        <f t="shared" si="0"/>
        <v>7.5350683962895348E-3</v>
      </c>
    </row>
    <row r="29" spans="1:4" x14ac:dyDescent="0.5">
      <c r="A29" s="3" t="s">
        <v>7</v>
      </c>
      <c r="B29" s="3" t="s">
        <v>73</v>
      </c>
      <c r="C29" s="2">
        <v>906876</v>
      </c>
      <c r="D29" s="7">
        <f>C29/SUM($C$2:$C$28)</f>
        <v>4.2512940057432384E-3</v>
      </c>
    </row>
    <row r="30" spans="1:4" x14ac:dyDescent="0.5">
      <c r="A30" s="3" t="s">
        <v>7</v>
      </c>
      <c r="B30" s="3" t="s">
        <v>74</v>
      </c>
      <c r="C30" s="2">
        <v>3365351</v>
      </c>
      <c r="D30" s="7">
        <f t="shared" si="0"/>
        <v>1.5776243426358194E-2</v>
      </c>
    </row>
    <row r="31" spans="1:4" x14ac:dyDescent="0.5">
      <c r="A31" s="3" t="s">
        <v>7</v>
      </c>
      <c r="B31" s="3" t="s">
        <v>75</v>
      </c>
      <c r="C31" s="2">
        <v>877613</v>
      </c>
      <c r="D31" s="7">
        <f t="shared" si="0"/>
        <v>4.1141136012667005E-3</v>
      </c>
    </row>
    <row r="32" spans="1:4" x14ac:dyDescent="0.5">
      <c r="A32" s="3" t="s">
        <v>7</v>
      </c>
      <c r="B32" s="3" t="s">
        <v>76</v>
      </c>
      <c r="C32" s="2">
        <v>4269995</v>
      </c>
      <c r="D32" s="7">
        <f t="shared" si="0"/>
        <v>2.0017074162348103E-2</v>
      </c>
    </row>
    <row r="33" spans="1:4" x14ac:dyDescent="0.5">
      <c r="A33" s="3" t="s">
        <v>7</v>
      </c>
      <c r="B33" s="3" t="s">
        <v>77</v>
      </c>
      <c r="C33" s="2">
        <v>14985284</v>
      </c>
      <c r="D33" s="7">
        <f t="shared" si="0"/>
        <v>7.0248686748309641E-2</v>
      </c>
    </row>
    <row r="34" spans="1:4" x14ac:dyDescent="0.5">
      <c r="A34" s="3" t="s">
        <v>7</v>
      </c>
      <c r="B34" s="3" t="s">
        <v>78</v>
      </c>
      <c r="C34" s="2">
        <v>9240580</v>
      </c>
      <c r="D34" s="7">
        <f t="shared" si="0"/>
        <v>4.3318405563264273E-2</v>
      </c>
    </row>
    <row r="35" spans="1:4" x14ac:dyDescent="0.5">
      <c r="A35" s="3" t="s">
        <v>7</v>
      </c>
      <c r="B35" s="3" t="s">
        <v>79</v>
      </c>
      <c r="C35" s="2">
        <v>3094325</v>
      </c>
      <c r="D35" s="7">
        <f t="shared" si="0"/>
        <v>1.4505715582198058E-2</v>
      </c>
    </row>
    <row r="36" spans="1:4" x14ac:dyDescent="0.5">
      <c r="A36" s="3" t="s">
        <v>7</v>
      </c>
      <c r="B36" s="3" t="s">
        <v>80</v>
      </c>
      <c r="C36" s="2">
        <v>4108508</v>
      </c>
      <c r="D36" s="7">
        <f t="shared" si="0"/>
        <v>1.9260048157574067E-2</v>
      </c>
    </row>
    <row r="37" spans="1:4" x14ac:dyDescent="0.5">
      <c r="A37" s="3" t="s">
        <v>7</v>
      </c>
      <c r="B37" s="3" t="s">
        <v>81</v>
      </c>
      <c r="C37" s="2">
        <v>7206589</v>
      </c>
      <c r="D37" s="7">
        <f t="shared" si="0"/>
        <v>3.3783371285109713E-2</v>
      </c>
    </row>
    <row r="38" spans="1:4" x14ac:dyDescent="0.5">
      <c r="A38" s="3" t="s">
        <v>7</v>
      </c>
      <c r="B38" s="3" t="s">
        <v>82</v>
      </c>
      <c r="C38" s="2">
        <v>7153262</v>
      </c>
      <c r="D38" s="7">
        <f t="shared" si="0"/>
        <v>3.3533382581643893E-2</v>
      </c>
    </row>
    <row r="39" spans="1:4" x14ac:dyDescent="0.5">
      <c r="A39" s="3" t="s">
        <v>7</v>
      </c>
      <c r="B39" s="3" t="s">
        <v>83</v>
      </c>
      <c r="C39" s="2">
        <v>3567234</v>
      </c>
      <c r="D39" s="7">
        <f t="shared" si="0"/>
        <v>1.6722639612563872E-2</v>
      </c>
    </row>
    <row r="40" spans="1:4" x14ac:dyDescent="0.5">
      <c r="A40" s="3" t="s">
        <v>7</v>
      </c>
      <c r="B40" s="3" t="s">
        <v>84</v>
      </c>
      <c r="C40" s="2">
        <v>2839188</v>
      </c>
      <c r="D40" s="7">
        <f t="shared" si="0"/>
        <v>1.330967290520218E-2</v>
      </c>
    </row>
    <row r="41" spans="1:4" x14ac:dyDescent="0.5">
      <c r="A41" s="3" t="s">
        <v>7</v>
      </c>
      <c r="B41" s="3" t="s">
        <v>85</v>
      </c>
      <c r="C41" s="2">
        <v>21411923</v>
      </c>
      <c r="D41" s="7">
        <f t="shared" si="0"/>
        <v>0.10037577342584407</v>
      </c>
    </row>
    <row r="42" spans="1:4" x14ac:dyDescent="0.5">
      <c r="A42" s="3" t="s">
        <v>7</v>
      </c>
      <c r="B42" s="3" t="s">
        <v>86</v>
      </c>
      <c r="C42" s="2">
        <v>8777124</v>
      </c>
      <c r="D42" s="7">
        <f t="shared" si="0"/>
        <v>4.1145795730469337E-2</v>
      </c>
    </row>
    <row r="43" spans="1:4" x14ac:dyDescent="0.5">
      <c r="A43" s="3" t="s">
        <v>7</v>
      </c>
      <c r="B43" s="3" t="s">
        <v>99</v>
      </c>
      <c r="C43" s="2">
        <v>4059905</v>
      </c>
      <c r="D43" s="7">
        <f t="shared" si="0"/>
        <v>1.9032204833281507E-2</v>
      </c>
    </row>
    <row r="44" spans="1:4" x14ac:dyDescent="0.5">
      <c r="A44" s="3" t="s">
        <v>7</v>
      </c>
      <c r="B44" s="3" t="s">
        <v>87</v>
      </c>
      <c r="C44" s="2">
        <v>11597484</v>
      </c>
      <c r="D44" s="7">
        <f t="shared" si="0"/>
        <v>5.4367205892429736E-2</v>
      </c>
    </row>
    <row r="45" spans="1:4" x14ac:dyDescent="0.5">
      <c r="A45" s="3" t="s">
        <v>7</v>
      </c>
      <c r="B45" s="3" t="s">
        <v>88</v>
      </c>
      <c r="C45" s="2">
        <v>9674793</v>
      </c>
      <c r="D45" s="7">
        <f t="shared" si="0"/>
        <v>4.5353928748480099E-2</v>
      </c>
    </row>
    <row r="46" spans="1:4" x14ac:dyDescent="0.5">
      <c r="A46" s="3" t="s">
        <v>7</v>
      </c>
      <c r="B46" s="3" t="s">
        <v>89</v>
      </c>
      <c r="C46" s="2">
        <v>3289290</v>
      </c>
      <c r="D46" s="7">
        <f t="shared" si="0"/>
        <v>1.5419681257582267E-2</v>
      </c>
    </row>
    <row r="47" spans="1:4" x14ac:dyDescent="0.5">
      <c r="A47" s="3" t="s">
        <v>7</v>
      </c>
      <c r="B47" s="3" t="s">
        <v>90</v>
      </c>
      <c r="C47" s="2">
        <v>17463349</v>
      </c>
      <c r="D47" s="7">
        <f t="shared" si="0"/>
        <v>8.1865471049958505E-2</v>
      </c>
    </row>
    <row r="48" spans="1:4" x14ac:dyDescent="0.5">
      <c r="A48" s="3" t="s">
        <v>7</v>
      </c>
      <c r="B48" s="3" t="s">
        <v>91</v>
      </c>
      <c r="C48" s="2">
        <v>3560903</v>
      </c>
      <c r="D48" s="7">
        <f t="shared" si="0"/>
        <v>1.6692960866682011E-2</v>
      </c>
    </row>
    <row r="49" spans="1:4" x14ac:dyDescent="0.5">
      <c r="A49" s="3" t="s">
        <v>7</v>
      </c>
      <c r="B49" s="3" t="s">
        <v>92</v>
      </c>
      <c r="C49" s="2">
        <v>11466630</v>
      </c>
      <c r="D49" s="7">
        <f t="shared" si="0"/>
        <v>5.3753782639606285E-2</v>
      </c>
    </row>
    <row r="50" spans="1:4" x14ac:dyDescent="0.5">
      <c r="A50" s="3" t="s">
        <v>7</v>
      </c>
      <c r="B50" s="3" t="s">
        <v>93</v>
      </c>
      <c r="C50" s="2">
        <v>1815278</v>
      </c>
      <c r="D50" s="7">
        <f t="shared" si="0"/>
        <v>8.5097416627604814E-3</v>
      </c>
    </row>
    <row r="51" spans="1:4" x14ac:dyDescent="0.5">
      <c r="A51" s="3" t="s">
        <v>7</v>
      </c>
      <c r="B51" s="3" t="s">
        <v>94</v>
      </c>
      <c r="C51" s="2">
        <v>652713</v>
      </c>
      <c r="D51" s="7">
        <f t="shared" si="0"/>
        <v>3.0598172896522634E-3</v>
      </c>
    </row>
    <row r="52" spans="1:4" x14ac:dyDescent="0.5">
      <c r="A52" s="3" t="s">
        <v>7</v>
      </c>
      <c r="B52" s="3" t="s">
        <v>95</v>
      </c>
      <c r="C52" s="2">
        <v>7338473</v>
      </c>
      <c r="D52" s="7">
        <f t="shared" si="0"/>
        <v>3.4401623018150883E-2</v>
      </c>
    </row>
    <row r="53" spans="1:4" x14ac:dyDescent="0.5">
      <c r="A53" s="3" t="s">
        <v>7</v>
      </c>
      <c r="B53" s="3" t="s">
        <v>96</v>
      </c>
      <c r="C53" s="2">
        <v>46649132</v>
      </c>
      <c r="D53" s="7">
        <f t="shared" si="0"/>
        <v>0.21868389420904852</v>
      </c>
    </row>
    <row r="54" spans="1:4" x14ac:dyDescent="0.5">
      <c r="A54" s="3" t="s">
        <v>7</v>
      </c>
      <c r="B54" s="3" t="s">
        <v>97</v>
      </c>
      <c r="C54" s="2">
        <v>2338474</v>
      </c>
      <c r="D54" s="7">
        <f t="shared" si="0"/>
        <v>1.0962403348182567E-2</v>
      </c>
    </row>
    <row r="55" spans="1:4" x14ac:dyDescent="0.5">
      <c r="A55" s="3" t="s">
        <v>7</v>
      </c>
      <c r="B55" s="3" t="s">
        <v>98</v>
      </c>
      <c r="C55" s="2">
        <v>1607363</v>
      </c>
      <c r="D55" s="7">
        <f t="shared" si="0"/>
        <v>7.5350683962895348E-3</v>
      </c>
    </row>
    <row r="56" spans="1:4" x14ac:dyDescent="0.5">
      <c r="A56" s="3" t="s">
        <v>8</v>
      </c>
      <c r="B56" s="3" t="s">
        <v>73</v>
      </c>
      <c r="C56" s="2">
        <v>906876</v>
      </c>
      <c r="D56" s="7">
        <f>C56/SUM($C$2:$C$28)</f>
        <v>4.2512940057432384E-3</v>
      </c>
    </row>
    <row r="57" spans="1:4" x14ac:dyDescent="0.5">
      <c r="A57" s="3" t="s">
        <v>8</v>
      </c>
      <c r="B57" s="3" t="s">
        <v>74</v>
      </c>
      <c r="C57" s="2">
        <v>3365351</v>
      </c>
      <c r="D57" s="7">
        <f t="shared" si="0"/>
        <v>1.5776243426358194E-2</v>
      </c>
    </row>
    <row r="58" spans="1:4" x14ac:dyDescent="0.5">
      <c r="A58" s="3" t="s">
        <v>8</v>
      </c>
      <c r="B58" s="3" t="s">
        <v>75</v>
      </c>
      <c r="C58" s="2">
        <v>877613</v>
      </c>
      <c r="D58" s="7">
        <f t="shared" si="0"/>
        <v>4.1141136012667005E-3</v>
      </c>
    </row>
    <row r="59" spans="1:4" x14ac:dyDescent="0.5">
      <c r="A59" s="3" t="s">
        <v>8</v>
      </c>
      <c r="B59" s="3" t="s">
        <v>76</v>
      </c>
      <c r="C59" s="2">
        <v>4269995</v>
      </c>
      <c r="D59" s="7">
        <f t="shared" si="0"/>
        <v>2.0017074162348103E-2</v>
      </c>
    </row>
    <row r="60" spans="1:4" x14ac:dyDescent="0.5">
      <c r="A60" s="3" t="s">
        <v>8</v>
      </c>
      <c r="B60" s="3" t="s">
        <v>77</v>
      </c>
      <c r="C60" s="2">
        <v>14985284</v>
      </c>
      <c r="D60" s="7">
        <f t="shared" si="0"/>
        <v>7.0248686748309641E-2</v>
      </c>
    </row>
    <row r="61" spans="1:4" x14ac:dyDescent="0.5">
      <c r="A61" s="3" t="s">
        <v>8</v>
      </c>
      <c r="B61" s="3" t="s">
        <v>78</v>
      </c>
      <c r="C61" s="2">
        <v>9240580</v>
      </c>
      <c r="D61" s="7">
        <f t="shared" si="0"/>
        <v>4.3318405563264273E-2</v>
      </c>
    </row>
    <row r="62" spans="1:4" x14ac:dyDescent="0.5">
      <c r="A62" s="3" t="s">
        <v>8</v>
      </c>
      <c r="B62" s="3" t="s">
        <v>79</v>
      </c>
      <c r="C62" s="2">
        <v>3094325</v>
      </c>
      <c r="D62" s="7">
        <f t="shared" si="0"/>
        <v>1.4505715582198058E-2</v>
      </c>
    </row>
    <row r="63" spans="1:4" x14ac:dyDescent="0.5">
      <c r="A63" s="3" t="s">
        <v>8</v>
      </c>
      <c r="B63" s="3" t="s">
        <v>80</v>
      </c>
      <c r="C63" s="2">
        <v>4108508</v>
      </c>
      <c r="D63" s="7">
        <f t="shared" si="0"/>
        <v>1.9260048157574067E-2</v>
      </c>
    </row>
    <row r="64" spans="1:4" x14ac:dyDescent="0.5">
      <c r="A64" s="3" t="s">
        <v>8</v>
      </c>
      <c r="B64" s="3" t="s">
        <v>81</v>
      </c>
      <c r="C64" s="2">
        <v>7206589</v>
      </c>
      <c r="D64" s="7">
        <f t="shared" si="0"/>
        <v>3.3783371285109713E-2</v>
      </c>
    </row>
    <row r="65" spans="1:4" x14ac:dyDescent="0.5">
      <c r="A65" s="3" t="s">
        <v>8</v>
      </c>
      <c r="B65" s="3" t="s">
        <v>82</v>
      </c>
      <c r="C65" s="2">
        <v>7153262</v>
      </c>
      <c r="D65" s="7">
        <f t="shared" si="0"/>
        <v>3.3533382581643893E-2</v>
      </c>
    </row>
    <row r="66" spans="1:4" x14ac:dyDescent="0.5">
      <c r="A66" s="3" t="s">
        <v>8</v>
      </c>
      <c r="B66" s="3" t="s">
        <v>83</v>
      </c>
      <c r="C66" s="2">
        <v>3567234</v>
      </c>
      <c r="D66" s="7">
        <f t="shared" si="0"/>
        <v>1.6722639612563872E-2</v>
      </c>
    </row>
    <row r="67" spans="1:4" x14ac:dyDescent="0.5">
      <c r="A67" s="3" t="s">
        <v>8</v>
      </c>
      <c r="B67" s="3" t="s">
        <v>84</v>
      </c>
      <c r="C67" s="2">
        <v>2839188</v>
      </c>
      <c r="D67" s="7">
        <f t="shared" ref="D67:D82" si="1">C67/SUM($C$2:$C$28)</f>
        <v>1.330967290520218E-2</v>
      </c>
    </row>
    <row r="68" spans="1:4" x14ac:dyDescent="0.5">
      <c r="A68" s="3" t="s">
        <v>8</v>
      </c>
      <c r="B68" s="3" t="s">
        <v>85</v>
      </c>
      <c r="C68" s="2">
        <v>21411923</v>
      </c>
      <c r="D68" s="7">
        <f t="shared" si="1"/>
        <v>0.10037577342584407</v>
      </c>
    </row>
    <row r="69" spans="1:4" x14ac:dyDescent="0.5">
      <c r="A69" s="3" t="s">
        <v>8</v>
      </c>
      <c r="B69" s="3" t="s">
        <v>86</v>
      </c>
      <c r="C69" s="2">
        <v>8777124</v>
      </c>
      <c r="D69" s="7">
        <f t="shared" si="1"/>
        <v>4.1145795730469337E-2</v>
      </c>
    </row>
    <row r="70" spans="1:4" x14ac:dyDescent="0.5">
      <c r="A70" s="3" t="s">
        <v>8</v>
      </c>
      <c r="B70" s="3" t="s">
        <v>99</v>
      </c>
      <c r="C70" s="2">
        <v>4059905</v>
      </c>
      <c r="D70" s="7">
        <f t="shared" si="1"/>
        <v>1.9032204833281507E-2</v>
      </c>
    </row>
    <row r="71" spans="1:4" x14ac:dyDescent="0.5">
      <c r="A71" s="3" t="s">
        <v>8</v>
      </c>
      <c r="B71" s="3" t="s">
        <v>87</v>
      </c>
      <c r="C71" s="2">
        <v>11597484</v>
      </c>
      <c r="D71" s="7">
        <f t="shared" si="1"/>
        <v>5.4367205892429736E-2</v>
      </c>
    </row>
    <row r="72" spans="1:4" x14ac:dyDescent="0.5">
      <c r="A72" s="3" t="s">
        <v>8</v>
      </c>
      <c r="B72" s="3" t="s">
        <v>88</v>
      </c>
      <c r="C72" s="2">
        <v>9674793</v>
      </c>
      <c r="D72" s="7">
        <f t="shared" si="1"/>
        <v>4.5353928748480099E-2</v>
      </c>
    </row>
    <row r="73" spans="1:4" x14ac:dyDescent="0.5">
      <c r="A73" s="3" t="s">
        <v>8</v>
      </c>
      <c r="B73" s="3" t="s">
        <v>89</v>
      </c>
      <c r="C73" s="2">
        <v>3289290</v>
      </c>
      <c r="D73" s="7">
        <f t="shared" si="1"/>
        <v>1.5419681257582267E-2</v>
      </c>
    </row>
    <row r="74" spans="1:4" x14ac:dyDescent="0.5">
      <c r="A74" s="3" t="s">
        <v>8</v>
      </c>
      <c r="B74" s="3" t="s">
        <v>90</v>
      </c>
      <c r="C74" s="2">
        <v>17463349</v>
      </c>
      <c r="D74" s="7">
        <f t="shared" si="1"/>
        <v>8.1865471049958505E-2</v>
      </c>
    </row>
    <row r="75" spans="1:4" x14ac:dyDescent="0.5">
      <c r="A75" s="3" t="s">
        <v>8</v>
      </c>
      <c r="B75" s="3" t="s">
        <v>91</v>
      </c>
      <c r="C75" s="2">
        <v>3560903</v>
      </c>
      <c r="D75" s="7">
        <f t="shared" si="1"/>
        <v>1.6692960866682011E-2</v>
      </c>
    </row>
    <row r="76" spans="1:4" x14ac:dyDescent="0.5">
      <c r="A76" s="3" t="s">
        <v>8</v>
      </c>
      <c r="B76" s="3" t="s">
        <v>92</v>
      </c>
      <c r="C76" s="2">
        <v>11466630</v>
      </c>
      <c r="D76" s="7">
        <f t="shared" si="1"/>
        <v>5.3753782639606285E-2</v>
      </c>
    </row>
    <row r="77" spans="1:4" x14ac:dyDescent="0.5">
      <c r="A77" s="3" t="s">
        <v>8</v>
      </c>
      <c r="B77" s="3" t="s">
        <v>93</v>
      </c>
      <c r="C77" s="2">
        <v>1815278</v>
      </c>
      <c r="D77" s="7">
        <f t="shared" si="1"/>
        <v>8.5097416627604814E-3</v>
      </c>
    </row>
    <row r="78" spans="1:4" x14ac:dyDescent="0.5">
      <c r="A78" s="3" t="s">
        <v>8</v>
      </c>
      <c r="B78" s="3" t="s">
        <v>94</v>
      </c>
      <c r="C78" s="2">
        <v>652713</v>
      </c>
      <c r="D78" s="7">
        <f t="shared" si="1"/>
        <v>3.0598172896522634E-3</v>
      </c>
    </row>
    <row r="79" spans="1:4" x14ac:dyDescent="0.5">
      <c r="A79" s="3" t="s">
        <v>8</v>
      </c>
      <c r="B79" s="3" t="s">
        <v>95</v>
      </c>
      <c r="C79" s="2">
        <v>7338473</v>
      </c>
      <c r="D79" s="7">
        <f t="shared" si="1"/>
        <v>3.4401623018150883E-2</v>
      </c>
    </row>
    <row r="80" spans="1:4" x14ac:dyDescent="0.5">
      <c r="A80" s="3" t="s">
        <v>8</v>
      </c>
      <c r="B80" s="3" t="s">
        <v>96</v>
      </c>
      <c r="C80" s="2">
        <v>46649132</v>
      </c>
      <c r="D80" s="7">
        <f t="shared" si="1"/>
        <v>0.21868389420904852</v>
      </c>
    </row>
    <row r="81" spans="1:4" x14ac:dyDescent="0.5">
      <c r="A81" s="3" t="s">
        <v>8</v>
      </c>
      <c r="B81" s="3" t="s">
        <v>97</v>
      </c>
      <c r="C81" s="2">
        <v>2338474</v>
      </c>
      <c r="D81" s="7">
        <f t="shared" si="1"/>
        <v>1.0962403348182567E-2</v>
      </c>
    </row>
    <row r="82" spans="1:4" x14ac:dyDescent="0.5">
      <c r="A82" s="3" t="s">
        <v>8</v>
      </c>
      <c r="B82" s="3" t="s">
        <v>98</v>
      </c>
      <c r="C82" s="2">
        <v>1607363</v>
      </c>
      <c r="D82" s="7">
        <f t="shared" si="1"/>
        <v>7.5350683962895348E-3</v>
      </c>
    </row>
    <row r="83" spans="1:4" x14ac:dyDescent="0.5">
      <c r="A83" s="3" t="s">
        <v>9</v>
      </c>
      <c r="B83" s="3" t="s">
        <v>73</v>
      </c>
      <c r="C83" s="2">
        <v>906876</v>
      </c>
      <c r="D83" s="7">
        <f>C83/SUM($C$2:$C$28)</f>
        <v>4.2512940057432384E-3</v>
      </c>
    </row>
    <row r="84" spans="1:4" x14ac:dyDescent="0.5">
      <c r="A84" s="3" t="s">
        <v>9</v>
      </c>
      <c r="B84" s="3" t="s">
        <v>74</v>
      </c>
      <c r="C84" s="2">
        <v>3365351</v>
      </c>
      <c r="D84" s="7">
        <f t="shared" ref="D84:D147" si="2">C84/SUM($C$2:$C$28)</f>
        <v>1.5776243426358194E-2</v>
      </c>
    </row>
    <row r="85" spans="1:4" x14ac:dyDescent="0.5">
      <c r="A85" s="3" t="s">
        <v>9</v>
      </c>
      <c r="B85" s="3" t="s">
        <v>75</v>
      </c>
      <c r="C85" s="2">
        <v>877613</v>
      </c>
      <c r="D85" s="7">
        <f t="shared" si="2"/>
        <v>4.1141136012667005E-3</v>
      </c>
    </row>
    <row r="86" spans="1:4" x14ac:dyDescent="0.5">
      <c r="A86" s="3" t="s">
        <v>9</v>
      </c>
      <c r="B86" s="3" t="s">
        <v>76</v>
      </c>
      <c r="C86" s="2">
        <v>4269995</v>
      </c>
      <c r="D86" s="7">
        <f t="shared" si="2"/>
        <v>2.0017074162348103E-2</v>
      </c>
    </row>
    <row r="87" spans="1:4" x14ac:dyDescent="0.5">
      <c r="A87" s="3" t="s">
        <v>9</v>
      </c>
      <c r="B87" s="3" t="s">
        <v>77</v>
      </c>
      <c r="C87" s="2">
        <v>14985284</v>
      </c>
      <c r="D87" s="7">
        <f t="shared" si="2"/>
        <v>7.0248686748309641E-2</v>
      </c>
    </row>
    <row r="88" spans="1:4" x14ac:dyDescent="0.5">
      <c r="A88" s="3" t="s">
        <v>9</v>
      </c>
      <c r="B88" s="3" t="s">
        <v>78</v>
      </c>
      <c r="C88" s="2">
        <v>9240580</v>
      </c>
      <c r="D88" s="7">
        <f t="shared" si="2"/>
        <v>4.3318405563264273E-2</v>
      </c>
    </row>
    <row r="89" spans="1:4" x14ac:dyDescent="0.5">
      <c r="A89" s="3" t="s">
        <v>9</v>
      </c>
      <c r="B89" s="3" t="s">
        <v>79</v>
      </c>
      <c r="C89" s="2">
        <v>3094325</v>
      </c>
      <c r="D89" s="7">
        <f t="shared" si="2"/>
        <v>1.4505715582198058E-2</v>
      </c>
    </row>
    <row r="90" spans="1:4" x14ac:dyDescent="0.5">
      <c r="A90" s="3" t="s">
        <v>9</v>
      </c>
      <c r="B90" s="3" t="s">
        <v>80</v>
      </c>
      <c r="C90" s="2">
        <v>4108508</v>
      </c>
      <c r="D90" s="7">
        <f t="shared" si="2"/>
        <v>1.9260048157574067E-2</v>
      </c>
    </row>
    <row r="91" spans="1:4" x14ac:dyDescent="0.5">
      <c r="A91" s="3" t="s">
        <v>9</v>
      </c>
      <c r="B91" s="3" t="s">
        <v>81</v>
      </c>
      <c r="C91" s="2">
        <v>7206589</v>
      </c>
      <c r="D91" s="7">
        <f t="shared" si="2"/>
        <v>3.3783371285109713E-2</v>
      </c>
    </row>
    <row r="92" spans="1:4" x14ac:dyDescent="0.5">
      <c r="A92" s="3" t="s">
        <v>9</v>
      </c>
      <c r="B92" s="3" t="s">
        <v>82</v>
      </c>
      <c r="C92" s="2">
        <v>7153262</v>
      </c>
      <c r="D92" s="7">
        <f t="shared" si="2"/>
        <v>3.3533382581643893E-2</v>
      </c>
    </row>
    <row r="93" spans="1:4" x14ac:dyDescent="0.5">
      <c r="A93" s="3" t="s">
        <v>9</v>
      </c>
      <c r="B93" s="3" t="s">
        <v>83</v>
      </c>
      <c r="C93" s="2">
        <v>3567234</v>
      </c>
      <c r="D93" s="7">
        <f t="shared" si="2"/>
        <v>1.6722639612563872E-2</v>
      </c>
    </row>
    <row r="94" spans="1:4" x14ac:dyDescent="0.5">
      <c r="A94" s="3" t="s">
        <v>9</v>
      </c>
      <c r="B94" s="3" t="s">
        <v>84</v>
      </c>
      <c r="C94" s="2">
        <v>2839188</v>
      </c>
      <c r="D94" s="7">
        <f t="shared" si="2"/>
        <v>1.330967290520218E-2</v>
      </c>
    </row>
    <row r="95" spans="1:4" x14ac:dyDescent="0.5">
      <c r="A95" s="3" t="s">
        <v>9</v>
      </c>
      <c r="B95" s="3" t="s">
        <v>85</v>
      </c>
      <c r="C95" s="2">
        <v>21411923</v>
      </c>
      <c r="D95" s="7">
        <f t="shared" si="2"/>
        <v>0.10037577342584407</v>
      </c>
    </row>
    <row r="96" spans="1:4" x14ac:dyDescent="0.5">
      <c r="A96" s="3" t="s">
        <v>9</v>
      </c>
      <c r="B96" s="3" t="s">
        <v>86</v>
      </c>
      <c r="C96" s="2">
        <v>8777124</v>
      </c>
      <c r="D96" s="7">
        <f t="shared" si="2"/>
        <v>4.1145795730469337E-2</v>
      </c>
    </row>
    <row r="97" spans="1:4" x14ac:dyDescent="0.5">
      <c r="A97" s="3" t="s">
        <v>9</v>
      </c>
      <c r="B97" s="3" t="s">
        <v>99</v>
      </c>
      <c r="C97" s="2">
        <v>4059905</v>
      </c>
      <c r="D97" s="7">
        <f t="shared" si="2"/>
        <v>1.9032204833281507E-2</v>
      </c>
    </row>
    <row r="98" spans="1:4" x14ac:dyDescent="0.5">
      <c r="A98" s="3" t="s">
        <v>9</v>
      </c>
      <c r="B98" s="3" t="s">
        <v>87</v>
      </c>
      <c r="C98" s="2">
        <v>11597484</v>
      </c>
      <c r="D98" s="7">
        <f t="shared" si="2"/>
        <v>5.4367205892429736E-2</v>
      </c>
    </row>
    <row r="99" spans="1:4" x14ac:dyDescent="0.5">
      <c r="A99" s="3" t="s">
        <v>9</v>
      </c>
      <c r="B99" s="3" t="s">
        <v>88</v>
      </c>
      <c r="C99" s="2">
        <v>9674793</v>
      </c>
      <c r="D99" s="7">
        <f t="shared" si="2"/>
        <v>4.5353928748480099E-2</v>
      </c>
    </row>
    <row r="100" spans="1:4" x14ac:dyDescent="0.5">
      <c r="A100" s="3" t="s">
        <v>9</v>
      </c>
      <c r="B100" s="3" t="s">
        <v>89</v>
      </c>
      <c r="C100" s="2">
        <v>3289290</v>
      </c>
      <c r="D100" s="7">
        <f t="shared" si="2"/>
        <v>1.5419681257582267E-2</v>
      </c>
    </row>
    <row r="101" spans="1:4" x14ac:dyDescent="0.5">
      <c r="A101" s="3" t="s">
        <v>9</v>
      </c>
      <c r="B101" s="3" t="s">
        <v>90</v>
      </c>
      <c r="C101" s="2">
        <v>17463349</v>
      </c>
      <c r="D101" s="7">
        <f t="shared" si="2"/>
        <v>8.1865471049958505E-2</v>
      </c>
    </row>
    <row r="102" spans="1:4" x14ac:dyDescent="0.5">
      <c r="A102" s="3" t="s">
        <v>9</v>
      </c>
      <c r="B102" s="3" t="s">
        <v>91</v>
      </c>
      <c r="C102" s="2">
        <v>3560903</v>
      </c>
      <c r="D102" s="7">
        <f t="shared" si="2"/>
        <v>1.6692960866682011E-2</v>
      </c>
    </row>
    <row r="103" spans="1:4" x14ac:dyDescent="0.5">
      <c r="A103" s="3" t="s">
        <v>9</v>
      </c>
      <c r="B103" s="3" t="s">
        <v>92</v>
      </c>
      <c r="C103" s="2">
        <v>11466630</v>
      </c>
      <c r="D103" s="7">
        <f t="shared" si="2"/>
        <v>5.3753782639606285E-2</v>
      </c>
    </row>
    <row r="104" spans="1:4" x14ac:dyDescent="0.5">
      <c r="A104" s="3" t="s">
        <v>9</v>
      </c>
      <c r="B104" s="3" t="s">
        <v>93</v>
      </c>
      <c r="C104" s="2">
        <v>1815278</v>
      </c>
      <c r="D104" s="7">
        <f t="shared" si="2"/>
        <v>8.5097416627604814E-3</v>
      </c>
    </row>
    <row r="105" spans="1:4" x14ac:dyDescent="0.5">
      <c r="A105" s="3" t="s">
        <v>9</v>
      </c>
      <c r="B105" s="3" t="s">
        <v>94</v>
      </c>
      <c r="C105" s="2">
        <v>652713</v>
      </c>
      <c r="D105" s="7">
        <f t="shared" si="2"/>
        <v>3.0598172896522634E-3</v>
      </c>
    </row>
    <row r="106" spans="1:4" x14ac:dyDescent="0.5">
      <c r="A106" s="3" t="s">
        <v>9</v>
      </c>
      <c r="B106" s="3" t="s">
        <v>95</v>
      </c>
      <c r="C106" s="2">
        <v>7338473</v>
      </c>
      <c r="D106" s="7">
        <f t="shared" si="2"/>
        <v>3.4401623018150883E-2</v>
      </c>
    </row>
    <row r="107" spans="1:4" x14ac:dyDescent="0.5">
      <c r="A107" s="3" t="s">
        <v>9</v>
      </c>
      <c r="B107" s="3" t="s">
        <v>96</v>
      </c>
      <c r="C107" s="2">
        <v>46649132</v>
      </c>
      <c r="D107" s="7">
        <f t="shared" si="2"/>
        <v>0.21868389420904852</v>
      </c>
    </row>
    <row r="108" spans="1:4" x14ac:dyDescent="0.5">
      <c r="A108" s="3" t="s">
        <v>9</v>
      </c>
      <c r="B108" s="3" t="s">
        <v>97</v>
      </c>
      <c r="C108" s="2">
        <v>2338474</v>
      </c>
      <c r="D108" s="7">
        <f t="shared" si="2"/>
        <v>1.0962403348182567E-2</v>
      </c>
    </row>
    <row r="109" spans="1:4" x14ac:dyDescent="0.5">
      <c r="A109" s="3" t="s">
        <v>9</v>
      </c>
      <c r="B109" s="3" t="s">
        <v>98</v>
      </c>
      <c r="C109" s="2">
        <v>1607363</v>
      </c>
      <c r="D109" s="7">
        <f t="shared" si="2"/>
        <v>7.5350683962895348E-3</v>
      </c>
    </row>
    <row r="110" spans="1:4" x14ac:dyDescent="0.5">
      <c r="A110" s="3" t="s">
        <v>10</v>
      </c>
      <c r="B110" s="3" t="s">
        <v>73</v>
      </c>
      <c r="C110" s="2">
        <v>906876</v>
      </c>
      <c r="D110" s="7">
        <f>C110/SUM($C$2:$C$28)</f>
        <v>4.2512940057432384E-3</v>
      </c>
    </row>
    <row r="111" spans="1:4" x14ac:dyDescent="0.5">
      <c r="A111" s="3" t="s">
        <v>10</v>
      </c>
      <c r="B111" s="3" t="s">
        <v>74</v>
      </c>
      <c r="C111" s="2">
        <v>3365351</v>
      </c>
      <c r="D111" s="7">
        <f t="shared" si="2"/>
        <v>1.5776243426358194E-2</v>
      </c>
    </row>
    <row r="112" spans="1:4" x14ac:dyDescent="0.5">
      <c r="A112" s="3" t="s">
        <v>10</v>
      </c>
      <c r="B112" s="3" t="s">
        <v>75</v>
      </c>
      <c r="C112" s="2">
        <v>877613</v>
      </c>
      <c r="D112" s="7">
        <f t="shared" si="2"/>
        <v>4.1141136012667005E-3</v>
      </c>
    </row>
    <row r="113" spans="1:4" x14ac:dyDescent="0.5">
      <c r="A113" s="3" t="s">
        <v>10</v>
      </c>
      <c r="B113" s="3" t="s">
        <v>76</v>
      </c>
      <c r="C113" s="2">
        <v>4269995</v>
      </c>
      <c r="D113" s="7">
        <f t="shared" si="2"/>
        <v>2.0017074162348103E-2</v>
      </c>
    </row>
    <row r="114" spans="1:4" x14ac:dyDescent="0.5">
      <c r="A114" s="3" t="s">
        <v>10</v>
      </c>
      <c r="B114" s="3" t="s">
        <v>77</v>
      </c>
      <c r="C114" s="2">
        <v>14985284</v>
      </c>
      <c r="D114" s="7">
        <f t="shared" si="2"/>
        <v>7.0248686748309641E-2</v>
      </c>
    </row>
    <row r="115" spans="1:4" x14ac:dyDescent="0.5">
      <c r="A115" s="3" t="s">
        <v>10</v>
      </c>
      <c r="B115" s="3" t="s">
        <v>78</v>
      </c>
      <c r="C115" s="2">
        <v>9240580</v>
      </c>
      <c r="D115" s="7">
        <f t="shared" si="2"/>
        <v>4.3318405563264273E-2</v>
      </c>
    </row>
    <row r="116" spans="1:4" x14ac:dyDescent="0.5">
      <c r="A116" s="3" t="s">
        <v>10</v>
      </c>
      <c r="B116" s="3" t="s">
        <v>79</v>
      </c>
      <c r="C116" s="2">
        <v>3094325</v>
      </c>
      <c r="D116" s="7">
        <f t="shared" si="2"/>
        <v>1.4505715582198058E-2</v>
      </c>
    </row>
    <row r="117" spans="1:4" x14ac:dyDescent="0.5">
      <c r="A117" s="3" t="s">
        <v>10</v>
      </c>
      <c r="B117" s="3" t="s">
        <v>80</v>
      </c>
      <c r="C117" s="2">
        <v>4108508</v>
      </c>
      <c r="D117" s="7">
        <f t="shared" si="2"/>
        <v>1.9260048157574067E-2</v>
      </c>
    </row>
    <row r="118" spans="1:4" x14ac:dyDescent="0.5">
      <c r="A118" s="3" t="s">
        <v>10</v>
      </c>
      <c r="B118" s="3" t="s">
        <v>81</v>
      </c>
      <c r="C118" s="2">
        <v>7206589</v>
      </c>
      <c r="D118" s="7">
        <f t="shared" si="2"/>
        <v>3.3783371285109713E-2</v>
      </c>
    </row>
    <row r="119" spans="1:4" x14ac:dyDescent="0.5">
      <c r="A119" s="3" t="s">
        <v>10</v>
      </c>
      <c r="B119" s="3" t="s">
        <v>82</v>
      </c>
      <c r="C119" s="2">
        <v>7153262</v>
      </c>
      <c r="D119" s="7">
        <f t="shared" si="2"/>
        <v>3.3533382581643893E-2</v>
      </c>
    </row>
    <row r="120" spans="1:4" x14ac:dyDescent="0.5">
      <c r="A120" s="3" t="s">
        <v>10</v>
      </c>
      <c r="B120" s="3" t="s">
        <v>83</v>
      </c>
      <c r="C120" s="2">
        <v>3567234</v>
      </c>
      <c r="D120" s="7">
        <f t="shared" si="2"/>
        <v>1.6722639612563872E-2</v>
      </c>
    </row>
    <row r="121" spans="1:4" x14ac:dyDescent="0.5">
      <c r="A121" s="3" t="s">
        <v>10</v>
      </c>
      <c r="B121" s="3" t="s">
        <v>84</v>
      </c>
      <c r="C121" s="2">
        <v>2839188</v>
      </c>
      <c r="D121" s="7">
        <f t="shared" si="2"/>
        <v>1.330967290520218E-2</v>
      </c>
    </row>
    <row r="122" spans="1:4" x14ac:dyDescent="0.5">
      <c r="A122" s="3" t="s">
        <v>10</v>
      </c>
      <c r="B122" s="3" t="s">
        <v>85</v>
      </c>
      <c r="C122" s="2">
        <v>21411923</v>
      </c>
      <c r="D122" s="7">
        <f t="shared" si="2"/>
        <v>0.10037577342584407</v>
      </c>
    </row>
    <row r="123" spans="1:4" x14ac:dyDescent="0.5">
      <c r="A123" s="3" t="s">
        <v>10</v>
      </c>
      <c r="B123" s="3" t="s">
        <v>86</v>
      </c>
      <c r="C123" s="2">
        <v>8777124</v>
      </c>
      <c r="D123" s="7">
        <f t="shared" si="2"/>
        <v>4.1145795730469337E-2</v>
      </c>
    </row>
    <row r="124" spans="1:4" x14ac:dyDescent="0.5">
      <c r="A124" s="3" t="s">
        <v>10</v>
      </c>
      <c r="B124" s="3" t="s">
        <v>99</v>
      </c>
      <c r="C124" s="2">
        <v>4059905</v>
      </c>
      <c r="D124" s="7">
        <f t="shared" si="2"/>
        <v>1.9032204833281507E-2</v>
      </c>
    </row>
    <row r="125" spans="1:4" x14ac:dyDescent="0.5">
      <c r="A125" s="3" t="s">
        <v>10</v>
      </c>
      <c r="B125" s="3" t="s">
        <v>87</v>
      </c>
      <c r="C125" s="2">
        <v>11597484</v>
      </c>
      <c r="D125" s="7">
        <f t="shared" si="2"/>
        <v>5.4367205892429736E-2</v>
      </c>
    </row>
    <row r="126" spans="1:4" x14ac:dyDescent="0.5">
      <c r="A126" s="3" t="s">
        <v>10</v>
      </c>
      <c r="B126" s="3" t="s">
        <v>88</v>
      </c>
      <c r="C126" s="2">
        <v>9674793</v>
      </c>
      <c r="D126" s="7">
        <f t="shared" si="2"/>
        <v>4.5353928748480099E-2</v>
      </c>
    </row>
    <row r="127" spans="1:4" x14ac:dyDescent="0.5">
      <c r="A127" s="3" t="s">
        <v>10</v>
      </c>
      <c r="B127" s="3" t="s">
        <v>89</v>
      </c>
      <c r="C127" s="2">
        <v>3289290</v>
      </c>
      <c r="D127" s="7">
        <f t="shared" si="2"/>
        <v>1.5419681257582267E-2</v>
      </c>
    </row>
    <row r="128" spans="1:4" x14ac:dyDescent="0.5">
      <c r="A128" s="3" t="s">
        <v>10</v>
      </c>
      <c r="B128" s="3" t="s">
        <v>90</v>
      </c>
      <c r="C128" s="2">
        <v>17463349</v>
      </c>
      <c r="D128" s="7">
        <f t="shared" si="2"/>
        <v>8.1865471049958505E-2</v>
      </c>
    </row>
    <row r="129" spans="1:4" x14ac:dyDescent="0.5">
      <c r="A129" s="3" t="s">
        <v>10</v>
      </c>
      <c r="B129" s="3" t="s">
        <v>91</v>
      </c>
      <c r="C129" s="2">
        <v>3560903</v>
      </c>
      <c r="D129" s="7">
        <f t="shared" si="2"/>
        <v>1.6692960866682011E-2</v>
      </c>
    </row>
    <row r="130" spans="1:4" x14ac:dyDescent="0.5">
      <c r="A130" s="3" t="s">
        <v>10</v>
      </c>
      <c r="B130" s="3" t="s">
        <v>92</v>
      </c>
      <c r="C130" s="2">
        <v>11466630</v>
      </c>
      <c r="D130" s="7">
        <f t="shared" si="2"/>
        <v>5.3753782639606285E-2</v>
      </c>
    </row>
    <row r="131" spans="1:4" x14ac:dyDescent="0.5">
      <c r="A131" s="3" t="s">
        <v>10</v>
      </c>
      <c r="B131" s="3" t="s">
        <v>93</v>
      </c>
      <c r="C131" s="2">
        <v>1815278</v>
      </c>
      <c r="D131" s="7">
        <f t="shared" si="2"/>
        <v>8.5097416627604814E-3</v>
      </c>
    </row>
    <row r="132" spans="1:4" x14ac:dyDescent="0.5">
      <c r="A132" s="3" t="s">
        <v>10</v>
      </c>
      <c r="B132" s="3" t="s">
        <v>94</v>
      </c>
      <c r="C132" s="2">
        <v>652713</v>
      </c>
      <c r="D132" s="7">
        <f t="shared" si="2"/>
        <v>3.0598172896522634E-3</v>
      </c>
    </row>
    <row r="133" spans="1:4" x14ac:dyDescent="0.5">
      <c r="A133" s="3" t="s">
        <v>10</v>
      </c>
      <c r="B133" s="3" t="s">
        <v>95</v>
      </c>
      <c r="C133" s="2">
        <v>7338473</v>
      </c>
      <c r="D133" s="7">
        <f t="shared" si="2"/>
        <v>3.4401623018150883E-2</v>
      </c>
    </row>
    <row r="134" spans="1:4" x14ac:dyDescent="0.5">
      <c r="A134" s="3" t="s">
        <v>10</v>
      </c>
      <c r="B134" s="3" t="s">
        <v>96</v>
      </c>
      <c r="C134" s="2">
        <v>46649132</v>
      </c>
      <c r="D134" s="7">
        <f t="shared" si="2"/>
        <v>0.21868389420904852</v>
      </c>
    </row>
    <row r="135" spans="1:4" x14ac:dyDescent="0.5">
      <c r="A135" s="3" t="s">
        <v>10</v>
      </c>
      <c r="B135" s="3" t="s">
        <v>97</v>
      </c>
      <c r="C135" s="2">
        <v>2338474</v>
      </c>
      <c r="D135" s="7">
        <f t="shared" si="2"/>
        <v>1.0962403348182567E-2</v>
      </c>
    </row>
    <row r="136" spans="1:4" x14ac:dyDescent="0.5">
      <c r="A136" s="3" t="s">
        <v>10</v>
      </c>
      <c r="B136" s="3" t="s">
        <v>98</v>
      </c>
      <c r="C136" s="2">
        <v>1607363</v>
      </c>
      <c r="D136" s="7">
        <f t="shared" si="2"/>
        <v>7.5350683962895348E-3</v>
      </c>
    </row>
    <row r="137" spans="1:4" x14ac:dyDescent="0.5">
      <c r="A137" s="3" t="s">
        <v>100</v>
      </c>
      <c r="B137" s="3" t="s">
        <v>73</v>
      </c>
      <c r="C137" s="2">
        <v>906876</v>
      </c>
      <c r="D137" s="7">
        <f>C137/SUM($C$2:$C$28)</f>
        <v>4.2512940057432384E-3</v>
      </c>
    </row>
    <row r="138" spans="1:4" x14ac:dyDescent="0.5">
      <c r="A138" s="3" t="s">
        <v>100</v>
      </c>
      <c r="B138" s="3" t="s">
        <v>74</v>
      </c>
      <c r="C138" s="2">
        <v>3365351</v>
      </c>
      <c r="D138" s="7">
        <f t="shared" si="2"/>
        <v>1.5776243426358194E-2</v>
      </c>
    </row>
    <row r="139" spans="1:4" x14ac:dyDescent="0.5">
      <c r="A139" s="3" t="s">
        <v>100</v>
      </c>
      <c r="B139" s="3" t="s">
        <v>75</v>
      </c>
      <c r="C139" s="2">
        <v>877613</v>
      </c>
      <c r="D139" s="7">
        <f t="shared" si="2"/>
        <v>4.1141136012667005E-3</v>
      </c>
    </row>
    <row r="140" spans="1:4" x14ac:dyDescent="0.5">
      <c r="A140" s="3" t="s">
        <v>100</v>
      </c>
      <c r="B140" s="3" t="s">
        <v>76</v>
      </c>
      <c r="C140" s="2">
        <v>4269995</v>
      </c>
      <c r="D140" s="7">
        <f t="shared" si="2"/>
        <v>2.0017074162348103E-2</v>
      </c>
    </row>
    <row r="141" spans="1:4" x14ac:dyDescent="0.5">
      <c r="A141" s="3" t="s">
        <v>100</v>
      </c>
      <c r="B141" s="3" t="s">
        <v>77</v>
      </c>
      <c r="C141" s="2">
        <v>14985284</v>
      </c>
      <c r="D141" s="7">
        <f t="shared" si="2"/>
        <v>7.0248686748309641E-2</v>
      </c>
    </row>
    <row r="142" spans="1:4" x14ac:dyDescent="0.5">
      <c r="A142" s="3" t="s">
        <v>100</v>
      </c>
      <c r="B142" s="3" t="s">
        <v>78</v>
      </c>
      <c r="C142" s="2">
        <v>9240580</v>
      </c>
      <c r="D142" s="7">
        <f t="shared" si="2"/>
        <v>4.3318405563264273E-2</v>
      </c>
    </row>
    <row r="143" spans="1:4" x14ac:dyDescent="0.5">
      <c r="A143" s="3" t="s">
        <v>100</v>
      </c>
      <c r="B143" s="3" t="s">
        <v>79</v>
      </c>
      <c r="C143" s="2">
        <v>3094325</v>
      </c>
      <c r="D143" s="7">
        <f t="shared" si="2"/>
        <v>1.4505715582198058E-2</v>
      </c>
    </row>
    <row r="144" spans="1:4" x14ac:dyDescent="0.5">
      <c r="A144" s="3" t="s">
        <v>100</v>
      </c>
      <c r="B144" s="3" t="s">
        <v>80</v>
      </c>
      <c r="C144" s="2">
        <v>4108508</v>
      </c>
      <c r="D144" s="7">
        <f t="shared" si="2"/>
        <v>1.9260048157574067E-2</v>
      </c>
    </row>
    <row r="145" spans="1:4" x14ac:dyDescent="0.5">
      <c r="A145" s="3" t="s">
        <v>100</v>
      </c>
      <c r="B145" s="3" t="s">
        <v>81</v>
      </c>
      <c r="C145" s="2">
        <v>7206589</v>
      </c>
      <c r="D145" s="7">
        <f t="shared" si="2"/>
        <v>3.3783371285109713E-2</v>
      </c>
    </row>
    <row r="146" spans="1:4" x14ac:dyDescent="0.5">
      <c r="A146" s="3" t="s">
        <v>100</v>
      </c>
      <c r="B146" s="3" t="s">
        <v>82</v>
      </c>
      <c r="C146" s="2">
        <v>7153262</v>
      </c>
      <c r="D146" s="7">
        <f t="shared" si="2"/>
        <v>3.3533382581643893E-2</v>
      </c>
    </row>
    <row r="147" spans="1:4" x14ac:dyDescent="0.5">
      <c r="A147" s="3" t="s">
        <v>100</v>
      </c>
      <c r="B147" s="3" t="s">
        <v>83</v>
      </c>
      <c r="C147" s="2">
        <v>3567234</v>
      </c>
      <c r="D147" s="7">
        <f t="shared" si="2"/>
        <v>1.6722639612563872E-2</v>
      </c>
    </row>
    <row r="148" spans="1:4" x14ac:dyDescent="0.5">
      <c r="A148" s="3" t="s">
        <v>100</v>
      </c>
      <c r="B148" s="3" t="s">
        <v>84</v>
      </c>
      <c r="C148" s="2">
        <v>2839188</v>
      </c>
      <c r="D148" s="7">
        <f t="shared" ref="D148:D163" si="3">C148/SUM($C$2:$C$28)</f>
        <v>1.330967290520218E-2</v>
      </c>
    </row>
    <row r="149" spans="1:4" x14ac:dyDescent="0.5">
      <c r="A149" s="3" t="s">
        <v>100</v>
      </c>
      <c r="B149" s="3" t="s">
        <v>85</v>
      </c>
      <c r="C149" s="2">
        <v>21411923</v>
      </c>
      <c r="D149" s="7">
        <f t="shared" si="3"/>
        <v>0.10037577342584407</v>
      </c>
    </row>
    <row r="150" spans="1:4" x14ac:dyDescent="0.5">
      <c r="A150" s="3" t="s">
        <v>100</v>
      </c>
      <c r="B150" s="3" t="s">
        <v>86</v>
      </c>
      <c r="C150" s="2">
        <v>8777124</v>
      </c>
      <c r="D150" s="7">
        <f t="shared" si="3"/>
        <v>4.1145795730469337E-2</v>
      </c>
    </row>
    <row r="151" spans="1:4" x14ac:dyDescent="0.5">
      <c r="A151" s="3" t="s">
        <v>100</v>
      </c>
      <c r="B151" s="3" t="s">
        <v>99</v>
      </c>
      <c r="C151" s="2">
        <v>4059905</v>
      </c>
      <c r="D151" s="7">
        <f t="shared" si="3"/>
        <v>1.9032204833281507E-2</v>
      </c>
    </row>
    <row r="152" spans="1:4" x14ac:dyDescent="0.5">
      <c r="A152" s="3" t="s">
        <v>100</v>
      </c>
      <c r="B152" s="3" t="s">
        <v>87</v>
      </c>
      <c r="C152" s="2">
        <v>11597484</v>
      </c>
      <c r="D152" s="7">
        <f t="shared" si="3"/>
        <v>5.4367205892429736E-2</v>
      </c>
    </row>
    <row r="153" spans="1:4" x14ac:dyDescent="0.5">
      <c r="A153" s="3" t="s">
        <v>100</v>
      </c>
      <c r="B153" s="3" t="s">
        <v>88</v>
      </c>
      <c r="C153" s="2">
        <v>9674793</v>
      </c>
      <c r="D153" s="7">
        <f t="shared" si="3"/>
        <v>4.5353928748480099E-2</v>
      </c>
    </row>
    <row r="154" spans="1:4" x14ac:dyDescent="0.5">
      <c r="A154" s="3" t="s">
        <v>100</v>
      </c>
      <c r="B154" s="3" t="s">
        <v>89</v>
      </c>
      <c r="C154" s="2">
        <v>3289290</v>
      </c>
      <c r="D154" s="7">
        <f t="shared" si="3"/>
        <v>1.5419681257582267E-2</v>
      </c>
    </row>
    <row r="155" spans="1:4" x14ac:dyDescent="0.5">
      <c r="A155" s="3" t="s">
        <v>100</v>
      </c>
      <c r="B155" s="3" t="s">
        <v>90</v>
      </c>
      <c r="C155" s="2">
        <v>17463349</v>
      </c>
      <c r="D155" s="7">
        <f t="shared" si="3"/>
        <v>8.1865471049958505E-2</v>
      </c>
    </row>
    <row r="156" spans="1:4" x14ac:dyDescent="0.5">
      <c r="A156" s="3" t="s">
        <v>100</v>
      </c>
      <c r="B156" s="3" t="s">
        <v>91</v>
      </c>
      <c r="C156" s="2">
        <v>3560903</v>
      </c>
      <c r="D156" s="7">
        <f t="shared" si="3"/>
        <v>1.6692960866682011E-2</v>
      </c>
    </row>
    <row r="157" spans="1:4" x14ac:dyDescent="0.5">
      <c r="A157" s="3" t="s">
        <v>100</v>
      </c>
      <c r="B157" s="3" t="s">
        <v>92</v>
      </c>
      <c r="C157" s="2">
        <v>11466630</v>
      </c>
      <c r="D157" s="7">
        <f t="shared" si="3"/>
        <v>5.3753782639606285E-2</v>
      </c>
    </row>
    <row r="158" spans="1:4" x14ac:dyDescent="0.5">
      <c r="A158" s="3" t="s">
        <v>100</v>
      </c>
      <c r="B158" s="3" t="s">
        <v>93</v>
      </c>
      <c r="C158" s="2">
        <v>1815278</v>
      </c>
      <c r="D158" s="7">
        <f t="shared" si="3"/>
        <v>8.5097416627604814E-3</v>
      </c>
    </row>
    <row r="159" spans="1:4" x14ac:dyDescent="0.5">
      <c r="A159" s="3" t="s">
        <v>100</v>
      </c>
      <c r="B159" s="3" t="s">
        <v>94</v>
      </c>
      <c r="C159" s="2">
        <v>652713</v>
      </c>
      <c r="D159" s="7">
        <f t="shared" si="3"/>
        <v>3.0598172896522634E-3</v>
      </c>
    </row>
    <row r="160" spans="1:4" x14ac:dyDescent="0.5">
      <c r="A160" s="3" t="s">
        <v>100</v>
      </c>
      <c r="B160" s="3" t="s">
        <v>95</v>
      </c>
      <c r="C160" s="2">
        <v>7338473</v>
      </c>
      <c r="D160" s="7">
        <f t="shared" si="3"/>
        <v>3.4401623018150883E-2</v>
      </c>
    </row>
    <row r="161" spans="1:4" x14ac:dyDescent="0.5">
      <c r="A161" s="3" t="s">
        <v>100</v>
      </c>
      <c r="B161" s="3" t="s">
        <v>96</v>
      </c>
      <c r="C161" s="2">
        <v>46649132</v>
      </c>
      <c r="D161" s="7">
        <f t="shared" si="3"/>
        <v>0.21868389420904852</v>
      </c>
    </row>
    <row r="162" spans="1:4" x14ac:dyDescent="0.5">
      <c r="A162" s="3" t="s">
        <v>100</v>
      </c>
      <c r="B162" s="3" t="s">
        <v>97</v>
      </c>
      <c r="C162" s="2">
        <v>2338474</v>
      </c>
      <c r="D162" s="7">
        <f t="shared" si="3"/>
        <v>1.0962403348182567E-2</v>
      </c>
    </row>
    <row r="163" spans="1:4" x14ac:dyDescent="0.5">
      <c r="A163" s="3" t="s">
        <v>100</v>
      </c>
      <c r="B163" s="3" t="s">
        <v>98</v>
      </c>
      <c r="C163" s="2">
        <v>1607363</v>
      </c>
      <c r="D163" s="7">
        <f t="shared" si="3"/>
        <v>7.5350683962895348E-3</v>
      </c>
    </row>
  </sheetData>
  <phoneticPr fontId="1" type="noConversion"/>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EA9A3-A5C6-4597-A631-761D3F820327}">
  <dimension ref="A1:I7"/>
  <sheetViews>
    <sheetView workbookViewId="0">
      <selection activeCell="B3" sqref="B3"/>
    </sheetView>
  </sheetViews>
  <sheetFormatPr defaultRowHeight="14.35" x14ac:dyDescent="0.5"/>
  <cols>
    <col min="2" max="2" width="48.8203125" customWidth="1"/>
    <col min="3" max="9" width="16.1171875" customWidth="1"/>
  </cols>
  <sheetData>
    <row r="1" spans="1:9" x14ac:dyDescent="0.5">
      <c r="A1" s="2" t="s">
        <v>6</v>
      </c>
      <c r="B1" s="2" t="s">
        <v>119</v>
      </c>
      <c r="C1" s="2" t="s">
        <v>11</v>
      </c>
      <c r="D1" s="2" t="s">
        <v>137</v>
      </c>
      <c r="E1" s="2" t="s">
        <v>138</v>
      </c>
      <c r="F1" s="2" t="s">
        <v>27</v>
      </c>
      <c r="G1" s="2" t="s">
        <v>50</v>
      </c>
      <c r="H1" s="2" t="s">
        <v>139</v>
      </c>
      <c r="I1" s="2" t="s">
        <v>140</v>
      </c>
    </row>
    <row r="2" spans="1:9" x14ac:dyDescent="0.5">
      <c r="A2" s="2" t="s">
        <v>4</v>
      </c>
      <c r="B2" s="8" t="s">
        <v>130</v>
      </c>
      <c r="C2" s="9">
        <f>Aux!K2</f>
        <v>3</v>
      </c>
      <c r="D2" s="9">
        <f>Aux!L2</f>
        <v>3</v>
      </c>
      <c r="E2" s="9">
        <f>Aux!M2</f>
        <v>1.5</v>
      </c>
      <c r="F2" s="9">
        <f>Aux!N2</f>
        <v>3</v>
      </c>
      <c r="G2" s="9">
        <f>Aux!O2</f>
        <v>3</v>
      </c>
      <c r="H2" s="9">
        <f>Aux!P2</f>
        <v>3</v>
      </c>
      <c r="I2" s="9">
        <f>Aux!Q2</f>
        <v>3</v>
      </c>
    </row>
    <row r="3" spans="1:9" ht="71.7" x14ac:dyDescent="0.5">
      <c r="A3" s="2" t="s">
        <v>7</v>
      </c>
      <c r="B3" s="8" t="s">
        <v>141</v>
      </c>
      <c r="C3" s="9">
        <f>Aux!K3</f>
        <v>4.666666666666667</v>
      </c>
      <c r="D3" s="9">
        <f>Aux!L3</f>
        <v>2</v>
      </c>
      <c r="E3" s="9">
        <f>Aux!M3</f>
        <v>-0.25</v>
      </c>
      <c r="F3" s="9">
        <f>Aux!N3</f>
        <v>1.8181818181818181</v>
      </c>
      <c r="G3" s="9">
        <f>Aux!O3</f>
        <v>3.4</v>
      </c>
      <c r="H3" s="9">
        <f>Aux!P3</f>
        <v>3.5</v>
      </c>
      <c r="I3" s="9">
        <f>Aux!Q3</f>
        <v>4</v>
      </c>
    </row>
    <row r="4" spans="1:9" ht="71.7" x14ac:dyDescent="0.5">
      <c r="A4" s="2" t="s">
        <v>8</v>
      </c>
      <c r="B4" s="8" t="s">
        <v>143</v>
      </c>
      <c r="C4" s="9">
        <f>Aux!K4</f>
        <v>3.4666666666666668</v>
      </c>
      <c r="D4" s="9">
        <f>Aux!L4</f>
        <v>4</v>
      </c>
      <c r="E4" s="9">
        <f>Aux!M4</f>
        <v>0</v>
      </c>
      <c r="F4" s="9">
        <f>Aux!N4</f>
        <v>4</v>
      </c>
      <c r="G4" s="9">
        <f>Aux!O4</f>
        <v>4</v>
      </c>
      <c r="H4" s="9">
        <f>Aux!P4</f>
        <v>4</v>
      </c>
      <c r="I4" s="9">
        <f>Aux!Q4</f>
        <v>4</v>
      </c>
    </row>
    <row r="5" spans="1:9" x14ac:dyDescent="0.5">
      <c r="A5" s="2" t="s">
        <v>9</v>
      </c>
      <c r="B5" s="8"/>
      <c r="C5" s="9">
        <f>Aux!K5</f>
        <v>5</v>
      </c>
      <c r="D5" s="9">
        <f>Aux!L5</f>
        <v>5</v>
      </c>
      <c r="E5" s="9">
        <f>Aux!M5</f>
        <v>0</v>
      </c>
      <c r="F5" s="9">
        <f>Aux!N5</f>
        <v>5</v>
      </c>
      <c r="G5" s="9">
        <f>Aux!O5</f>
        <v>5</v>
      </c>
      <c r="H5" s="9">
        <f>Aux!P5</f>
        <v>5</v>
      </c>
      <c r="I5" s="9">
        <f>Aux!Q5</f>
        <v>5</v>
      </c>
    </row>
    <row r="6" spans="1:9" ht="57.35" x14ac:dyDescent="0.5">
      <c r="A6" s="2" t="s">
        <v>10</v>
      </c>
      <c r="B6" s="8" t="s">
        <v>142</v>
      </c>
      <c r="C6" s="9">
        <f>Aux!K6</f>
        <v>4.7333333333333334</v>
      </c>
      <c r="D6" s="9">
        <f>Aux!L6</f>
        <v>5</v>
      </c>
      <c r="E6" s="9">
        <f>Aux!M6</f>
        <v>-0.75</v>
      </c>
      <c r="F6" s="9">
        <f>Aux!N6</f>
        <v>5</v>
      </c>
      <c r="G6" s="9">
        <f>Aux!O6</f>
        <v>3.8</v>
      </c>
      <c r="H6" s="9">
        <f>Aux!P6</f>
        <v>5</v>
      </c>
      <c r="I6" s="9">
        <f>Aux!Q6</f>
        <v>2</v>
      </c>
    </row>
    <row r="7" spans="1:9" x14ac:dyDescent="0.5">
      <c r="A7" s="2" t="s">
        <v>100</v>
      </c>
      <c r="B7" s="8"/>
      <c r="C7" s="9">
        <f>Aux!K7</f>
        <v>1.4666666666666666</v>
      </c>
      <c r="D7" s="9">
        <f>Aux!L7</f>
        <v>2</v>
      </c>
      <c r="E7" s="9">
        <f>Aux!M7</f>
        <v>0</v>
      </c>
      <c r="F7" s="9">
        <f>Aux!N7</f>
        <v>2</v>
      </c>
      <c r="G7" s="9">
        <f>Aux!O7</f>
        <v>2</v>
      </c>
      <c r="H7" s="9">
        <f>Aux!P7</f>
        <v>2</v>
      </c>
      <c r="I7" s="9">
        <f>Aux!Q7</f>
        <v>2</v>
      </c>
    </row>
  </sheetData>
  <phoneticPr fontId="1" type="noConversion"/>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62038-30C9-486F-ACA9-7702BB82D129}">
  <dimension ref="A1:Q307"/>
  <sheetViews>
    <sheetView showGridLines="0" workbookViewId="0">
      <selection activeCell="H2" sqref="H2"/>
    </sheetView>
  </sheetViews>
  <sheetFormatPr defaultRowHeight="14.35" x14ac:dyDescent="0.5"/>
  <cols>
    <col min="1" max="1" width="11.52734375" customWidth="1"/>
    <col min="2" max="2" width="18.5859375" bestFit="1" customWidth="1"/>
    <col min="3" max="3" width="43.5859375" bestFit="1" customWidth="1"/>
    <col min="4" max="4" width="12.1171875" bestFit="1" customWidth="1"/>
    <col min="5" max="5" width="10.1171875" bestFit="1" customWidth="1"/>
    <col min="8" max="8" width="14.17578125" bestFit="1" customWidth="1"/>
    <col min="11" max="17" width="14" customWidth="1"/>
  </cols>
  <sheetData>
    <row r="1" spans="1:17" x14ac:dyDescent="0.5">
      <c r="A1" s="2" t="s">
        <v>3</v>
      </c>
      <c r="B1" s="2" t="s">
        <v>136</v>
      </c>
      <c r="C1" s="2" t="s">
        <v>0</v>
      </c>
      <c r="D1" s="2" t="s">
        <v>132</v>
      </c>
      <c r="E1" s="2" t="s">
        <v>133</v>
      </c>
      <c r="F1" s="2" t="s">
        <v>1</v>
      </c>
      <c r="G1" s="2" t="s">
        <v>2</v>
      </c>
      <c r="H1" s="2" t="s">
        <v>129</v>
      </c>
      <c r="I1" s="10"/>
      <c r="K1" s="2" t="s">
        <v>11</v>
      </c>
      <c r="L1" s="2" t="s">
        <v>137</v>
      </c>
      <c r="M1" s="2" t="s">
        <v>138</v>
      </c>
      <c r="N1" s="2" t="s">
        <v>27</v>
      </c>
      <c r="O1" s="2" t="s">
        <v>50</v>
      </c>
      <c r="P1" s="2" t="s">
        <v>139</v>
      </c>
      <c r="Q1" s="2" t="s">
        <v>140</v>
      </c>
    </row>
    <row r="2" spans="1:17" x14ac:dyDescent="0.5">
      <c r="A2" s="2" t="str">
        <f>ProbFeatures!A2</f>
        <v>c1</v>
      </c>
      <c r="B2" s="2" t="str">
        <f>ProbFeatures!B2</f>
        <v>Size</v>
      </c>
      <c r="C2" s="2" t="str">
        <f>ProbFeatures!C2</f>
        <v>NumberTellerCapacity</v>
      </c>
      <c r="D2" s="2">
        <f>ProbFeatures!D2</f>
        <v>3</v>
      </c>
      <c r="E2" s="2">
        <f>ProbFeatures!E2</f>
        <v>5</v>
      </c>
      <c r="F2" s="2">
        <f>ProbFeatures!F2</f>
        <v>5</v>
      </c>
      <c r="G2" s="2">
        <f>ProbFeatures!G2</f>
        <v>2</v>
      </c>
      <c r="H2" s="2">
        <f>ProbFeatures!H2</f>
        <v>3</v>
      </c>
      <c r="J2" s="1" t="s">
        <v>4</v>
      </c>
      <c r="K2" s="9">
        <f>AVERAGEIFS($H$2:$H$307,$A$2:$A$307,$J2,$B$2:$B$307,K$1)</f>
        <v>3</v>
      </c>
      <c r="L2" s="9">
        <f t="shared" ref="L2:Q7" si="0">AVERAGEIFS($H$2:$H$307,$A$2:$A$307,$J2,$B$2:$B$307,L$1)</f>
        <v>3</v>
      </c>
      <c r="M2" s="9">
        <f t="shared" si="0"/>
        <v>1.5</v>
      </c>
      <c r="N2" s="9">
        <f t="shared" si="0"/>
        <v>3</v>
      </c>
      <c r="O2" s="9">
        <f t="shared" si="0"/>
        <v>3</v>
      </c>
      <c r="P2" s="9">
        <f t="shared" si="0"/>
        <v>3</v>
      </c>
      <c r="Q2" s="9">
        <f t="shared" si="0"/>
        <v>3</v>
      </c>
    </row>
    <row r="3" spans="1:17" x14ac:dyDescent="0.5">
      <c r="A3" s="2" t="str">
        <f>ProbFeatures!A3</f>
        <v>c1</v>
      </c>
      <c r="B3" s="2" t="str">
        <f>ProbFeatures!B3</f>
        <v>Size</v>
      </c>
      <c r="C3" s="2" t="str">
        <f>ProbFeatures!C3</f>
        <v>NumberManagerPersonalCapacity</v>
      </c>
      <c r="D3" s="2">
        <f>ProbFeatures!D3</f>
        <v>3</v>
      </c>
      <c r="E3" s="2">
        <f>ProbFeatures!E3</f>
        <v>5</v>
      </c>
      <c r="F3" s="2">
        <f>ProbFeatures!F3</f>
        <v>2</v>
      </c>
      <c r="G3" s="2">
        <f>ProbFeatures!G3</f>
        <v>0</v>
      </c>
      <c r="H3" s="2">
        <f>ProbFeatures!H3</f>
        <v>3</v>
      </c>
      <c r="J3" s="1" t="s">
        <v>7</v>
      </c>
      <c r="K3" s="9">
        <f t="shared" ref="K3:K7" si="1">AVERAGEIFS($H$2:$H$307,$A$2:$A$307,$J3,$B$2:$B$307,K$1)</f>
        <v>4.666666666666667</v>
      </c>
      <c r="L3" s="9">
        <f t="shared" si="0"/>
        <v>2</v>
      </c>
      <c r="M3" s="9">
        <f t="shared" si="0"/>
        <v>-0.25</v>
      </c>
      <c r="N3" s="9">
        <f t="shared" si="0"/>
        <v>1.8181818181818181</v>
      </c>
      <c r="O3" s="9">
        <f t="shared" si="0"/>
        <v>3.4</v>
      </c>
      <c r="P3" s="9">
        <f t="shared" si="0"/>
        <v>3.5</v>
      </c>
      <c r="Q3" s="9">
        <f t="shared" si="0"/>
        <v>4</v>
      </c>
    </row>
    <row r="4" spans="1:17" x14ac:dyDescent="0.5">
      <c r="A4" s="2" t="str">
        <f>ProbFeatures!A4</f>
        <v>c1</v>
      </c>
      <c r="B4" s="2" t="str">
        <f>ProbFeatures!B4</f>
        <v>Size</v>
      </c>
      <c r="C4" s="2" t="str">
        <f>ProbFeatures!C4</f>
        <v>NumberManagerBusinessCapacity</v>
      </c>
      <c r="D4" s="2">
        <f>ProbFeatures!D4</f>
        <v>3</v>
      </c>
      <c r="E4" s="2">
        <f>ProbFeatures!E4</f>
        <v>5</v>
      </c>
      <c r="F4" s="2">
        <f>ProbFeatures!F4</f>
        <v>2</v>
      </c>
      <c r="G4" s="2">
        <f>ProbFeatures!G4</f>
        <v>0</v>
      </c>
      <c r="H4" s="2">
        <f>ProbFeatures!H4</f>
        <v>3</v>
      </c>
      <c r="J4" s="1" t="s">
        <v>8</v>
      </c>
      <c r="K4" s="9">
        <f t="shared" si="1"/>
        <v>3.4666666666666668</v>
      </c>
      <c r="L4" s="9">
        <f t="shared" si="0"/>
        <v>4</v>
      </c>
      <c r="M4" s="9">
        <f t="shared" si="0"/>
        <v>0</v>
      </c>
      <c r="N4" s="9">
        <f t="shared" si="0"/>
        <v>4</v>
      </c>
      <c r="O4" s="9">
        <f t="shared" si="0"/>
        <v>4</v>
      </c>
      <c r="P4" s="9">
        <f t="shared" si="0"/>
        <v>4</v>
      </c>
      <c r="Q4" s="9">
        <f t="shared" si="0"/>
        <v>4</v>
      </c>
    </row>
    <row r="5" spans="1:17" x14ac:dyDescent="0.5">
      <c r="A5" s="2" t="str">
        <f>ProbFeatures!A5</f>
        <v>c1</v>
      </c>
      <c r="B5" s="2" t="str">
        <f>ProbFeatures!B5</f>
        <v>Size</v>
      </c>
      <c r="C5" s="2" t="str">
        <f>ProbFeatures!C5</f>
        <v>NumberATM</v>
      </c>
      <c r="D5" s="2">
        <f>ProbFeatures!D5</f>
        <v>3</v>
      </c>
      <c r="E5" s="2">
        <f>ProbFeatures!E5</f>
        <v>5</v>
      </c>
      <c r="F5" s="2">
        <f>ProbFeatures!F5</f>
        <v>6</v>
      </c>
      <c r="G5" s="2">
        <f>ProbFeatures!G5</f>
        <v>2</v>
      </c>
      <c r="H5" s="2">
        <f>ProbFeatures!H5</f>
        <v>3</v>
      </c>
      <c r="J5" s="1" t="s">
        <v>9</v>
      </c>
      <c r="K5" s="9">
        <f t="shared" si="1"/>
        <v>5</v>
      </c>
      <c r="L5" s="9">
        <f t="shared" si="0"/>
        <v>5</v>
      </c>
      <c r="M5" s="9">
        <f t="shared" si="0"/>
        <v>0</v>
      </c>
      <c r="N5" s="9">
        <f t="shared" si="0"/>
        <v>5</v>
      </c>
      <c r="O5" s="9">
        <f t="shared" si="0"/>
        <v>5</v>
      </c>
      <c r="P5" s="9">
        <f t="shared" si="0"/>
        <v>5</v>
      </c>
      <c r="Q5" s="9">
        <f t="shared" si="0"/>
        <v>5</v>
      </c>
    </row>
    <row r="6" spans="1:17" x14ac:dyDescent="0.5">
      <c r="A6" s="2" t="str">
        <f>ProbFeatures!A6</f>
        <v>c1</v>
      </c>
      <c r="B6" s="2" t="str">
        <f>ProbFeatures!B6</f>
        <v>Size</v>
      </c>
      <c r="C6" s="2" t="str">
        <f>ProbFeatures!C6</f>
        <v>NumberPersonalClientsTierA</v>
      </c>
      <c r="D6" s="2">
        <f>ProbFeatures!D6</f>
        <v>3</v>
      </c>
      <c r="E6" s="2">
        <f>ProbFeatures!E6</f>
        <v>5</v>
      </c>
      <c r="F6" s="2">
        <f>ProbFeatures!F6</f>
        <v>1000</v>
      </c>
      <c r="G6" s="2">
        <f>ProbFeatures!G6</f>
        <v>320</v>
      </c>
      <c r="H6" s="2">
        <f>ProbFeatures!H6</f>
        <v>3</v>
      </c>
      <c r="J6" s="1" t="s">
        <v>10</v>
      </c>
      <c r="K6" s="9">
        <f t="shared" si="1"/>
        <v>4.7333333333333334</v>
      </c>
      <c r="L6" s="9">
        <f t="shared" si="0"/>
        <v>5</v>
      </c>
      <c r="M6" s="9">
        <f t="shared" si="0"/>
        <v>-0.75</v>
      </c>
      <c r="N6" s="9">
        <f t="shared" si="0"/>
        <v>5</v>
      </c>
      <c r="O6" s="9">
        <f t="shared" si="0"/>
        <v>3.8</v>
      </c>
      <c r="P6" s="9">
        <f t="shared" si="0"/>
        <v>5</v>
      </c>
      <c r="Q6" s="9">
        <f t="shared" si="0"/>
        <v>2</v>
      </c>
    </row>
    <row r="7" spans="1:17" x14ac:dyDescent="0.5">
      <c r="A7" s="2" t="str">
        <f>ProbFeatures!A7</f>
        <v>c1</v>
      </c>
      <c r="B7" s="2" t="str">
        <f>ProbFeatures!B7</f>
        <v>Size</v>
      </c>
      <c r="C7" s="2" t="str">
        <f>ProbFeatures!C7</f>
        <v>NumberPersonalClientsTierB</v>
      </c>
      <c r="D7" s="2">
        <f>ProbFeatures!D7</f>
        <v>3</v>
      </c>
      <c r="E7" s="2">
        <f>ProbFeatures!E7</f>
        <v>5</v>
      </c>
      <c r="F7" s="2">
        <f>ProbFeatures!F7</f>
        <v>2000</v>
      </c>
      <c r="G7" s="2">
        <f>ProbFeatures!G7</f>
        <v>400</v>
      </c>
      <c r="H7" s="2">
        <f>ProbFeatures!H7</f>
        <v>3</v>
      </c>
      <c r="J7" s="1" t="s">
        <v>100</v>
      </c>
      <c r="K7" s="9">
        <f t="shared" si="1"/>
        <v>1.4666666666666666</v>
      </c>
      <c r="L7" s="9">
        <f t="shared" si="0"/>
        <v>2</v>
      </c>
      <c r="M7" s="9">
        <f t="shared" si="0"/>
        <v>0</v>
      </c>
      <c r="N7" s="9">
        <f t="shared" si="0"/>
        <v>2</v>
      </c>
      <c r="O7" s="9">
        <f t="shared" si="0"/>
        <v>2</v>
      </c>
      <c r="P7" s="9">
        <f t="shared" si="0"/>
        <v>2</v>
      </c>
      <c r="Q7" s="9">
        <f t="shared" si="0"/>
        <v>2</v>
      </c>
    </row>
    <row r="8" spans="1:17" x14ac:dyDescent="0.5">
      <c r="A8" s="2" t="str">
        <f>ProbFeatures!A8</f>
        <v>c1</v>
      </c>
      <c r="B8" s="2" t="str">
        <f>ProbFeatures!B8</f>
        <v>Size</v>
      </c>
      <c r="C8" s="2" t="str">
        <f>ProbFeatures!C8</f>
        <v>NumberPersonalClientsTierC</v>
      </c>
      <c r="D8" s="2">
        <f>ProbFeatures!D8</f>
        <v>3</v>
      </c>
      <c r="E8" s="2">
        <f>ProbFeatures!E8</f>
        <v>5</v>
      </c>
      <c r="F8" s="2">
        <f>ProbFeatures!F8</f>
        <v>2500</v>
      </c>
      <c r="G8" s="2">
        <f>ProbFeatures!G8</f>
        <v>480</v>
      </c>
      <c r="H8" s="2">
        <f>ProbFeatures!H8</f>
        <v>3</v>
      </c>
    </row>
    <row r="9" spans="1:17" x14ac:dyDescent="0.5">
      <c r="A9" s="2" t="str">
        <f>ProbFeatures!A9</f>
        <v>c1</v>
      </c>
      <c r="B9" s="2" t="str">
        <f>ProbFeatures!B9</f>
        <v>Size</v>
      </c>
      <c r="C9" s="2" t="str">
        <f>ProbFeatures!C9</f>
        <v>NumberPersonalClientsTierD</v>
      </c>
      <c r="D9" s="2">
        <f>ProbFeatures!D9</f>
        <v>3</v>
      </c>
      <c r="E9" s="2">
        <f>ProbFeatures!E9</f>
        <v>5</v>
      </c>
      <c r="F9" s="2">
        <f>ProbFeatures!F9</f>
        <v>3500</v>
      </c>
      <c r="G9" s="2">
        <f>ProbFeatures!G9</f>
        <v>560</v>
      </c>
      <c r="H9" s="2">
        <f>ProbFeatures!H9</f>
        <v>3</v>
      </c>
    </row>
    <row r="10" spans="1:17" x14ac:dyDescent="0.5">
      <c r="A10" s="2" t="str">
        <f>ProbFeatures!A10</f>
        <v>c1</v>
      </c>
      <c r="B10" s="2" t="str">
        <f>ProbFeatures!B10</f>
        <v>Size</v>
      </c>
      <c r="C10" s="2" t="str">
        <f>ProbFeatures!C10</f>
        <v>NumberINSSClients</v>
      </c>
      <c r="D10" s="2">
        <f>ProbFeatures!D10</f>
        <v>3</v>
      </c>
      <c r="E10" s="2">
        <f>ProbFeatures!E10</f>
        <v>5</v>
      </c>
      <c r="F10" s="2">
        <f>ProbFeatures!F10</f>
        <v>1000</v>
      </c>
      <c r="G10" s="2">
        <f>ProbFeatures!G10</f>
        <v>160</v>
      </c>
      <c r="H10" s="2">
        <f>ProbFeatures!H10</f>
        <v>3</v>
      </c>
    </row>
    <row r="11" spans="1:17" x14ac:dyDescent="0.5">
      <c r="A11" s="2" t="str">
        <f>ProbFeatures!A11</f>
        <v>c1</v>
      </c>
      <c r="B11" s="2" t="str">
        <f>ProbFeatures!B11</f>
        <v>Size</v>
      </c>
      <c r="C11" s="2" t="str">
        <f>ProbFeatures!C11</f>
        <v>NumberSalaryAccounts</v>
      </c>
      <c r="D11" s="2">
        <f>ProbFeatures!D11</f>
        <v>3</v>
      </c>
      <c r="E11" s="2">
        <f>ProbFeatures!E11</f>
        <v>5</v>
      </c>
      <c r="F11" s="2">
        <f>ProbFeatures!F11</f>
        <v>1250</v>
      </c>
      <c r="G11" s="2">
        <f>ProbFeatures!G11</f>
        <v>240</v>
      </c>
      <c r="H11" s="2">
        <f>ProbFeatures!H11</f>
        <v>3</v>
      </c>
    </row>
    <row r="12" spans="1:17" x14ac:dyDescent="0.5">
      <c r="A12" s="2" t="str">
        <f>ProbFeatures!A12</f>
        <v>c1</v>
      </c>
      <c r="B12" s="2" t="str">
        <f>ProbFeatures!B12</f>
        <v>Size</v>
      </c>
      <c r="C12" s="2" t="str">
        <f>ProbFeatures!C12</f>
        <v>NBusinessClientsTierA</v>
      </c>
      <c r="D12" s="2">
        <f>ProbFeatures!D12</f>
        <v>3</v>
      </c>
      <c r="E12" s="2">
        <f>ProbFeatures!E12</f>
        <v>5</v>
      </c>
      <c r="F12" s="2">
        <f>ProbFeatures!F12</f>
        <v>75</v>
      </c>
      <c r="G12" s="2">
        <f>ProbFeatures!G12</f>
        <v>8</v>
      </c>
      <c r="H12" s="2">
        <f>ProbFeatures!H12</f>
        <v>3</v>
      </c>
    </row>
    <row r="13" spans="1:17" x14ac:dyDescent="0.5">
      <c r="A13" s="2" t="str">
        <f>ProbFeatures!A13</f>
        <v>c1</v>
      </c>
      <c r="B13" s="2" t="str">
        <f>ProbFeatures!B13</f>
        <v>Size</v>
      </c>
      <c r="C13" s="2" t="str">
        <f>ProbFeatures!C13</f>
        <v>NBusinessClientsTierB</v>
      </c>
      <c r="D13" s="2">
        <f>ProbFeatures!D13</f>
        <v>3</v>
      </c>
      <c r="E13" s="2">
        <f>ProbFeatures!E13</f>
        <v>5</v>
      </c>
      <c r="F13" s="2">
        <f>ProbFeatures!F13</f>
        <v>220</v>
      </c>
      <c r="G13" s="2">
        <f>ProbFeatures!G13</f>
        <v>32</v>
      </c>
      <c r="H13" s="2">
        <f>ProbFeatures!H13</f>
        <v>3</v>
      </c>
    </row>
    <row r="14" spans="1:17" x14ac:dyDescent="0.5">
      <c r="A14" s="2" t="str">
        <f>ProbFeatures!A14</f>
        <v>c1</v>
      </c>
      <c r="B14" s="2" t="str">
        <f>ProbFeatures!B14</f>
        <v>Size</v>
      </c>
      <c r="C14" s="2" t="str">
        <f>ProbFeatures!C14</f>
        <v>NBusinessClientsTierC</v>
      </c>
      <c r="D14" s="2">
        <f>ProbFeatures!D14</f>
        <v>3</v>
      </c>
      <c r="E14" s="2">
        <f>ProbFeatures!E14</f>
        <v>5</v>
      </c>
      <c r="F14" s="2">
        <f>ProbFeatures!F14</f>
        <v>450</v>
      </c>
      <c r="G14" s="2">
        <f>ProbFeatures!G14</f>
        <v>64</v>
      </c>
      <c r="H14" s="2">
        <f>ProbFeatures!H14</f>
        <v>3</v>
      </c>
    </row>
    <row r="15" spans="1:17" x14ac:dyDescent="0.5">
      <c r="A15" s="2" t="str">
        <f>ProbFeatures!A15</f>
        <v>c1</v>
      </c>
      <c r="B15" s="2" t="str">
        <f>ProbFeatures!B15</f>
        <v>Size</v>
      </c>
      <c r="C15" s="2" t="str">
        <f>ProbFeatures!C15</f>
        <v>NBusinessClientsTierD</v>
      </c>
      <c r="D15" s="2">
        <f>ProbFeatures!D15</f>
        <v>3</v>
      </c>
      <c r="E15" s="2">
        <f>ProbFeatures!E15</f>
        <v>5</v>
      </c>
      <c r="F15" s="2">
        <f>ProbFeatures!F15</f>
        <v>850</v>
      </c>
      <c r="G15" s="2">
        <f>ProbFeatures!G15</f>
        <v>160</v>
      </c>
      <c r="H15" s="2">
        <f>ProbFeatures!H15</f>
        <v>3</v>
      </c>
    </row>
    <row r="16" spans="1:17" x14ac:dyDescent="0.5">
      <c r="A16" s="2" t="str">
        <f>ProbFeatures!A16</f>
        <v>c1</v>
      </c>
      <c r="B16" s="2" t="str">
        <f>ProbFeatures!B16</f>
        <v>BusinessPotential</v>
      </c>
      <c r="C16" s="2" t="str">
        <f>ProbFeatures!C16</f>
        <v>AvgMonthlyIncomePersonalClientTierA</v>
      </c>
      <c r="D16" s="2">
        <f>ProbFeatures!D16</f>
        <v>3</v>
      </c>
      <c r="E16" s="2">
        <f>ProbFeatures!E16</f>
        <v>5</v>
      </c>
      <c r="F16" s="2">
        <f>ProbFeatures!F16</f>
        <v>4500</v>
      </c>
      <c r="G16" s="2">
        <f>ProbFeatures!G16</f>
        <v>480</v>
      </c>
      <c r="H16" s="2">
        <f>ProbFeatures!H16</f>
        <v>3</v>
      </c>
    </row>
    <row r="17" spans="1:8" x14ac:dyDescent="0.5">
      <c r="A17" s="2" t="str">
        <f>ProbFeatures!A17</f>
        <v>c1</v>
      </c>
      <c r="B17" s="2" t="str">
        <f>ProbFeatures!B17</f>
        <v>BusinessPotential</v>
      </c>
      <c r="C17" s="2" t="str">
        <f>ProbFeatures!C17</f>
        <v>AvgMonthlyIncomePersonalClientTierB</v>
      </c>
      <c r="D17" s="2">
        <f>ProbFeatures!D17</f>
        <v>3</v>
      </c>
      <c r="E17" s="2">
        <f>ProbFeatures!E17</f>
        <v>5</v>
      </c>
      <c r="F17" s="2">
        <f>ProbFeatures!F17</f>
        <v>3000</v>
      </c>
      <c r="G17" s="2">
        <f>ProbFeatures!G17</f>
        <v>480</v>
      </c>
      <c r="H17" s="2">
        <f>ProbFeatures!H17</f>
        <v>3</v>
      </c>
    </row>
    <row r="18" spans="1:8" x14ac:dyDescent="0.5">
      <c r="A18" s="2" t="str">
        <f>ProbFeatures!A18</f>
        <v>c1</v>
      </c>
      <c r="B18" s="2" t="str">
        <f>ProbFeatures!B18</f>
        <v>BusinessPotential</v>
      </c>
      <c r="C18" s="2" t="str">
        <f>ProbFeatures!C18</f>
        <v>AvgMonthlyIncomePersonalClientTierC</v>
      </c>
      <c r="D18" s="2">
        <f>ProbFeatures!D18</f>
        <v>3</v>
      </c>
      <c r="E18" s="2">
        <f>ProbFeatures!E18</f>
        <v>5</v>
      </c>
      <c r="F18" s="2">
        <f>ProbFeatures!F18</f>
        <v>2250</v>
      </c>
      <c r="G18" s="2">
        <f>ProbFeatures!G18</f>
        <v>480</v>
      </c>
      <c r="H18" s="2">
        <f>ProbFeatures!H18</f>
        <v>3</v>
      </c>
    </row>
    <row r="19" spans="1:8" x14ac:dyDescent="0.5">
      <c r="A19" s="2" t="str">
        <f>ProbFeatures!A19</f>
        <v>c1</v>
      </c>
      <c r="B19" s="2" t="str">
        <f>ProbFeatures!B19</f>
        <v>BusinessPotential</v>
      </c>
      <c r="C19" s="2" t="str">
        <f>ProbFeatures!C19</f>
        <v>AvgMonthlyIncomePersonalClientTierD</v>
      </c>
      <c r="D19" s="2">
        <f>ProbFeatures!D19</f>
        <v>3</v>
      </c>
      <c r="E19" s="2">
        <f>ProbFeatures!E19</f>
        <v>5</v>
      </c>
      <c r="F19" s="2">
        <f>ProbFeatures!F19</f>
        <v>1750</v>
      </c>
      <c r="G19" s="2">
        <f>ProbFeatures!G19</f>
        <v>560</v>
      </c>
      <c r="H19" s="2">
        <f>ProbFeatures!H19</f>
        <v>3</v>
      </c>
    </row>
    <row r="20" spans="1:8" x14ac:dyDescent="0.5">
      <c r="A20" s="2" t="str">
        <f>ProbFeatures!A20</f>
        <v>c1</v>
      </c>
      <c r="B20" s="2" t="str">
        <f>ProbFeatures!B20</f>
        <v>BusinessPotential</v>
      </c>
      <c r="C20" s="2" t="str">
        <f>ProbFeatures!C20</f>
        <v>AvgMonthlyINSSBenefitsAmount</v>
      </c>
      <c r="D20" s="2">
        <f>ProbFeatures!D20</f>
        <v>3</v>
      </c>
      <c r="E20" s="2">
        <f>ProbFeatures!E20</f>
        <v>5</v>
      </c>
      <c r="F20" s="2">
        <f>ProbFeatures!F20</f>
        <v>1950</v>
      </c>
      <c r="G20" s="2">
        <f>ProbFeatures!G20</f>
        <v>560</v>
      </c>
      <c r="H20" s="2">
        <f>ProbFeatures!H20</f>
        <v>3</v>
      </c>
    </row>
    <row r="21" spans="1:8" x14ac:dyDescent="0.5">
      <c r="A21" s="2" t="str">
        <f>ProbFeatures!A21</f>
        <v>c1</v>
      </c>
      <c r="B21" s="2" t="str">
        <f>ProbFeatures!B21</f>
        <v>BusinessPotential</v>
      </c>
      <c r="C21" s="2" t="str">
        <f>ProbFeatures!C21</f>
        <v>AvgMonthlySalaryValue</v>
      </c>
      <c r="D21" s="2">
        <f>ProbFeatures!D21</f>
        <v>3</v>
      </c>
      <c r="E21" s="2">
        <f>ProbFeatures!E21</f>
        <v>5</v>
      </c>
      <c r="F21" s="2">
        <f>ProbFeatures!F21</f>
        <v>2800</v>
      </c>
      <c r="G21" s="2">
        <f>ProbFeatures!G21</f>
        <v>480</v>
      </c>
      <c r="H21" s="2">
        <f>ProbFeatures!H21</f>
        <v>3</v>
      </c>
    </row>
    <row r="22" spans="1:8" x14ac:dyDescent="0.5">
      <c r="A22" s="2" t="str">
        <f>ProbFeatures!A22</f>
        <v>c1</v>
      </c>
      <c r="B22" s="2" t="str">
        <f>ProbFeatures!B22</f>
        <v>BusinessPotential</v>
      </c>
      <c r="C22" s="2" t="str">
        <f>ProbFeatures!C22</f>
        <v>AvgMonthlyEBITDABusinessClientTierA</v>
      </c>
      <c r="D22" s="2">
        <f>ProbFeatures!D22</f>
        <v>3</v>
      </c>
      <c r="E22" s="2">
        <f>ProbFeatures!E22</f>
        <v>5</v>
      </c>
      <c r="F22" s="2">
        <f>ProbFeatures!F22</f>
        <v>500000</v>
      </c>
      <c r="G22" s="2">
        <f>ProbFeatures!G22</f>
        <v>80000</v>
      </c>
      <c r="H22" s="2">
        <f>ProbFeatures!H22</f>
        <v>3</v>
      </c>
    </row>
    <row r="23" spans="1:8" x14ac:dyDescent="0.5">
      <c r="A23" s="2" t="str">
        <f>ProbFeatures!A23</f>
        <v>c1</v>
      </c>
      <c r="B23" s="2" t="str">
        <f>ProbFeatures!B23</f>
        <v>BusinessPotential</v>
      </c>
      <c r="C23" s="2" t="str">
        <f>ProbFeatures!C23</f>
        <v>AvgMonthlyEBITDABusinessClientTierB</v>
      </c>
      <c r="D23" s="2">
        <f>ProbFeatures!D23</f>
        <v>3</v>
      </c>
      <c r="E23" s="2">
        <f>ProbFeatures!E23</f>
        <v>5</v>
      </c>
      <c r="F23" s="2">
        <f>ProbFeatures!F23</f>
        <v>320000</v>
      </c>
      <c r="G23" s="2">
        <f>ProbFeatures!G23</f>
        <v>104000</v>
      </c>
      <c r="H23" s="2">
        <f>ProbFeatures!H23</f>
        <v>3</v>
      </c>
    </row>
    <row r="24" spans="1:8" x14ac:dyDescent="0.5">
      <c r="A24" s="2" t="str">
        <f>ProbFeatures!A24</f>
        <v>c1</v>
      </c>
      <c r="B24" s="2" t="str">
        <f>ProbFeatures!B24</f>
        <v>BusinessPotential</v>
      </c>
      <c r="C24" s="2" t="str">
        <f>ProbFeatures!C24</f>
        <v>AvgMonthlyEBITDABusinessClientTierC</v>
      </c>
      <c r="D24" s="2">
        <f>ProbFeatures!D24</f>
        <v>3</v>
      </c>
      <c r="E24" s="2">
        <f>ProbFeatures!E24</f>
        <v>5</v>
      </c>
      <c r="F24" s="2">
        <f>ProbFeatures!F24</f>
        <v>150000</v>
      </c>
      <c r="G24" s="2">
        <f>ProbFeatures!G24</f>
        <v>72000</v>
      </c>
      <c r="H24" s="2">
        <f>ProbFeatures!H24</f>
        <v>3</v>
      </c>
    </row>
    <row r="25" spans="1:8" x14ac:dyDescent="0.5">
      <c r="A25" s="2" t="str">
        <f>ProbFeatures!A25</f>
        <v>c1</v>
      </c>
      <c r="B25" s="2" t="str">
        <f>ProbFeatures!B25</f>
        <v>BusinessPotential</v>
      </c>
      <c r="C25" s="2" t="str">
        <f>ProbFeatures!C25</f>
        <v>AvgMonthlyEBITDABusinessClientTierD</v>
      </c>
      <c r="D25" s="2">
        <f>ProbFeatures!D25</f>
        <v>3</v>
      </c>
      <c r="E25" s="2">
        <f>ProbFeatures!E25</f>
        <v>5</v>
      </c>
      <c r="F25" s="2">
        <f>ProbFeatures!F25</f>
        <v>88000</v>
      </c>
      <c r="G25" s="2">
        <f>ProbFeatures!G25</f>
        <v>8000</v>
      </c>
      <c r="H25" s="2">
        <f>ProbFeatures!H25</f>
        <v>3</v>
      </c>
    </row>
    <row r="26" spans="1:8" x14ac:dyDescent="0.5">
      <c r="A26" s="2" t="str">
        <f>ProbFeatures!A26</f>
        <v>c1</v>
      </c>
      <c r="B26" s="2" t="str">
        <f>ProbFeatures!B26</f>
        <v>Size</v>
      </c>
      <c r="C26" s="2" t="str">
        <f>ProbFeatures!C26</f>
        <v>BranchSizeSquareMeters</v>
      </c>
      <c r="D26" s="2">
        <f>ProbFeatures!D26</f>
        <v>3</v>
      </c>
      <c r="E26" s="2">
        <f>ProbFeatures!E26</f>
        <v>5</v>
      </c>
      <c r="F26" s="2">
        <f>ProbFeatures!F26</f>
        <v>500</v>
      </c>
      <c r="G26" s="2">
        <f>ProbFeatures!G26</f>
        <v>80</v>
      </c>
      <c r="H26" s="2">
        <f>ProbFeatures!H26</f>
        <v>3</v>
      </c>
    </row>
    <row r="27" spans="1:8" x14ac:dyDescent="0.5">
      <c r="A27" s="2" t="str">
        <f>ProbFeatures!A27</f>
        <v>c1</v>
      </c>
      <c r="B27" s="2" t="str">
        <f>ProbFeatures!B27</f>
        <v>TransactionVolume</v>
      </c>
      <c r="C27" s="2" t="str">
        <f>ProbFeatures!C27</f>
        <v>AvgMonthlyATMPaymentsTransactions</v>
      </c>
      <c r="D27" s="2">
        <f>ProbFeatures!D27</f>
        <v>3</v>
      </c>
      <c r="E27" s="2">
        <f>ProbFeatures!E27</f>
        <v>5</v>
      </c>
      <c r="F27" s="2">
        <f>ProbFeatures!F27</f>
        <v>25000</v>
      </c>
      <c r="G27" s="2">
        <f>ProbFeatures!G27</f>
        <v>4000</v>
      </c>
      <c r="H27" s="2">
        <f>ProbFeatures!H27</f>
        <v>3</v>
      </c>
    </row>
    <row r="28" spans="1:8" x14ac:dyDescent="0.5">
      <c r="A28" s="2" t="str">
        <f>ProbFeatures!A28</f>
        <v>c1</v>
      </c>
      <c r="B28" s="2" t="str">
        <f>ProbFeatures!B28</f>
        <v>TransactionVolume</v>
      </c>
      <c r="C28" s="2" t="str">
        <f>ProbFeatures!C28</f>
        <v>AvgMonthlyATMWithdrawTransactions</v>
      </c>
      <c r="D28" s="2">
        <f>ProbFeatures!D28</f>
        <v>3</v>
      </c>
      <c r="E28" s="2">
        <f>ProbFeatures!E28</f>
        <v>5</v>
      </c>
      <c r="F28" s="2">
        <f>ProbFeatures!F28</f>
        <v>20000</v>
      </c>
      <c r="G28" s="2">
        <f>ProbFeatures!G28</f>
        <v>3200</v>
      </c>
      <c r="H28" s="2">
        <f>ProbFeatures!H28</f>
        <v>3</v>
      </c>
    </row>
    <row r="29" spans="1:8" x14ac:dyDescent="0.5">
      <c r="A29" s="2" t="str">
        <f>ProbFeatures!A29</f>
        <v>c1</v>
      </c>
      <c r="B29" s="2" t="str">
        <f>ProbFeatures!B29</f>
        <v>TransactionVolume</v>
      </c>
      <c r="C29" s="2" t="str">
        <f>ProbFeatures!C29</f>
        <v>AvgMonthlyATMTransferTransactions</v>
      </c>
      <c r="D29" s="2">
        <f>ProbFeatures!D29</f>
        <v>3</v>
      </c>
      <c r="E29" s="2">
        <f>ProbFeatures!E29</f>
        <v>5</v>
      </c>
      <c r="F29" s="2">
        <f>ProbFeatures!F29</f>
        <v>15000</v>
      </c>
      <c r="G29" s="2">
        <f>ProbFeatures!G29</f>
        <v>2400</v>
      </c>
      <c r="H29" s="2">
        <f>ProbFeatures!H29</f>
        <v>3</v>
      </c>
    </row>
    <row r="30" spans="1:8" x14ac:dyDescent="0.5">
      <c r="A30" s="2" t="str">
        <f>ProbFeatures!A30</f>
        <v>c1</v>
      </c>
      <c r="B30" s="2" t="str">
        <f>ProbFeatures!B30</f>
        <v>TransactionVolume</v>
      </c>
      <c r="C30" s="2" t="str">
        <f>ProbFeatures!C30</f>
        <v>AvgMonthlyATMDepositTransactions</v>
      </c>
      <c r="D30" s="2">
        <f>ProbFeatures!D30</f>
        <v>3</v>
      </c>
      <c r="E30" s="2">
        <f>ProbFeatures!E30</f>
        <v>5</v>
      </c>
      <c r="F30" s="2">
        <f>ProbFeatures!F30</f>
        <v>19000</v>
      </c>
      <c r="G30" s="2">
        <f>ProbFeatures!G30</f>
        <v>3040</v>
      </c>
      <c r="H30" s="2">
        <f>ProbFeatures!H30</f>
        <v>3</v>
      </c>
    </row>
    <row r="31" spans="1:8" x14ac:dyDescent="0.5">
      <c r="A31" s="2" t="str">
        <f>ProbFeatures!A31</f>
        <v>c1</v>
      </c>
      <c r="B31" s="2" t="str">
        <f>ProbFeatures!B31</f>
        <v>TransactionVolume</v>
      </c>
      <c r="C31" s="2" t="str">
        <f>ProbFeatures!C31</f>
        <v>AvgMonthlyATMTransactions</v>
      </c>
      <c r="D31" s="2">
        <f>ProbFeatures!D31</f>
        <v>3</v>
      </c>
      <c r="E31" s="2">
        <f>ProbFeatures!E31</f>
        <v>5</v>
      </c>
      <c r="F31" s="2">
        <f>ProbFeatures!F31</f>
        <v>79000</v>
      </c>
      <c r="G31" s="2">
        <f>ProbFeatures!G31</f>
        <v>12640</v>
      </c>
      <c r="H31" s="2">
        <f>ProbFeatures!H31</f>
        <v>3</v>
      </c>
    </row>
    <row r="32" spans="1:8" x14ac:dyDescent="0.5">
      <c r="A32" s="2" t="str">
        <f>ProbFeatures!A32</f>
        <v>c1</v>
      </c>
      <c r="B32" s="2" t="str">
        <f>ProbFeatures!B32</f>
        <v>TransactionVolume</v>
      </c>
      <c r="C32" s="2" t="str">
        <f>ProbFeatures!C32</f>
        <v>AvgMonthlyTellerPaymentsTransactions</v>
      </c>
      <c r="D32" s="2">
        <f>ProbFeatures!D32</f>
        <v>3</v>
      </c>
      <c r="E32" s="2">
        <f>ProbFeatures!E32</f>
        <v>5</v>
      </c>
      <c r="F32" s="2">
        <f>ProbFeatures!F32</f>
        <v>20000</v>
      </c>
      <c r="G32" s="2">
        <f>ProbFeatures!G32</f>
        <v>3200</v>
      </c>
      <c r="H32" s="2">
        <f>ProbFeatures!H32</f>
        <v>3</v>
      </c>
    </row>
    <row r="33" spans="1:8" x14ac:dyDescent="0.5">
      <c r="A33" s="2" t="str">
        <f>ProbFeatures!A33</f>
        <v>c1</v>
      </c>
      <c r="B33" s="2" t="str">
        <f>ProbFeatures!B33</f>
        <v>TransactionVolume</v>
      </c>
      <c r="C33" s="2" t="str">
        <f>ProbFeatures!C33</f>
        <v>AvgMonthlyTellerWithdrawTransactions</v>
      </c>
      <c r="D33" s="2">
        <f>ProbFeatures!D33</f>
        <v>3</v>
      </c>
      <c r="E33" s="2">
        <f>ProbFeatures!E33</f>
        <v>5</v>
      </c>
      <c r="F33" s="2">
        <f>ProbFeatures!F33</f>
        <v>18000</v>
      </c>
      <c r="G33" s="2">
        <f>ProbFeatures!G33</f>
        <v>2880</v>
      </c>
      <c r="H33" s="2">
        <f>ProbFeatures!H33</f>
        <v>3</v>
      </c>
    </row>
    <row r="34" spans="1:8" x14ac:dyDescent="0.5">
      <c r="A34" s="2" t="str">
        <f>ProbFeatures!A34</f>
        <v>c1</v>
      </c>
      <c r="B34" s="2" t="str">
        <f>ProbFeatures!B34</f>
        <v>TransactionVolume</v>
      </c>
      <c r="C34" s="2" t="str">
        <f>ProbFeatures!C34</f>
        <v>AvgMonthlyTellerTransferTransactions</v>
      </c>
      <c r="D34" s="2">
        <f>ProbFeatures!D34</f>
        <v>3</v>
      </c>
      <c r="E34" s="2">
        <f>ProbFeatures!E34</f>
        <v>5</v>
      </c>
      <c r="F34" s="2">
        <f>ProbFeatures!F34</f>
        <v>15000</v>
      </c>
      <c r="G34" s="2">
        <f>ProbFeatures!G34</f>
        <v>2400</v>
      </c>
      <c r="H34" s="2">
        <f>ProbFeatures!H34</f>
        <v>3</v>
      </c>
    </row>
    <row r="35" spans="1:8" x14ac:dyDescent="0.5">
      <c r="A35" s="2" t="str">
        <f>ProbFeatures!A35</f>
        <v>c1</v>
      </c>
      <c r="B35" s="2" t="str">
        <f>ProbFeatures!B35</f>
        <v>TransactionVolume</v>
      </c>
      <c r="C35" s="2" t="str">
        <f>ProbFeatures!C35</f>
        <v>AvgMonthlyTellerDepositTransactions</v>
      </c>
      <c r="D35" s="2">
        <f>ProbFeatures!D35</f>
        <v>3</v>
      </c>
      <c r="E35" s="2">
        <f>ProbFeatures!E35</f>
        <v>5</v>
      </c>
      <c r="F35" s="2">
        <f>ProbFeatures!F35</f>
        <v>25000</v>
      </c>
      <c r="G35" s="2">
        <f>ProbFeatures!G35</f>
        <v>4000</v>
      </c>
      <c r="H35" s="2">
        <f>ProbFeatures!H35</f>
        <v>3</v>
      </c>
    </row>
    <row r="36" spans="1:8" x14ac:dyDescent="0.5">
      <c r="A36" s="2" t="str">
        <f>ProbFeatures!A36</f>
        <v>c1</v>
      </c>
      <c r="B36" s="2" t="str">
        <f>ProbFeatures!B36</f>
        <v>TransactionVolume</v>
      </c>
      <c r="C36" s="2" t="str">
        <f>ProbFeatures!C36</f>
        <v>AvgMonthlyTellerTransactions</v>
      </c>
      <c r="D36" s="2">
        <f>ProbFeatures!D36</f>
        <v>3</v>
      </c>
      <c r="E36" s="2">
        <f>ProbFeatures!E36</f>
        <v>5</v>
      </c>
      <c r="F36" s="2">
        <f>ProbFeatures!F36</f>
        <v>78000</v>
      </c>
      <c r="G36" s="2">
        <f>ProbFeatures!G36</f>
        <v>12480</v>
      </c>
      <c r="H36" s="2">
        <f>ProbFeatures!H36</f>
        <v>3</v>
      </c>
    </row>
    <row r="37" spans="1:8" x14ac:dyDescent="0.5">
      <c r="A37" s="2" t="str">
        <f>ProbFeatures!A37</f>
        <v>c1</v>
      </c>
      <c r="B37" s="2" t="str">
        <f>ProbFeatures!B37</f>
        <v>Credit</v>
      </c>
      <c r="C37" s="2" t="str">
        <f>ProbFeatures!C37</f>
        <v>AvgMonthlyManagerPersonalLoanTransactions</v>
      </c>
      <c r="D37" s="2">
        <f>ProbFeatures!D37</f>
        <v>3</v>
      </c>
      <c r="E37" s="2">
        <f>ProbFeatures!E37</f>
        <v>5</v>
      </c>
      <c r="F37" s="2">
        <f>ProbFeatures!F37</f>
        <v>200</v>
      </c>
      <c r="G37" s="2">
        <f>ProbFeatures!G37</f>
        <v>32</v>
      </c>
      <c r="H37" s="2">
        <f>ProbFeatures!H37</f>
        <v>3</v>
      </c>
    </row>
    <row r="38" spans="1:8" x14ac:dyDescent="0.5">
      <c r="A38" s="2" t="str">
        <f>ProbFeatures!A38</f>
        <v>c1</v>
      </c>
      <c r="B38" s="2" t="str">
        <f>ProbFeatures!B38</f>
        <v>Credit</v>
      </c>
      <c r="C38" s="2" t="str">
        <f>ProbFeatures!C38</f>
        <v>AvgMonthlyManagerBusinessLoanTransactions</v>
      </c>
      <c r="D38" s="2">
        <f>ProbFeatures!D38</f>
        <v>3</v>
      </c>
      <c r="E38" s="2">
        <f>ProbFeatures!E38</f>
        <v>5</v>
      </c>
      <c r="F38" s="2">
        <f>ProbFeatures!F38</f>
        <v>300</v>
      </c>
      <c r="G38" s="2">
        <f>ProbFeatures!G38</f>
        <v>48</v>
      </c>
      <c r="H38" s="2">
        <f>ProbFeatures!H38</f>
        <v>3</v>
      </c>
    </row>
    <row r="39" spans="1:8" x14ac:dyDescent="0.5">
      <c r="A39" s="2" t="str">
        <f>ProbFeatures!A39</f>
        <v>c1</v>
      </c>
      <c r="B39" s="2" t="str">
        <f>ProbFeatures!B39</f>
        <v>Investment</v>
      </c>
      <c r="C39" s="2" t="str">
        <f>ProbFeatures!C39</f>
        <v>AvgMonthlyManagerPersonalInvestmentTransactions</v>
      </c>
      <c r="D39" s="2">
        <f>ProbFeatures!D39</f>
        <v>3</v>
      </c>
      <c r="E39" s="2">
        <f>ProbFeatures!E39</f>
        <v>5</v>
      </c>
      <c r="F39" s="2">
        <f>ProbFeatures!F39</f>
        <v>100</v>
      </c>
      <c r="G39" s="2">
        <f>ProbFeatures!G39</f>
        <v>16</v>
      </c>
      <c r="H39" s="2">
        <f>ProbFeatures!H39</f>
        <v>3</v>
      </c>
    </row>
    <row r="40" spans="1:8" x14ac:dyDescent="0.5">
      <c r="A40" s="2" t="str">
        <f>ProbFeatures!A40</f>
        <v>c1</v>
      </c>
      <c r="B40" s="2" t="str">
        <f>ProbFeatures!B40</f>
        <v>Investment</v>
      </c>
      <c r="C40" s="2" t="str">
        <f>ProbFeatures!C40</f>
        <v>AvgMonthlyManagerBusinessInvestmentTransactions</v>
      </c>
      <c r="D40" s="2">
        <f>ProbFeatures!D40</f>
        <v>3</v>
      </c>
      <c r="E40" s="2">
        <f>ProbFeatures!E40</f>
        <v>5</v>
      </c>
      <c r="F40" s="2">
        <f>ProbFeatures!F40</f>
        <v>150</v>
      </c>
      <c r="G40" s="2">
        <f>ProbFeatures!G40</f>
        <v>24</v>
      </c>
      <c r="H40" s="2">
        <f>ProbFeatures!H40</f>
        <v>3</v>
      </c>
    </row>
    <row r="41" spans="1:8" x14ac:dyDescent="0.5">
      <c r="A41" s="2" t="str">
        <f>ProbFeatures!A41</f>
        <v>c1</v>
      </c>
      <c r="B41" s="2" t="str">
        <f>ProbFeatures!B41</f>
        <v>TransactionVolume</v>
      </c>
      <c r="C41" s="2" t="str">
        <f>ProbFeatures!C41</f>
        <v>AvgMonthlyManagerTransactions</v>
      </c>
      <c r="D41" s="2">
        <f>ProbFeatures!D41</f>
        <v>3</v>
      </c>
      <c r="E41" s="2">
        <f>ProbFeatures!E41</f>
        <v>5</v>
      </c>
      <c r="F41" s="2">
        <f>ProbFeatures!F41</f>
        <v>750</v>
      </c>
      <c r="G41" s="2">
        <f>ProbFeatures!G41</f>
        <v>120</v>
      </c>
      <c r="H41" s="2">
        <f>ProbFeatures!H41</f>
        <v>3</v>
      </c>
    </row>
    <row r="42" spans="1:8" x14ac:dyDescent="0.5">
      <c r="A42" s="2" t="str">
        <f>ProbFeatures!A42</f>
        <v>c1</v>
      </c>
      <c r="B42" s="2" t="str">
        <f>ProbFeatures!B42</f>
        <v>FinancialHealth</v>
      </c>
      <c r="C42" s="2" t="str">
        <f>ProbFeatures!C42</f>
        <v>AvgMonthlyRevenueThousands</v>
      </c>
      <c r="D42" s="2">
        <f>ProbFeatures!D42</f>
        <v>4</v>
      </c>
      <c r="E42" s="2">
        <f>ProbFeatures!E42</f>
        <v>5</v>
      </c>
      <c r="F42" s="2">
        <f>ProbFeatures!F42</f>
        <v>660000</v>
      </c>
      <c r="G42" s="2">
        <f>ProbFeatures!G42</f>
        <v>88000</v>
      </c>
      <c r="H42" s="2">
        <f>ProbFeatures!H42</f>
        <v>4</v>
      </c>
    </row>
    <row r="43" spans="1:8" x14ac:dyDescent="0.5">
      <c r="A43" s="2" t="str">
        <f>ProbFeatures!A43</f>
        <v>c1</v>
      </c>
      <c r="B43" s="2" t="str">
        <f>ProbFeatures!B43</f>
        <v>FinancialHealth</v>
      </c>
      <c r="C43" s="2" t="str">
        <f>ProbFeatures!C43</f>
        <v>AvgMonthlyOperationalCostThousands</v>
      </c>
      <c r="D43" s="2">
        <f>ProbFeatures!D43</f>
        <v>1</v>
      </c>
      <c r="E43" s="2">
        <f>ProbFeatures!E43</f>
        <v>5</v>
      </c>
      <c r="F43" s="2">
        <f>ProbFeatures!F43</f>
        <v>67500</v>
      </c>
      <c r="G43" s="2">
        <f>ProbFeatures!G43</f>
        <v>24000</v>
      </c>
      <c r="H43" s="2">
        <f>ProbFeatures!H43</f>
        <v>-1</v>
      </c>
    </row>
    <row r="44" spans="1:8" x14ac:dyDescent="0.5">
      <c r="A44" s="2" t="str">
        <f>ProbFeatures!A44</f>
        <v>c1</v>
      </c>
      <c r="B44" s="2" t="str">
        <f>ProbFeatures!B44</f>
        <v>FinancialHealth</v>
      </c>
      <c r="C44" s="2" t="str">
        <f>ProbFeatures!C44</f>
        <v>AvgMonthlyOperationalLossThousands</v>
      </c>
      <c r="D44" s="2">
        <f>ProbFeatures!D44</f>
        <v>1</v>
      </c>
      <c r="E44" s="2">
        <f>ProbFeatures!E44</f>
        <v>5</v>
      </c>
      <c r="F44" s="2">
        <f>ProbFeatures!F44</f>
        <v>22500</v>
      </c>
      <c r="G44" s="2">
        <f>ProbFeatures!G44</f>
        <v>8000</v>
      </c>
      <c r="H44" s="2">
        <f>ProbFeatures!H44</f>
        <v>-1</v>
      </c>
    </row>
    <row r="45" spans="1:8" x14ac:dyDescent="0.5">
      <c r="A45" s="2" t="str">
        <f>ProbFeatures!A45</f>
        <v>c1</v>
      </c>
      <c r="B45" s="2" t="str">
        <f>ProbFeatures!B45</f>
        <v>FinancialHealth</v>
      </c>
      <c r="C45" s="2" t="str">
        <f>ProbFeatures!C45</f>
        <v>AvgMontlhyEBITDA</v>
      </c>
      <c r="D45" s="2">
        <f>ProbFeatures!D45</f>
        <v>4</v>
      </c>
      <c r="E45" s="2">
        <f>ProbFeatures!E45</f>
        <v>5</v>
      </c>
      <c r="F45" s="2">
        <f>ProbFeatures!F45</f>
        <v>420000</v>
      </c>
      <c r="G45" s="2">
        <f>ProbFeatures!G45</f>
        <v>56000</v>
      </c>
      <c r="H45" s="2">
        <f>ProbFeatures!H45</f>
        <v>4</v>
      </c>
    </row>
    <row r="46" spans="1:8" x14ac:dyDescent="0.5">
      <c r="A46" s="2" t="str">
        <f>ProbFeatures!A46</f>
        <v>c1</v>
      </c>
      <c r="B46" s="2" t="str">
        <f>ProbFeatures!B46</f>
        <v>TransactionValue</v>
      </c>
      <c r="C46" s="2" t="str">
        <f>ProbFeatures!C46</f>
        <v>AvgMonthlySavingsAccountDeposit</v>
      </c>
      <c r="D46" s="2">
        <f>ProbFeatures!D46</f>
        <v>3</v>
      </c>
      <c r="E46" s="2">
        <f>ProbFeatures!E46</f>
        <v>5</v>
      </c>
      <c r="F46" s="2">
        <f>ProbFeatures!F46</f>
        <v>550</v>
      </c>
      <c r="G46" s="2">
        <f>ProbFeatures!G46</f>
        <v>88</v>
      </c>
      <c r="H46" s="2">
        <f>ProbFeatures!H46</f>
        <v>3</v>
      </c>
    </row>
    <row r="47" spans="1:8" x14ac:dyDescent="0.5">
      <c r="A47" s="2" t="str">
        <f>ProbFeatures!A47</f>
        <v>c1</v>
      </c>
      <c r="B47" s="2" t="str">
        <f>ProbFeatures!B47</f>
        <v>TransactionValue</v>
      </c>
      <c r="C47" s="2" t="str">
        <f>ProbFeatures!C47</f>
        <v>AvgMonthlyPersonalLoanAmount</v>
      </c>
      <c r="D47" s="2">
        <f>ProbFeatures!D47</f>
        <v>3</v>
      </c>
      <c r="E47" s="2">
        <f>ProbFeatures!E47</f>
        <v>5</v>
      </c>
      <c r="F47" s="2">
        <f>ProbFeatures!F47</f>
        <v>1125</v>
      </c>
      <c r="G47" s="2">
        <f>ProbFeatures!G47</f>
        <v>180</v>
      </c>
      <c r="H47" s="2">
        <f>ProbFeatures!H47</f>
        <v>3</v>
      </c>
    </row>
    <row r="48" spans="1:8" x14ac:dyDescent="0.5">
      <c r="A48" s="2" t="str">
        <f>ProbFeatures!A48</f>
        <v>c1</v>
      </c>
      <c r="B48" s="2" t="str">
        <f>ProbFeatures!B48</f>
        <v>TransactionValue</v>
      </c>
      <c r="C48" s="2" t="str">
        <f>ProbFeatures!C48</f>
        <v>AvgMonthlyBusinessLoanAmount</v>
      </c>
      <c r="D48" s="2">
        <f>ProbFeatures!D48</f>
        <v>3</v>
      </c>
      <c r="E48" s="2">
        <f>ProbFeatures!E48</f>
        <v>5</v>
      </c>
      <c r="F48" s="2">
        <f>ProbFeatures!F48</f>
        <v>25000</v>
      </c>
      <c r="G48" s="2">
        <f>ProbFeatures!G48</f>
        <v>4000</v>
      </c>
      <c r="H48" s="2">
        <f>ProbFeatures!H48</f>
        <v>3</v>
      </c>
    </row>
    <row r="49" spans="1:8" x14ac:dyDescent="0.5">
      <c r="A49" s="2" t="str">
        <f>ProbFeatures!A49</f>
        <v>c1</v>
      </c>
      <c r="B49" s="2" t="str">
        <f>ProbFeatures!B49</f>
        <v>Credit</v>
      </c>
      <c r="C49" s="2" t="str">
        <f>ProbFeatures!C49</f>
        <v>AvgMonthlyPersonalCreditCardPaymentAmount</v>
      </c>
      <c r="D49" s="2">
        <f>ProbFeatures!D49</f>
        <v>3</v>
      </c>
      <c r="E49" s="2">
        <f>ProbFeatures!E49</f>
        <v>5</v>
      </c>
      <c r="F49" s="2">
        <f>ProbFeatures!F49</f>
        <v>800</v>
      </c>
      <c r="G49" s="2">
        <f>ProbFeatures!G49</f>
        <v>128</v>
      </c>
      <c r="H49" s="2">
        <f>ProbFeatures!H49</f>
        <v>3</v>
      </c>
    </row>
    <row r="50" spans="1:8" x14ac:dyDescent="0.5">
      <c r="A50" s="2" t="str">
        <f>ProbFeatures!A50</f>
        <v>c1</v>
      </c>
      <c r="B50" s="2" t="str">
        <f>ProbFeatures!B50</f>
        <v>Credit</v>
      </c>
      <c r="C50" s="2" t="str">
        <f>ProbFeatures!C50</f>
        <v>AvgMonthlyBusinessCreditCardPaymentAmount</v>
      </c>
      <c r="D50" s="2">
        <f>ProbFeatures!D50</f>
        <v>3</v>
      </c>
      <c r="E50" s="2">
        <f>ProbFeatures!E50</f>
        <v>5</v>
      </c>
      <c r="F50" s="2">
        <f>ProbFeatures!F50</f>
        <v>5000</v>
      </c>
      <c r="G50" s="2">
        <f>ProbFeatures!G50</f>
        <v>800</v>
      </c>
      <c r="H50" s="2">
        <f>ProbFeatures!H50</f>
        <v>3</v>
      </c>
    </row>
    <row r="51" spans="1:8" x14ac:dyDescent="0.5">
      <c r="A51" s="2" t="str">
        <f>ProbFeatures!A51</f>
        <v>c1</v>
      </c>
      <c r="B51" s="2" t="str">
        <f>ProbFeatures!B51</f>
        <v>TransactionValue</v>
      </c>
      <c r="C51" s="2" t="str">
        <f>ProbFeatures!C51</f>
        <v>AvgMonthlyPersonalInvestmentsAmount</v>
      </c>
      <c r="D51" s="2">
        <f>ProbFeatures!D51</f>
        <v>3</v>
      </c>
      <c r="E51" s="2">
        <f>ProbFeatures!E51</f>
        <v>5</v>
      </c>
      <c r="F51" s="2">
        <f>ProbFeatures!F51</f>
        <v>1200</v>
      </c>
      <c r="G51" s="2">
        <f>ProbFeatures!G51</f>
        <v>192</v>
      </c>
      <c r="H51" s="2">
        <f>ProbFeatures!H51</f>
        <v>3</v>
      </c>
    </row>
    <row r="52" spans="1:8" x14ac:dyDescent="0.5">
      <c r="A52" s="2" t="str">
        <f>ProbFeatures!A52</f>
        <v>c1</v>
      </c>
      <c r="B52" s="2" t="str">
        <f>ProbFeatures!B52</f>
        <v>TransactionValue</v>
      </c>
      <c r="C52" s="2" t="str">
        <f>ProbFeatures!C52</f>
        <v>AvgMonthlyBusinessInvestmentsAmount</v>
      </c>
      <c r="D52" s="2">
        <f>ProbFeatures!D52</f>
        <v>3</v>
      </c>
      <c r="E52" s="2">
        <f>ProbFeatures!E52</f>
        <v>5</v>
      </c>
      <c r="F52" s="2">
        <f>ProbFeatures!F52</f>
        <v>10000</v>
      </c>
      <c r="G52" s="2">
        <f>ProbFeatures!G52</f>
        <v>1600</v>
      </c>
      <c r="H52" s="2">
        <f>ProbFeatures!H52</f>
        <v>3</v>
      </c>
    </row>
    <row r="53" spans="1:8" x14ac:dyDescent="0.5">
      <c r="A53" s="2" t="str">
        <f>ProbFeatures!A53</f>
        <v>c2</v>
      </c>
      <c r="B53" s="2" t="str">
        <f>ProbFeatures!B53</f>
        <v>Size</v>
      </c>
      <c r="C53" s="2" t="str">
        <f>ProbFeatures!C53</f>
        <v>NumberTellerCapacity</v>
      </c>
      <c r="D53" s="2">
        <f>ProbFeatures!D53</f>
        <v>5</v>
      </c>
      <c r="E53" s="2">
        <f>ProbFeatures!E53</f>
        <v>5</v>
      </c>
      <c r="F53" s="2">
        <f>ProbFeatures!F53</f>
        <v>8</v>
      </c>
      <c r="G53" s="2">
        <f>ProbFeatures!G53</f>
        <v>2</v>
      </c>
      <c r="H53" s="2">
        <f>ProbFeatures!H53</f>
        <v>5</v>
      </c>
    </row>
    <row r="54" spans="1:8" x14ac:dyDescent="0.5">
      <c r="A54" s="2" t="str">
        <f>ProbFeatures!A54</f>
        <v>c2</v>
      </c>
      <c r="B54" s="2" t="str">
        <f>ProbFeatures!B54</f>
        <v>Size</v>
      </c>
      <c r="C54" s="2" t="str">
        <f>ProbFeatures!C54</f>
        <v>NumberManagerPersonalCapacity</v>
      </c>
      <c r="D54" s="2">
        <f>ProbFeatures!D54</f>
        <v>5</v>
      </c>
      <c r="E54" s="2">
        <f>ProbFeatures!E54</f>
        <v>5</v>
      </c>
      <c r="F54" s="2">
        <f>ProbFeatures!F54</f>
        <v>3</v>
      </c>
      <c r="G54" s="2">
        <f>ProbFeatures!G54</f>
        <v>0</v>
      </c>
      <c r="H54" s="2">
        <f>ProbFeatures!H54</f>
        <v>5</v>
      </c>
    </row>
    <row r="55" spans="1:8" x14ac:dyDescent="0.5">
      <c r="A55" s="2" t="str">
        <f>ProbFeatures!A55</f>
        <v>c2</v>
      </c>
      <c r="B55" s="2" t="str">
        <f>ProbFeatures!B55</f>
        <v>Size</v>
      </c>
      <c r="C55" s="2" t="str">
        <f>ProbFeatures!C55</f>
        <v>NumberManagerBusinessCapacity</v>
      </c>
      <c r="D55" s="2">
        <f>ProbFeatures!D55</f>
        <v>5</v>
      </c>
      <c r="E55" s="2">
        <f>ProbFeatures!E55</f>
        <v>5</v>
      </c>
      <c r="F55" s="2">
        <f>ProbFeatures!F55</f>
        <v>3</v>
      </c>
      <c r="G55" s="2">
        <f>ProbFeatures!G55</f>
        <v>0</v>
      </c>
      <c r="H55" s="2">
        <f>ProbFeatures!H55</f>
        <v>5</v>
      </c>
    </row>
    <row r="56" spans="1:8" x14ac:dyDescent="0.5">
      <c r="A56" s="2" t="str">
        <f>ProbFeatures!A56</f>
        <v>c2</v>
      </c>
      <c r="B56" s="2" t="str">
        <f>ProbFeatures!B56</f>
        <v>Size</v>
      </c>
      <c r="C56" s="2" t="str">
        <f>ProbFeatures!C56</f>
        <v>NumberATM</v>
      </c>
      <c r="D56" s="2">
        <f>ProbFeatures!D56</f>
        <v>5</v>
      </c>
      <c r="E56" s="2">
        <f>ProbFeatures!E56</f>
        <v>5</v>
      </c>
      <c r="F56" s="2">
        <f>ProbFeatures!F56</f>
        <v>10</v>
      </c>
      <c r="G56" s="2">
        <f>ProbFeatures!G56</f>
        <v>2</v>
      </c>
      <c r="H56" s="2">
        <f>ProbFeatures!H56</f>
        <v>5</v>
      </c>
    </row>
    <row r="57" spans="1:8" x14ac:dyDescent="0.5">
      <c r="A57" s="2" t="str">
        <f>ProbFeatures!A57</f>
        <v>c2</v>
      </c>
      <c r="B57" s="2" t="str">
        <f>ProbFeatures!B57</f>
        <v>Size</v>
      </c>
      <c r="C57" s="2" t="str">
        <f>ProbFeatures!C57</f>
        <v>NumberPersonalClientsTierA</v>
      </c>
      <c r="D57" s="2">
        <f>ProbFeatures!D57</f>
        <v>3</v>
      </c>
      <c r="E57" s="2">
        <f>ProbFeatures!E57</f>
        <v>5</v>
      </c>
      <c r="F57" s="2">
        <f>ProbFeatures!F57</f>
        <v>1000</v>
      </c>
      <c r="G57" s="2">
        <f>ProbFeatures!G57</f>
        <v>320</v>
      </c>
      <c r="H57" s="2">
        <f>ProbFeatures!H57</f>
        <v>3</v>
      </c>
    </row>
    <row r="58" spans="1:8" x14ac:dyDescent="0.5">
      <c r="A58" s="2" t="str">
        <f>ProbFeatures!A58</f>
        <v>c2</v>
      </c>
      <c r="B58" s="2" t="str">
        <f>ProbFeatures!B58</f>
        <v>Size</v>
      </c>
      <c r="C58" s="2" t="str">
        <f>ProbFeatures!C58</f>
        <v>NumberPersonalClientsTierB</v>
      </c>
      <c r="D58" s="2">
        <f>ProbFeatures!D58</f>
        <v>4</v>
      </c>
      <c r="E58" s="2">
        <f>ProbFeatures!E58</f>
        <v>5</v>
      </c>
      <c r="F58" s="2">
        <f>ProbFeatures!F58</f>
        <v>2400</v>
      </c>
      <c r="G58" s="2">
        <f>ProbFeatures!G58</f>
        <v>400</v>
      </c>
      <c r="H58" s="2">
        <f>ProbFeatures!H58</f>
        <v>4</v>
      </c>
    </row>
    <row r="59" spans="1:8" x14ac:dyDescent="0.5">
      <c r="A59" s="2" t="str">
        <f>ProbFeatures!A59</f>
        <v>c2</v>
      </c>
      <c r="B59" s="2" t="str">
        <f>ProbFeatures!B59</f>
        <v>Size</v>
      </c>
      <c r="C59" s="2" t="str">
        <f>ProbFeatures!C59</f>
        <v>NumberPersonalClientsTierC</v>
      </c>
      <c r="D59" s="2">
        <f>ProbFeatures!D59</f>
        <v>5</v>
      </c>
      <c r="E59" s="2">
        <f>ProbFeatures!E59</f>
        <v>5</v>
      </c>
      <c r="F59" s="2">
        <f>ProbFeatures!F59</f>
        <v>4000</v>
      </c>
      <c r="G59" s="2">
        <f>ProbFeatures!G59</f>
        <v>480</v>
      </c>
      <c r="H59" s="2">
        <f>ProbFeatures!H59</f>
        <v>5</v>
      </c>
    </row>
    <row r="60" spans="1:8" x14ac:dyDescent="0.5">
      <c r="A60" s="2" t="str">
        <f>ProbFeatures!A60</f>
        <v>c2</v>
      </c>
      <c r="B60" s="2" t="str">
        <f>ProbFeatures!B60</f>
        <v>Size</v>
      </c>
      <c r="C60" s="2" t="str">
        <f>ProbFeatures!C60</f>
        <v>NumberPersonalClientsTierD</v>
      </c>
      <c r="D60" s="2">
        <f>ProbFeatures!D60</f>
        <v>5</v>
      </c>
      <c r="E60" s="2">
        <f>ProbFeatures!E60</f>
        <v>5</v>
      </c>
      <c r="F60" s="2">
        <f>ProbFeatures!F60</f>
        <v>5600</v>
      </c>
      <c r="G60" s="2">
        <f>ProbFeatures!G60</f>
        <v>560</v>
      </c>
      <c r="H60" s="2">
        <f>ProbFeatures!H60</f>
        <v>5</v>
      </c>
    </row>
    <row r="61" spans="1:8" x14ac:dyDescent="0.5">
      <c r="A61" s="2" t="str">
        <f>ProbFeatures!A61</f>
        <v>c2</v>
      </c>
      <c r="B61" s="2" t="str">
        <f>ProbFeatures!B61</f>
        <v>Size</v>
      </c>
      <c r="C61" s="2" t="str">
        <f>ProbFeatures!C61</f>
        <v>NumberINSSClients</v>
      </c>
      <c r="D61" s="2">
        <f>ProbFeatures!D61</f>
        <v>5</v>
      </c>
      <c r="E61" s="2">
        <f>ProbFeatures!E61</f>
        <v>5</v>
      </c>
      <c r="F61" s="2">
        <f>ProbFeatures!F61</f>
        <v>1600</v>
      </c>
      <c r="G61" s="2">
        <f>ProbFeatures!G61</f>
        <v>160</v>
      </c>
      <c r="H61" s="2">
        <f>ProbFeatures!H61</f>
        <v>5</v>
      </c>
    </row>
    <row r="62" spans="1:8" x14ac:dyDescent="0.5">
      <c r="A62" s="2" t="str">
        <f>ProbFeatures!A62</f>
        <v>c2</v>
      </c>
      <c r="B62" s="2" t="str">
        <f>ProbFeatures!B62</f>
        <v>Size</v>
      </c>
      <c r="C62" s="2" t="str">
        <f>ProbFeatures!C62</f>
        <v>NumberSalaryAccounts</v>
      </c>
      <c r="D62" s="2">
        <f>ProbFeatures!D62</f>
        <v>5</v>
      </c>
      <c r="E62" s="2">
        <f>ProbFeatures!E62</f>
        <v>5</v>
      </c>
      <c r="F62" s="2">
        <f>ProbFeatures!F62</f>
        <v>2000</v>
      </c>
      <c r="G62" s="2">
        <f>ProbFeatures!G62</f>
        <v>240</v>
      </c>
      <c r="H62" s="2">
        <f>ProbFeatures!H62</f>
        <v>5</v>
      </c>
    </row>
    <row r="63" spans="1:8" x14ac:dyDescent="0.5">
      <c r="A63" s="2" t="str">
        <f>ProbFeatures!A63</f>
        <v>c2</v>
      </c>
      <c r="B63" s="2" t="str">
        <f>ProbFeatures!B63</f>
        <v>Size</v>
      </c>
      <c r="C63" s="2" t="str">
        <f>ProbFeatures!C63</f>
        <v>NBusinessClientsTierA</v>
      </c>
      <c r="D63" s="2">
        <f>ProbFeatures!D63</f>
        <v>3</v>
      </c>
      <c r="E63" s="2">
        <f>ProbFeatures!E63</f>
        <v>5</v>
      </c>
      <c r="F63" s="2">
        <f>ProbFeatures!F63</f>
        <v>75</v>
      </c>
      <c r="G63" s="2">
        <f>ProbFeatures!G63</f>
        <v>8</v>
      </c>
      <c r="H63" s="2">
        <f>ProbFeatures!H63</f>
        <v>3</v>
      </c>
    </row>
    <row r="64" spans="1:8" x14ac:dyDescent="0.5">
      <c r="A64" s="2" t="str">
        <f>ProbFeatures!A64</f>
        <v>c2</v>
      </c>
      <c r="B64" s="2" t="str">
        <f>ProbFeatures!B64</f>
        <v>Size</v>
      </c>
      <c r="C64" s="2" t="str">
        <f>ProbFeatures!C64</f>
        <v>NBusinessClientsTierB</v>
      </c>
      <c r="D64" s="2">
        <f>ProbFeatures!D64</f>
        <v>5</v>
      </c>
      <c r="E64" s="2">
        <f>ProbFeatures!E64</f>
        <v>5</v>
      </c>
      <c r="F64" s="2">
        <f>ProbFeatures!F64</f>
        <v>352</v>
      </c>
      <c r="G64" s="2">
        <f>ProbFeatures!G64</f>
        <v>32</v>
      </c>
      <c r="H64" s="2">
        <f>ProbFeatures!H64</f>
        <v>5</v>
      </c>
    </row>
    <row r="65" spans="1:8" x14ac:dyDescent="0.5">
      <c r="A65" s="2" t="str">
        <f>ProbFeatures!A65</f>
        <v>c2</v>
      </c>
      <c r="B65" s="2" t="str">
        <f>ProbFeatures!B65</f>
        <v>Size</v>
      </c>
      <c r="C65" s="2" t="str">
        <f>ProbFeatures!C65</f>
        <v>NBusinessClientsTierC</v>
      </c>
      <c r="D65" s="2">
        <f>ProbFeatures!D65</f>
        <v>5</v>
      </c>
      <c r="E65" s="2">
        <f>ProbFeatures!E65</f>
        <v>5</v>
      </c>
      <c r="F65" s="2">
        <f>ProbFeatures!F65</f>
        <v>720</v>
      </c>
      <c r="G65" s="2">
        <f>ProbFeatures!G65</f>
        <v>64</v>
      </c>
      <c r="H65" s="2">
        <f>ProbFeatures!H65</f>
        <v>5</v>
      </c>
    </row>
    <row r="66" spans="1:8" x14ac:dyDescent="0.5">
      <c r="A66" s="2" t="str">
        <f>ProbFeatures!A66</f>
        <v>c2</v>
      </c>
      <c r="B66" s="2" t="str">
        <f>ProbFeatures!B66</f>
        <v>Size</v>
      </c>
      <c r="C66" s="2" t="str">
        <f>ProbFeatures!C66</f>
        <v>NBusinessClientsTierD</v>
      </c>
      <c r="D66" s="2">
        <f>ProbFeatures!D66</f>
        <v>5</v>
      </c>
      <c r="E66" s="2">
        <f>ProbFeatures!E66</f>
        <v>5</v>
      </c>
      <c r="F66" s="2">
        <f>ProbFeatures!F66</f>
        <v>1360</v>
      </c>
      <c r="G66" s="2">
        <f>ProbFeatures!G66</f>
        <v>160</v>
      </c>
      <c r="H66" s="2">
        <f>ProbFeatures!H66</f>
        <v>5</v>
      </c>
    </row>
    <row r="67" spans="1:8" x14ac:dyDescent="0.5">
      <c r="A67" s="2" t="str">
        <f>ProbFeatures!A67</f>
        <v>c2</v>
      </c>
      <c r="B67" s="2" t="str">
        <f>ProbFeatures!B67</f>
        <v>BusinessPotential</v>
      </c>
      <c r="C67" s="2" t="str">
        <f>ProbFeatures!C67</f>
        <v>AvgMonthlyIncomePersonalClientTierA</v>
      </c>
      <c r="D67" s="2">
        <f>ProbFeatures!D67</f>
        <v>2</v>
      </c>
      <c r="E67" s="2">
        <f>ProbFeatures!E67</f>
        <v>5</v>
      </c>
      <c r="F67" s="2">
        <f>ProbFeatures!F67</f>
        <v>3600</v>
      </c>
      <c r="G67" s="2">
        <f>ProbFeatures!G67</f>
        <v>480</v>
      </c>
      <c r="H67" s="2">
        <f>ProbFeatures!H67</f>
        <v>2</v>
      </c>
    </row>
    <row r="68" spans="1:8" x14ac:dyDescent="0.5">
      <c r="A68" s="2" t="str">
        <f>ProbFeatures!A68</f>
        <v>c2</v>
      </c>
      <c r="B68" s="2" t="str">
        <f>ProbFeatures!B68</f>
        <v>BusinessPotential</v>
      </c>
      <c r="C68" s="2" t="str">
        <f>ProbFeatures!C68</f>
        <v>AvgMonthlyIncomePersonalClientTierB</v>
      </c>
      <c r="D68" s="2">
        <f>ProbFeatures!D68</f>
        <v>2</v>
      </c>
      <c r="E68" s="2">
        <f>ProbFeatures!E68</f>
        <v>5</v>
      </c>
      <c r="F68" s="2">
        <f>ProbFeatures!F68</f>
        <v>2400</v>
      </c>
      <c r="G68" s="2">
        <f>ProbFeatures!G68</f>
        <v>480</v>
      </c>
      <c r="H68" s="2">
        <f>ProbFeatures!H68</f>
        <v>2</v>
      </c>
    </row>
    <row r="69" spans="1:8" x14ac:dyDescent="0.5">
      <c r="A69" s="2" t="str">
        <f>ProbFeatures!A69</f>
        <v>c2</v>
      </c>
      <c r="B69" s="2" t="str">
        <f>ProbFeatures!B69</f>
        <v>BusinessPotential</v>
      </c>
      <c r="C69" s="2" t="str">
        <f>ProbFeatures!C69</f>
        <v>AvgMonthlyIncomePersonalClientTierC</v>
      </c>
      <c r="D69" s="2">
        <f>ProbFeatures!D69</f>
        <v>2</v>
      </c>
      <c r="E69" s="2">
        <f>ProbFeatures!E69</f>
        <v>5</v>
      </c>
      <c r="F69" s="2">
        <f>ProbFeatures!F69</f>
        <v>1800</v>
      </c>
      <c r="G69" s="2">
        <f>ProbFeatures!G69</f>
        <v>480</v>
      </c>
      <c r="H69" s="2">
        <f>ProbFeatures!H69</f>
        <v>2</v>
      </c>
    </row>
    <row r="70" spans="1:8" x14ac:dyDescent="0.5">
      <c r="A70" s="2" t="str">
        <f>ProbFeatures!A70</f>
        <v>c2</v>
      </c>
      <c r="B70" s="2" t="str">
        <f>ProbFeatures!B70</f>
        <v>BusinessPotential</v>
      </c>
      <c r="C70" s="2" t="str">
        <f>ProbFeatures!C70</f>
        <v>AvgMonthlyIncomePersonalClientTierD</v>
      </c>
      <c r="D70" s="2">
        <f>ProbFeatures!D70</f>
        <v>2</v>
      </c>
      <c r="E70" s="2">
        <f>ProbFeatures!E70</f>
        <v>5</v>
      </c>
      <c r="F70" s="2">
        <f>ProbFeatures!F70</f>
        <v>1400</v>
      </c>
      <c r="G70" s="2">
        <f>ProbFeatures!G70</f>
        <v>560</v>
      </c>
      <c r="H70" s="2">
        <f>ProbFeatures!H70</f>
        <v>2</v>
      </c>
    </row>
    <row r="71" spans="1:8" x14ac:dyDescent="0.5">
      <c r="A71" s="2" t="str">
        <f>ProbFeatures!A71</f>
        <v>c2</v>
      </c>
      <c r="B71" s="2" t="str">
        <f>ProbFeatures!B71</f>
        <v>BusinessPotential</v>
      </c>
      <c r="C71" s="2" t="str">
        <f>ProbFeatures!C71</f>
        <v>AvgMonthlyINSSBenefitsAmount</v>
      </c>
      <c r="D71" s="2">
        <f>ProbFeatures!D71</f>
        <v>2</v>
      </c>
      <c r="E71" s="2">
        <f>ProbFeatures!E71</f>
        <v>5</v>
      </c>
      <c r="F71" s="2">
        <f>ProbFeatures!F71</f>
        <v>1560</v>
      </c>
      <c r="G71" s="2">
        <f>ProbFeatures!G71</f>
        <v>560</v>
      </c>
      <c r="H71" s="2">
        <f>ProbFeatures!H71</f>
        <v>2</v>
      </c>
    </row>
    <row r="72" spans="1:8" x14ac:dyDescent="0.5">
      <c r="A72" s="2" t="str">
        <f>ProbFeatures!A72</f>
        <v>c2</v>
      </c>
      <c r="B72" s="2" t="str">
        <f>ProbFeatures!B72</f>
        <v>BusinessPotential</v>
      </c>
      <c r="C72" s="2" t="str">
        <f>ProbFeatures!C72</f>
        <v>AvgMonthlySalaryValue</v>
      </c>
      <c r="D72" s="2">
        <f>ProbFeatures!D72</f>
        <v>2</v>
      </c>
      <c r="E72" s="2">
        <f>ProbFeatures!E72</f>
        <v>5</v>
      </c>
      <c r="F72" s="2">
        <f>ProbFeatures!F72</f>
        <v>2240</v>
      </c>
      <c r="G72" s="2">
        <f>ProbFeatures!G72</f>
        <v>480</v>
      </c>
      <c r="H72" s="2">
        <f>ProbFeatures!H72</f>
        <v>2</v>
      </c>
    </row>
    <row r="73" spans="1:8" x14ac:dyDescent="0.5">
      <c r="A73" s="2" t="str">
        <f>ProbFeatures!A73</f>
        <v>c2</v>
      </c>
      <c r="B73" s="2" t="str">
        <f>ProbFeatures!B73</f>
        <v>BusinessPotential</v>
      </c>
      <c r="C73" s="2" t="str">
        <f>ProbFeatures!C73</f>
        <v>AvgMonthlyEBITDABusinessClientTierA</v>
      </c>
      <c r="D73" s="2">
        <f>ProbFeatures!D73</f>
        <v>2</v>
      </c>
      <c r="E73" s="2">
        <f>ProbFeatures!E73</f>
        <v>5</v>
      </c>
      <c r="F73" s="2">
        <f>ProbFeatures!F73</f>
        <v>400000</v>
      </c>
      <c r="G73" s="2">
        <f>ProbFeatures!G73</f>
        <v>80000</v>
      </c>
      <c r="H73" s="2">
        <f>ProbFeatures!H73</f>
        <v>2</v>
      </c>
    </row>
    <row r="74" spans="1:8" x14ac:dyDescent="0.5">
      <c r="A74" s="2" t="str">
        <f>ProbFeatures!A74</f>
        <v>c2</v>
      </c>
      <c r="B74" s="2" t="str">
        <f>ProbFeatures!B74</f>
        <v>BusinessPotential</v>
      </c>
      <c r="C74" s="2" t="str">
        <f>ProbFeatures!C74</f>
        <v>AvgMonthlyEBITDABusinessClientTierB</v>
      </c>
      <c r="D74" s="2">
        <f>ProbFeatures!D74</f>
        <v>2</v>
      </c>
      <c r="E74" s="2">
        <f>ProbFeatures!E74</f>
        <v>5</v>
      </c>
      <c r="F74" s="2">
        <f>ProbFeatures!F74</f>
        <v>256000</v>
      </c>
      <c r="G74" s="2">
        <f>ProbFeatures!G74</f>
        <v>104000</v>
      </c>
      <c r="H74" s="2">
        <f>ProbFeatures!H74</f>
        <v>2</v>
      </c>
    </row>
    <row r="75" spans="1:8" x14ac:dyDescent="0.5">
      <c r="A75" s="2" t="str">
        <f>ProbFeatures!A75</f>
        <v>c2</v>
      </c>
      <c r="B75" s="2" t="str">
        <f>ProbFeatures!B75</f>
        <v>BusinessPotential</v>
      </c>
      <c r="C75" s="2" t="str">
        <f>ProbFeatures!C75</f>
        <v>AvgMonthlyEBITDABusinessClientTierC</v>
      </c>
      <c r="D75" s="2">
        <f>ProbFeatures!D75</f>
        <v>2</v>
      </c>
      <c r="E75" s="2">
        <f>ProbFeatures!E75</f>
        <v>5</v>
      </c>
      <c r="F75" s="2">
        <f>ProbFeatures!F75</f>
        <v>120000</v>
      </c>
      <c r="G75" s="2">
        <f>ProbFeatures!G75</f>
        <v>72000</v>
      </c>
      <c r="H75" s="2">
        <f>ProbFeatures!H75</f>
        <v>2</v>
      </c>
    </row>
    <row r="76" spans="1:8" x14ac:dyDescent="0.5">
      <c r="A76" s="2" t="str">
        <f>ProbFeatures!A76</f>
        <v>c2</v>
      </c>
      <c r="B76" s="2" t="str">
        <f>ProbFeatures!B76</f>
        <v>BusinessPotential</v>
      </c>
      <c r="C76" s="2" t="str">
        <f>ProbFeatures!C76</f>
        <v>AvgMonthlyEBITDABusinessClientTierD</v>
      </c>
      <c r="D76" s="2">
        <f>ProbFeatures!D76</f>
        <v>2</v>
      </c>
      <c r="E76" s="2">
        <f>ProbFeatures!E76</f>
        <v>5</v>
      </c>
      <c r="F76" s="2">
        <f>ProbFeatures!F76</f>
        <v>70400</v>
      </c>
      <c r="G76" s="2">
        <f>ProbFeatures!G76</f>
        <v>8000</v>
      </c>
      <c r="H76" s="2">
        <f>ProbFeatures!H76</f>
        <v>2</v>
      </c>
    </row>
    <row r="77" spans="1:8" x14ac:dyDescent="0.5">
      <c r="A77" s="2" t="str">
        <f>ProbFeatures!A77</f>
        <v>c2</v>
      </c>
      <c r="B77" s="2" t="str">
        <f>ProbFeatures!B77</f>
        <v>Size</v>
      </c>
      <c r="C77" s="2" t="str">
        <f>ProbFeatures!C77</f>
        <v>BranchSizeSquareMeters</v>
      </c>
      <c r="D77" s="2">
        <f>ProbFeatures!D77</f>
        <v>5</v>
      </c>
      <c r="E77" s="2">
        <f>ProbFeatures!E77</f>
        <v>5</v>
      </c>
      <c r="F77" s="2">
        <f>ProbFeatures!F77</f>
        <v>800</v>
      </c>
      <c r="G77" s="2">
        <f>ProbFeatures!G77</f>
        <v>80</v>
      </c>
      <c r="H77" s="2">
        <f>ProbFeatures!H77</f>
        <v>5</v>
      </c>
    </row>
    <row r="78" spans="1:8" x14ac:dyDescent="0.5">
      <c r="A78" s="2" t="str">
        <f>ProbFeatures!A78</f>
        <v>c2</v>
      </c>
      <c r="B78" s="2" t="str">
        <f>ProbFeatures!B78</f>
        <v>TransactionVolume</v>
      </c>
      <c r="C78" s="2" t="str">
        <f>ProbFeatures!C78</f>
        <v>AvgMonthlyATMPaymentsTransactions</v>
      </c>
      <c r="D78" s="2">
        <f>ProbFeatures!D78</f>
        <v>1</v>
      </c>
      <c r="E78" s="2">
        <f>ProbFeatures!E78</f>
        <v>5</v>
      </c>
      <c r="F78" s="2">
        <f>ProbFeatures!F78</f>
        <v>11250</v>
      </c>
      <c r="G78" s="2">
        <f>ProbFeatures!G78</f>
        <v>4000</v>
      </c>
      <c r="H78" s="2">
        <f>ProbFeatures!H78</f>
        <v>1</v>
      </c>
    </row>
    <row r="79" spans="1:8" x14ac:dyDescent="0.5">
      <c r="A79" s="2" t="str">
        <f>ProbFeatures!A79</f>
        <v>c2</v>
      </c>
      <c r="B79" s="2" t="str">
        <f>ProbFeatures!B79</f>
        <v>TransactionVolume</v>
      </c>
      <c r="C79" s="2" t="str">
        <f>ProbFeatures!C79</f>
        <v>AvgMonthlyATMWithdrawTransactions</v>
      </c>
      <c r="D79" s="2">
        <f>ProbFeatures!D79</f>
        <v>1</v>
      </c>
      <c r="E79" s="2">
        <f>ProbFeatures!E79</f>
        <v>5</v>
      </c>
      <c r="F79" s="2">
        <f>ProbFeatures!F79</f>
        <v>9000</v>
      </c>
      <c r="G79" s="2">
        <f>ProbFeatures!G79</f>
        <v>3200</v>
      </c>
      <c r="H79" s="2">
        <f>ProbFeatures!H79</f>
        <v>1</v>
      </c>
    </row>
    <row r="80" spans="1:8" x14ac:dyDescent="0.5">
      <c r="A80" s="2" t="str">
        <f>ProbFeatures!A80</f>
        <v>c2</v>
      </c>
      <c r="B80" s="2" t="str">
        <f>ProbFeatures!B80</f>
        <v>TransactionVolume</v>
      </c>
      <c r="C80" s="2" t="str">
        <f>ProbFeatures!C80</f>
        <v>AvgMonthlyATMTransferTransactions</v>
      </c>
      <c r="D80" s="2">
        <f>ProbFeatures!D80</f>
        <v>1</v>
      </c>
      <c r="E80" s="2">
        <f>ProbFeatures!E80</f>
        <v>5</v>
      </c>
      <c r="F80" s="2">
        <f>ProbFeatures!F80</f>
        <v>6750</v>
      </c>
      <c r="G80" s="2">
        <f>ProbFeatures!G80</f>
        <v>2400</v>
      </c>
      <c r="H80" s="2">
        <f>ProbFeatures!H80</f>
        <v>1</v>
      </c>
    </row>
    <row r="81" spans="1:8" x14ac:dyDescent="0.5">
      <c r="A81" s="2" t="str">
        <f>ProbFeatures!A81</f>
        <v>c2</v>
      </c>
      <c r="B81" s="2" t="str">
        <f>ProbFeatures!B81</f>
        <v>TransactionVolume</v>
      </c>
      <c r="C81" s="2" t="str">
        <f>ProbFeatures!C81</f>
        <v>AvgMonthlyATMDepositTransactions</v>
      </c>
      <c r="D81" s="2">
        <f>ProbFeatures!D81</f>
        <v>1</v>
      </c>
      <c r="E81" s="2">
        <f>ProbFeatures!E81</f>
        <v>5</v>
      </c>
      <c r="F81" s="2">
        <f>ProbFeatures!F81</f>
        <v>8550</v>
      </c>
      <c r="G81" s="2">
        <f>ProbFeatures!G81</f>
        <v>3040</v>
      </c>
      <c r="H81" s="2">
        <f>ProbFeatures!H81</f>
        <v>1</v>
      </c>
    </row>
    <row r="82" spans="1:8" x14ac:dyDescent="0.5">
      <c r="A82" s="2" t="str">
        <f>ProbFeatures!A82</f>
        <v>c2</v>
      </c>
      <c r="B82" s="2" t="str">
        <f>ProbFeatures!B82</f>
        <v>TransactionVolume</v>
      </c>
      <c r="C82" s="2" t="str">
        <f>ProbFeatures!C82</f>
        <v>AvgMonthlyATMTransactions</v>
      </c>
      <c r="D82" s="2">
        <f>ProbFeatures!D82</f>
        <v>2</v>
      </c>
      <c r="E82" s="2">
        <f>ProbFeatures!E82</f>
        <v>5</v>
      </c>
      <c r="F82" s="2">
        <f>ProbFeatures!F82</f>
        <v>63200</v>
      </c>
      <c r="G82" s="2">
        <f>ProbFeatures!G82</f>
        <v>12640</v>
      </c>
      <c r="H82" s="2">
        <f>ProbFeatures!H82</f>
        <v>2</v>
      </c>
    </row>
    <row r="83" spans="1:8" x14ac:dyDescent="0.5">
      <c r="A83" s="2" t="str">
        <f>ProbFeatures!A83</f>
        <v>c2</v>
      </c>
      <c r="B83" s="2" t="str">
        <f>ProbFeatures!B83</f>
        <v>TransactionVolume</v>
      </c>
      <c r="C83" s="2" t="str">
        <f>ProbFeatures!C83</f>
        <v>AvgMonthlyTellerPaymentsTransactions</v>
      </c>
      <c r="D83" s="2">
        <f>ProbFeatures!D83</f>
        <v>2</v>
      </c>
      <c r="E83" s="2">
        <f>ProbFeatures!E83</f>
        <v>5</v>
      </c>
      <c r="F83" s="2">
        <f>ProbFeatures!F83</f>
        <v>16000</v>
      </c>
      <c r="G83" s="2">
        <f>ProbFeatures!G83</f>
        <v>3200</v>
      </c>
      <c r="H83" s="2">
        <f>ProbFeatures!H83</f>
        <v>2</v>
      </c>
    </row>
    <row r="84" spans="1:8" x14ac:dyDescent="0.5">
      <c r="A84" s="2" t="str">
        <f>ProbFeatures!A84</f>
        <v>c2</v>
      </c>
      <c r="B84" s="2" t="str">
        <f>ProbFeatures!B84</f>
        <v>TransactionVolume</v>
      </c>
      <c r="C84" s="2" t="str">
        <f>ProbFeatures!C84</f>
        <v>AvgMonthlyTellerWithdrawTransactions</v>
      </c>
      <c r="D84" s="2">
        <f>ProbFeatures!D84</f>
        <v>2</v>
      </c>
      <c r="E84" s="2">
        <f>ProbFeatures!E84</f>
        <v>5</v>
      </c>
      <c r="F84" s="2">
        <f>ProbFeatures!F84</f>
        <v>14400</v>
      </c>
      <c r="G84" s="2">
        <f>ProbFeatures!G84</f>
        <v>2880</v>
      </c>
      <c r="H84" s="2">
        <f>ProbFeatures!H84</f>
        <v>2</v>
      </c>
    </row>
    <row r="85" spans="1:8" x14ac:dyDescent="0.5">
      <c r="A85" s="2" t="str">
        <f>ProbFeatures!A85</f>
        <v>c2</v>
      </c>
      <c r="B85" s="2" t="str">
        <f>ProbFeatures!B85</f>
        <v>TransactionVolume</v>
      </c>
      <c r="C85" s="2" t="str">
        <f>ProbFeatures!C85</f>
        <v>AvgMonthlyTellerTransferTransactions</v>
      </c>
      <c r="D85" s="2">
        <f>ProbFeatures!D85</f>
        <v>2</v>
      </c>
      <c r="E85" s="2">
        <f>ProbFeatures!E85</f>
        <v>5</v>
      </c>
      <c r="F85" s="2">
        <f>ProbFeatures!F85</f>
        <v>12000</v>
      </c>
      <c r="G85" s="2">
        <f>ProbFeatures!G85</f>
        <v>2400</v>
      </c>
      <c r="H85" s="2">
        <f>ProbFeatures!H85</f>
        <v>2</v>
      </c>
    </row>
    <row r="86" spans="1:8" x14ac:dyDescent="0.5">
      <c r="A86" s="2" t="str">
        <f>ProbFeatures!A86</f>
        <v>c2</v>
      </c>
      <c r="B86" s="2" t="str">
        <f>ProbFeatures!B86</f>
        <v>TransactionVolume</v>
      </c>
      <c r="C86" s="2" t="str">
        <f>ProbFeatures!C86</f>
        <v>AvgMonthlyTellerDepositTransactions</v>
      </c>
      <c r="D86" s="2">
        <f>ProbFeatures!D86</f>
        <v>2</v>
      </c>
      <c r="E86" s="2">
        <f>ProbFeatures!E86</f>
        <v>5</v>
      </c>
      <c r="F86" s="2">
        <f>ProbFeatures!F86</f>
        <v>20000</v>
      </c>
      <c r="G86" s="2">
        <f>ProbFeatures!G86</f>
        <v>4000</v>
      </c>
      <c r="H86" s="2">
        <f>ProbFeatures!H86</f>
        <v>2</v>
      </c>
    </row>
    <row r="87" spans="1:8" x14ac:dyDescent="0.5">
      <c r="A87" s="2" t="str">
        <f>ProbFeatures!A87</f>
        <v>c2</v>
      </c>
      <c r="B87" s="2" t="str">
        <f>ProbFeatures!B87</f>
        <v>TransactionVolume</v>
      </c>
      <c r="C87" s="2" t="str">
        <f>ProbFeatures!C87</f>
        <v>AvgMonthlyTellerTransactions</v>
      </c>
      <c r="D87" s="2">
        <f>ProbFeatures!D87</f>
        <v>2</v>
      </c>
      <c r="E87" s="2">
        <f>ProbFeatures!E87</f>
        <v>5</v>
      </c>
      <c r="F87" s="2">
        <f>ProbFeatures!F87</f>
        <v>62400</v>
      </c>
      <c r="G87" s="2">
        <f>ProbFeatures!G87</f>
        <v>12480</v>
      </c>
      <c r="H87" s="2">
        <f>ProbFeatures!H87</f>
        <v>2</v>
      </c>
    </row>
    <row r="88" spans="1:8" x14ac:dyDescent="0.5">
      <c r="A88" s="2" t="str">
        <f>ProbFeatures!A88</f>
        <v>c2</v>
      </c>
      <c r="B88" s="2" t="str">
        <f>ProbFeatures!B88</f>
        <v>Credit</v>
      </c>
      <c r="C88" s="2" t="str">
        <f>ProbFeatures!C88</f>
        <v>AvgMonthlyManagerPersonalLoanTransactions</v>
      </c>
      <c r="D88" s="2">
        <f>ProbFeatures!D88</f>
        <v>4</v>
      </c>
      <c r="E88" s="2">
        <f>ProbFeatures!E88</f>
        <v>5</v>
      </c>
      <c r="F88" s="2">
        <f>ProbFeatures!F88</f>
        <v>240</v>
      </c>
      <c r="G88" s="2">
        <f>ProbFeatures!G88</f>
        <v>32</v>
      </c>
      <c r="H88" s="2">
        <f>ProbFeatures!H88</f>
        <v>4</v>
      </c>
    </row>
    <row r="89" spans="1:8" x14ac:dyDescent="0.5">
      <c r="A89" s="2" t="str">
        <f>ProbFeatures!A89</f>
        <v>c2</v>
      </c>
      <c r="B89" s="2" t="str">
        <f>ProbFeatures!B89</f>
        <v>Credit</v>
      </c>
      <c r="C89" s="2" t="str">
        <f>ProbFeatures!C89</f>
        <v>AvgMonthlyManagerBusinessLoanTransactions</v>
      </c>
      <c r="D89" s="2">
        <f>ProbFeatures!D89</f>
        <v>4</v>
      </c>
      <c r="E89" s="2">
        <f>ProbFeatures!E89</f>
        <v>5</v>
      </c>
      <c r="F89" s="2">
        <f>ProbFeatures!F89</f>
        <v>360</v>
      </c>
      <c r="G89" s="2">
        <f>ProbFeatures!G89</f>
        <v>48</v>
      </c>
      <c r="H89" s="2">
        <f>ProbFeatures!H89</f>
        <v>4</v>
      </c>
    </row>
    <row r="90" spans="1:8" x14ac:dyDescent="0.5">
      <c r="A90" s="2" t="str">
        <f>ProbFeatures!A90</f>
        <v>c2</v>
      </c>
      <c r="B90" s="2" t="str">
        <f>ProbFeatures!B90</f>
        <v>Investment</v>
      </c>
      <c r="C90" s="2" t="str">
        <f>ProbFeatures!C90</f>
        <v>AvgMonthlyManagerPersonalInvestmentTransactions</v>
      </c>
      <c r="D90" s="2">
        <f>ProbFeatures!D90</f>
        <v>4</v>
      </c>
      <c r="E90" s="2">
        <f>ProbFeatures!E90</f>
        <v>5</v>
      </c>
      <c r="F90" s="2">
        <f>ProbFeatures!F90</f>
        <v>120</v>
      </c>
      <c r="G90" s="2">
        <f>ProbFeatures!G90</f>
        <v>16</v>
      </c>
      <c r="H90" s="2">
        <f>ProbFeatures!H90</f>
        <v>4</v>
      </c>
    </row>
    <row r="91" spans="1:8" x14ac:dyDescent="0.5">
      <c r="A91" s="2" t="str">
        <f>ProbFeatures!A91</f>
        <v>c2</v>
      </c>
      <c r="B91" s="2" t="str">
        <f>ProbFeatures!B91</f>
        <v>Investment</v>
      </c>
      <c r="C91" s="2" t="str">
        <f>ProbFeatures!C91</f>
        <v>AvgMonthlyManagerBusinessInvestmentTransactions</v>
      </c>
      <c r="D91" s="2">
        <f>ProbFeatures!D91</f>
        <v>4</v>
      </c>
      <c r="E91" s="2">
        <f>ProbFeatures!E91</f>
        <v>5</v>
      </c>
      <c r="F91" s="2">
        <f>ProbFeatures!F91</f>
        <v>180</v>
      </c>
      <c r="G91" s="2">
        <f>ProbFeatures!G91</f>
        <v>24</v>
      </c>
      <c r="H91" s="2">
        <f>ProbFeatures!H91</f>
        <v>4</v>
      </c>
    </row>
    <row r="92" spans="1:8" x14ac:dyDescent="0.5">
      <c r="A92" s="2" t="str">
        <f>ProbFeatures!A92</f>
        <v>c2</v>
      </c>
      <c r="B92" s="2" t="str">
        <f>ProbFeatures!B92</f>
        <v>TransactionVolume</v>
      </c>
      <c r="C92" s="2" t="str">
        <f>ProbFeatures!C92</f>
        <v>AvgMonthlyManagerTransactions</v>
      </c>
      <c r="D92" s="2">
        <f>ProbFeatures!D92</f>
        <v>4</v>
      </c>
      <c r="E92" s="2">
        <f>ProbFeatures!E92</f>
        <v>5</v>
      </c>
      <c r="F92" s="2">
        <f>ProbFeatures!F92</f>
        <v>900</v>
      </c>
      <c r="G92" s="2">
        <f>ProbFeatures!G92</f>
        <v>120</v>
      </c>
      <c r="H92" s="2">
        <f>ProbFeatures!H92</f>
        <v>4</v>
      </c>
    </row>
    <row r="93" spans="1:8" x14ac:dyDescent="0.5">
      <c r="A93" s="2" t="str">
        <f>ProbFeatures!A93</f>
        <v>c2</v>
      </c>
      <c r="B93" s="2" t="str">
        <f>ProbFeatures!B93</f>
        <v>FinancialHealth</v>
      </c>
      <c r="C93" s="2" t="str">
        <f>ProbFeatures!C93</f>
        <v>AvgMonthlyRevenueThousands</v>
      </c>
      <c r="D93" s="2">
        <f>ProbFeatures!D93</f>
        <v>4</v>
      </c>
      <c r="E93" s="2">
        <f>ProbFeatures!E93</f>
        <v>5</v>
      </c>
      <c r="F93" s="2">
        <f>ProbFeatures!F93</f>
        <v>660000</v>
      </c>
      <c r="G93" s="2">
        <f>ProbFeatures!G93</f>
        <v>88000</v>
      </c>
      <c r="H93" s="2">
        <f>ProbFeatures!H93</f>
        <v>4</v>
      </c>
    </row>
    <row r="94" spans="1:8" x14ac:dyDescent="0.5">
      <c r="A94" s="2" t="str">
        <f>ProbFeatures!A94</f>
        <v>c2</v>
      </c>
      <c r="B94" s="2" t="str">
        <f>ProbFeatures!B94</f>
        <v>FinancialHealth</v>
      </c>
      <c r="C94" s="2" t="str">
        <f>ProbFeatures!C94</f>
        <v>AvgMonthlyOperationalCostThousands</v>
      </c>
      <c r="D94" s="2">
        <f>ProbFeatures!D94</f>
        <v>5</v>
      </c>
      <c r="E94" s="2">
        <f>ProbFeatures!E94</f>
        <v>5</v>
      </c>
      <c r="F94" s="2">
        <f>ProbFeatures!F94</f>
        <v>240000</v>
      </c>
      <c r="G94" s="2">
        <f>ProbFeatures!G94</f>
        <v>24000</v>
      </c>
      <c r="H94" s="2">
        <f>ProbFeatures!H94</f>
        <v>-5</v>
      </c>
    </row>
    <row r="95" spans="1:8" x14ac:dyDescent="0.5">
      <c r="A95" s="2" t="str">
        <f>ProbFeatures!A95</f>
        <v>c2</v>
      </c>
      <c r="B95" s="2" t="str">
        <f>ProbFeatures!B95</f>
        <v>FinancialHealth</v>
      </c>
      <c r="C95" s="2" t="str">
        <f>ProbFeatures!C95</f>
        <v>AvgMonthlyOperationalLossThousands</v>
      </c>
      <c r="D95" s="2">
        <f>ProbFeatures!D95</f>
        <v>5</v>
      </c>
      <c r="E95" s="2">
        <f>ProbFeatures!E95</f>
        <v>5</v>
      </c>
      <c r="F95" s="2">
        <f>ProbFeatures!F95</f>
        <v>80000</v>
      </c>
      <c r="G95" s="2">
        <f>ProbFeatures!G95</f>
        <v>8000</v>
      </c>
      <c r="H95" s="2">
        <f>ProbFeatures!H95</f>
        <v>-5</v>
      </c>
    </row>
    <row r="96" spans="1:8" x14ac:dyDescent="0.5">
      <c r="A96" s="2" t="str">
        <f>ProbFeatures!A96</f>
        <v>c2</v>
      </c>
      <c r="B96" s="2" t="str">
        <f>ProbFeatures!B96</f>
        <v>FinancialHealth</v>
      </c>
      <c r="C96" s="2" t="str">
        <f>ProbFeatures!C96</f>
        <v>AvgMontlhyEBITDA</v>
      </c>
      <c r="D96" s="2">
        <f>ProbFeatures!D96</f>
        <v>5</v>
      </c>
      <c r="E96" s="2">
        <f>ProbFeatures!E96</f>
        <v>5</v>
      </c>
      <c r="F96" s="2">
        <f>ProbFeatures!F96</f>
        <v>560000</v>
      </c>
      <c r="G96" s="2">
        <f>ProbFeatures!G96</f>
        <v>56000</v>
      </c>
      <c r="H96" s="2">
        <f>ProbFeatures!H96</f>
        <v>5</v>
      </c>
    </row>
    <row r="97" spans="1:8" x14ac:dyDescent="0.5">
      <c r="A97" s="2" t="str">
        <f>ProbFeatures!A97</f>
        <v>c2</v>
      </c>
      <c r="B97" s="2" t="str">
        <f>ProbFeatures!B97</f>
        <v>TransactionValue</v>
      </c>
      <c r="C97" s="2" t="str">
        <f>ProbFeatures!C97</f>
        <v>AvgMonthlySavingsAccountDeposit</v>
      </c>
      <c r="D97" s="2">
        <f>ProbFeatures!D97</f>
        <v>4</v>
      </c>
      <c r="E97" s="2">
        <f>ProbFeatures!E97</f>
        <v>5</v>
      </c>
      <c r="F97" s="2">
        <f>ProbFeatures!F97</f>
        <v>660</v>
      </c>
      <c r="G97" s="2">
        <f>ProbFeatures!G97</f>
        <v>88</v>
      </c>
      <c r="H97" s="2">
        <f>ProbFeatures!H97</f>
        <v>4</v>
      </c>
    </row>
    <row r="98" spans="1:8" x14ac:dyDescent="0.5">
      <c r="A98" s="2" t="str">
        <f>ProbFeatures!A98</f>
        <v>c2</v>
      </c>
      <c r="B98" s="2" t="str">
        <f>ProbFeatures!B98</f>
        <v>TransactionValue</v>
      </c>
      <c r="C98" s="2" t="str">
        <f>ProbFeatures!C98</f>
        <v>AvgMonthlyPersonalLoanAmount</v>
      </c>
      <c r="D98" s="2">
        <f>ProbFeatures!D98</f>
        <v>4</v>
      </c>
      <c r="E98" s="2">
        <f>ProbFeatures!E98</f>
        <v>5</v>
      </c>
      <c r="F98" s="2">
        <f>ProbFeatures!F98</f>
        <v>1350</v>
      </c>
      <c r="G98" s="2">
        <f>ProbFeatures!G98</f>
        <v>180</v>
      </c>
      <c r="H98" s="2">
        <f>ProbFeatures!H98</f>
        <v>4</v>
      </c>
    </row>
    <row r="99" spans="1:8" x14ac:dyDescent="0.5">
      <c r="A99" s="2" t="str">
        <f>ProbFeatures!A99</f>
        <v>c2</v>
      </c>
      <c r="B99" s="2" t="str">
        <f>ProbFeatures!B99</f>
        <v>TransactionValue</v>
      </c>
      <c r="C99" s="2" t="str">
        <f>ProbFeatures!C99</f>
        <v>AvgMonthlyBusinessLoanAmount</v>
      </c>
      <c r="D99" s="2">
        <f>ProbFeatures!D99</f>
        <v>4</v>
      </c>
      <c r="E99" s="2">
        <f>ProbFeatures!E99</f>
        <v>5</v>
      </c>
      <c r="F99" s="2">
        <f>ProbFeatures!F99</f>
        <v>30000</v>
      </c>
      <c r="G99" s="2">
        <f>ProbFeatures!G99</f>
        <v>4000</v>
      </c>
      <c r="H99" s="2">
        <f>ProbFeatures!H99</f>
        <v>4</v>
      </c>
    </row>
    <row r="100" spans="1:8" x14ac:dyDescent="0.5">
      <c r="A100" s="2" t="str">
        <f>ProbFeatures!A100</f>
        <v>c2</v>
      </c>
      <c r="B100" s="2" t="str">
        <f>ProbFeatures!B100</f>
        <v>Credit</v>
      </c>
      <c r="C100" s="2" t="str">
        <f>ProbFeatures!C100</f>
        <v>AvgMonthlyPersonalCreditCardPaymentAmount</v>
      </c>
      <c r="D100" s="2">
        <f>ProbFeatures!D100</f>
        <v>3</v>
      </c>
      <c r="E100" s="2">
        <f>ProbFeatures!E100</f>
        <v>5</v>
      </c>
      <c r="F100" s="2">
        <f>ProbFeatures!F100</f>
        <v>800</v>
      </c>
      <c r="G100" s="2">
        <f>ProbFeatures!G100</f>
        <v>128</v>
      </c>
      <c r="H100" s="2">
        <f>ProbFeatures!H100</f>
        <v>3</v>
      </c>
    </row>
    <row r="101" spans="1:8" x14ac:dyDescent="0.5">
      <c r="A101" s="2" t="str">
        <f>ProbFeatures!A101</f>
        <v>c2</v>
      </c>
      <c r="B101" s="2" t="str">
        <f>ProbFeatures!B101</f>
        <v>Credit</v>
      </c>
      <c r="C101" s="2" t="str">
        <f>ProbFeatures!C101</f>
        <v>AvgMonthlyBusinessCreditCardPaymentAmount</v>
      </c>
      <c r="D101" s="2">
        <f>ProbFeatures!D101</f>
        <v>3</v>
      </c>
      <c r="E101" s="2">
        <f>ProbFeatures!E101</f>
        <v>5</v>
      </c>
      <c r="F101" s="2">
        <f>ProbFeatures!F101</f>
        <v>5000</v>
      </c>
      <c r="G101" s="2">
        <f>ProbFeatures!G101</f>
        <v>800</v>
      </c>
      <c r="H101" s="2">
        <f>ProbFeatures!H101</f>
        <v>3</v>
      </c>
    </row>
    <row r="102" spans="1:8" x14ac:dyDescent="0.5">
      <c r="A102" s="2" t="str">
        <f>ProbFeatures!A102</f>
        <v>c2</v>
      </c>
      <c r="B102" s="2" t="str">
        <f>ProbFeatures!B102</f>
        <v>TransactionValue</v>
      </c>
      <c r="C102" s="2" t="str">
        <f>ProbFeatures!C102</f>
        <v>AvgMonthlyPersonalInvestmentsAmount</v>
      </c>
      <c r="D102" s="2">
        <f>ProbFeatures!D102</f>
        <v>2</v>
      </c>
      <c r="E102" s="2">
        <f>ProbFeatures!E102</f>
        <v>5</v>
      </c>
      <c r="F102" s="2">
        <f>ProbFeatures!F102</f>
        <v>960</v>
      </c>
      <c r="G102" s="2">
        <f>ProbFeatures!G102</f>
        <v>192</v>
      </c>
      <c r="H102" s="2">
        <f>ProbFeatures!H102</f>
        <v>2</v>
      </c>
    </row>
    <row r="103" spans="1:8" x14ac:dyDescent="0.5">
      <c r="A103" s="2" t="str">
        <f>ProbFeatures!A103</f>
        <v>c2</v>
      </c>
      <c r="B103" s="2" t="str">
        <f>ProbFeatures!B103</f>
        <v>TransactionValue</v>
      </c>
      <c r="C103" s="2" t="str">
        <f>ProbFeatures!C103</f>
        <v>AvgMonthlyBusinessInvestmentsAmount</v>
      </c>
      <c r="D103" s="2">
        <f>ProbFeatures!D103</f>
        <v>3</v>
      </c>
      <c r="E103" s="2">
        <f>ProbFeatures!E103</f>
        <v>5</v>
      </c>
      <c r="F103" s="2">
        <f>ProbFeatures!F103</f>
        <v>10000</v>
      </c>
      <c r="G103" s="2">
        <f>ProbFeatures!G103</f>
        <v>1600</v>
      </c>
      <c r="H103" s="2">
        <f>ProbFeatures!H103</f>
        <v>3</v>
      </c>
    </row>
    <row r="104" spans="1:8" x14ac:dyDescent="0.5">
      <c r="A104" s="2" t="str">
        <f>ProbFeatures!A104</f>
        <v>c3</v>
      </c>
      <c r="B104" s="2" t="str">
        <f>ProbFeatures!B104</f>
        <v>Size</v>
      </c>
      <c r="C104" s="2" t="str">
        <f>ProbFeatures!C104</f>
        <v>NumberTellerCapacity</v>
      </c>
      <c r="D104" s="2">
        <f>ProbFeatures!D104</f>
        <v>3</v>
      </c>
      <c r="E104" s="2">
        <f>ProbFeatures!E104</f>
        <v>5</v>
      </c>
      <c r="F104" s="2">
        <f>ProbFeatures!F104</f>
        <v>5</v>
      </c>
      <c r="G104" s="2">
        <f>ProbFeatures!G104</f>
        <v>2</v>
      </c>
      <c r="H104" s="2">
        <f>ProbFeatures!H104</f>
        <v>3</v>
      </c>
    </row>
    <row r="105" spans="1:8" x14ac:dyDescent="0.5">
      <c r="A105" s="2" t="str">
        <f>ProbFeatures!A105</f>
        <v>c3</v>
      </c>
      <c r="B105" s="2" t="str">
        <f>ProbFeatures!B105</f>
        <v>Size</v>
      </c>
      <c r="C105" s="2" t="str">
        <f>ProbFeatures!C105</f>
        <v>NumberManagerPersonalCapacity</v>
      </c>
      <c r="D105" s="2">
        <f>ProbFeatures!D105</f>
        <v>3</v>
      </c>
      <c r="E105" s="2">
        <f>ProbFeatures!E105</f>
        <v>5</v>
      </c>
      <c r="F105" s="2">
        <f>ProbFeatures!F105</f>
        <v>2</v>
      </c>
      <c r="G105" s="2">
        <f>ProbFeatures!G105</f>
        <v>0</v>
      </c>
      <c r="H105" s="2">
        <f>ProbFeatures!H105</f>
        <v>3</v>
      </c>
    </row>
    <row r="106" spans="1:8" x14ac:dyDescent="0.5">
      <c r="A106" s="2" t="str">
        <f>ProbFeatures!A106</f>
        <v>c3</v>
      </c>
      <c r="B106" s="2" t="str">
        <f>ProbFeatures!B106</f>
        <v>Size</v>
      </c>
      <c r="C106" s="2" t="str">
        <f>ProbFeatures!C106</f>
        <v>NumberManagerBusinessCapacity</v>
      </c>
      <c r="D106" s="2">
        <f>ProbFeatures!D106</f>
        <v>3</v>
      </c>
      <c r="E106" s="2">
        <f>ProbFeatures!E106</f>
        <v>5</v>
      </c>
      <c r="F106" s="2">
        <f>ProbFeatures!F106</f>
        <v>2</v>
      </c>
      <c r="G106" s="2">
        <f>ProbFeatures!G106</f>
        <v>0</v>
      </c>
      <c r="H106" s="2">
        <f>ProbFeatures!H106</f>
        <v>3</v>
      </c>
    </row>
    <row r="107" spans="1:8" x14ac:dyDescent="0.5">
      <c r="A107" s="2" t="str">
        <f>ProbFeatures!A107</f>
        <v>c3</v>
      </c>
      <c r="B107" s="2" t="str">
        <f>ProbFeatures!B107</f>
        <v>Size</v>
      </c>
      <c r="C107" s="2" t="str">
        <f>ProbFeatures!C107</f>
        <v>NumberATM</v>
      </c>
      <c r="D107" s="2">
        <f>ProbFeatures!D107</f>
        <v>4</v>
      </c>
      <c r="E107" s="2">
        <f>ProbFeatures!E107</f>
        <v>5</v>
      </c>
      <c r="F107" s="2">
        <f>ProbFeatures!F107</f>
        <v>7</v>
      </c>
      <c r="G107" s="2">
        <f>ProbFeatures!G107</f>
        <v>2</v>
      </c>
      <c r="H107" s="2">
        <f>ProbFeatures!H107</f>
        <v>4</v>
      </c>
    </row>
    <row r="108" spans="1:8" x14ac:dyDescent="0.5">
      <c r="A108" s="2" t="str">
        <f>ProbFeatures!A108</f>
        <v>c3</v>
      </c>
      <c r="B108" s="2" t="str">
        <f>ProbFeatures!B108</f>
        <v>Size</v>
      </c>
      <c r="C108" s="2" t="str">
        <f>ProbFeatures!C108</f>
        <v>NumberPersonalClientsTierA</v>
      </c>
      <c r="D108" s="2">
        <f>ProbFeatures!D108</f>
        <v>3</v>
      </c>
      <c r="E108" s="2">
        <f>ProbFeatures!E108</f>
        <v>5</v>
      </c>
      <c r="F108" s="2">
        <f>ProbFeatures!F108</f>
        <v>1000</v>
      </c>
      <c r="G108" s="2">
        <f>ProbFeatures!G108</f>
        <v>320</v>
      </c>
      <c r="H108" s="2">
        <f>ProbFeatures!H108</f>
        <v>3</v>
      </c>
    </row>
    <row r="109" spans="1:8" x14ac:dyDescent="0.5">
      <c r="A109" s="2" t="str">
        <f>ProbFeatures!A109</f>
        <v>c3</v>
      </c>
      <c r="B109" s="2" t="str">
        <f>ProbFeatures!B109</f>
        <v>Size</v>
      </c>
      <c r="C109" s="2" t="str">
        <f>ProbFeatures!C109</f>
        <v>NumberPersonalClientsTierB</v>
      </c>
      <c r="D109" s="2">
        <f>ProbFeatures!D109</f>
        <v>3</v>
      </c>
      <c r="E109" s="2">
        <f>ProbFeatures!E109</f>
        <v>5</v>
      </c>
      <c r="F109" s="2">
        <f>ProbFeatures!F109</f>
        <v>2000</v>
      </c>
      <c r="G109" s="2">
        <f>ProbFeatures!G109</f>
        <v>400</v>
      </c>
      <c r="H109" s="2">
        <f>ProbFeatures!H109</f>
        <v>3</v>
      </c>
    </row>
    <row r="110" spans="1:8" x14ac:dyDescent="0.5">
      <c r="A110" s="2" t="str">
        <f>ProbFeatures!A110</f>
        <v>c3</v>
      </c>
      <c r="B110" s="2" t="str">
        <f>ProbFeatures!B110</f>
        <v>Size</v>
      </c>
      <c r="C110" s="2" t="str">
        <f>ProbFeatures!C110</f>
        <v>NumberPersonalClientsTierC</v>
      </c>
      <c r="D110" s="2">
        <f>ProbFeatures!D110</f>
        <v>4</v>
      </c>
      <c r="E110" s="2">
        <f>ProbFeatures!E110</f>
        <v>5</v>
      </c>
      <c r="F110" s="2">
        <f>ProbFeatures!F110</f>
        <v>3000</v>
      </c>
      <c r="G110" s="2">
        <f>ProbFeatures!G110</f>
        <v>480</v>
      </c>
      <c r="H110" s="2">
        <f>ProbFeatures!H110</f>
        <v>4</v>
      </c>
    </row>
    <row r="111" spans="1:8" x14ac:dyDescent="0.5">
      <c r="A111" s="2" t="str">
        <f>ProbFeatures!A111</f>
        <v>c3</v>
      </c>
      <c r="B111" s="2" t="str">
        <f>ProbFeatures!B111</f>
        <v>Size</v>
      </c>
      <c r="C111" s="2" t="str">
        <f>ProbFeatures!C111</f>
        <v>NumberPersonalClientsTierD</v>
      </c>
      <c r="D111" s="2">
        <f>ProbFeatures!D111</f>
        <v>4</v>
      </c>
      <c r="E111" s="2">
        <f>ProbFeatures!E111</f>
        <v>5</v>
      </c>
      <c r="F111" s="2">
        <f>ProbFeatures!F111</f>
        <v>4200</v>
      </c>
      <c r="G111" s="2">
        <f>ProbFeatures!G111</f>
        <v>560</v>
      </c>
      <c r="H111" s="2">
        <f>ProbFeatures!H111</f>
        <v>4</v>
      </c>
    </row>
    <row r="112" spans="1:8" x14ac:dyDescent="0.5">
      <c r="A112" s="2" t="str">
        <f>ProbFeatures!A112</f>
        <v>c3</v>
      </c>
      <c r="B112" s="2" t="str">
        <f>ProbFeatures!B112</f>
        <v>Size</v>
      </c>
      <c r="C112" s="2" t="str">
        <f>ProbFeatures!C112</f>
        <v>NumberINSSClients</v>
      </c>
      <c r="D112" s="2">
        <f>ProbFeatures!D112</f>
        <v>4</v>
      </c>
      <c r="E112" s="2">
        <f>ProbFeatures!E112</f>
        <v>5</v>
      </c>
      <c r="F112" s="2">
        <f>ProbFeatures!F112</f>
        <v>1200</v>
      </c>
      <c r="G112" s="2">
        <f>ProbFeatures!G112</f>
        <v>160</v>
      </c>
      <c r="H112" s="2">
        <f>ProbFeatures!H112</f>
        <v>4</v>
      </c>
    </row>
    <row r="113" spans="1:8" x14ac:dyDescent="0.5">
      <c r="A113" s="2" t="str">
        <f>ProbFeatures!A113</f>
        <v>c3</v>
      </c>
      <c r="B113" s="2" t="str">
        <f>ProbFeatures!B113</f>
        <v>Size</v>
      </c>
      <c r="C113" s="2" t="str">
        <f>ProbFeatures!C113</f>
        <v>NumberSalaryAccounts</v>
      </c>
      <c r="D113" s="2">
        <f>ProbFeatures!D113</f>
        <v>3</v>
      </c>
      <c r="E113" s="2">
        <f>ProbFeatures!E113</f>
        <v>5</v>
      </c>
      <c r="F113" s="2">
        <f>ProbFeatures!F113</f>
        <v>1250</v>
      </c>
      <c r="G113" s="2">
        <f>ProbFeatures!G113</f>
        <v>240</v>
      </c>
      <c r="H113" s="2">
        <f>ProbFeatures!H113</f>
        <v>3</v>
      </c>
    </row>
    <row r="114" spans="1:8" x14ac:dyDescent="0.5">
      <c r="A114" s="2" t="str">
        <f>ProbFeatures!A114</f>
        <v>c3</v>
      </c>
      <c r="B114" s="2" t="str">
        <f>ProbFeatures!B114</f>
        <v>Size</v>
      </c>
      <c r="C114" s="2" t="str">
        <f>ProbFeatures!C114</f>
        <v>NBusinessClientsTierA</v>
      </c>
      <c r="D114" s="2">
        <f>ProbFeatures!D114</f>
        <v>3</v>
      </c>
      <c r="E114" s="2">
        <f>ProbFeatures!E114</f>
        <v>5</v>
      </c>
      <c r="F114" s="2">
        <f>ProbFeatures!F114</f>
        <v>75</v>
      </c>
      <c r="G114" s="2">
        <f>ProbFeatures!G114</f>
        <v>8</v>
      </c>
      <c r="H114" s="2">
        <f>ProbFeatures!H114</f>
        <v>3</v>
      </c>
    </row>
    <row r="115" spans="1:8" x14ac:dyDescent="0.5">
      <c r="A115" s="2" t="str">
        <f>ProbFeatures!A115</f>
        <v>c3</v>
      </c>
      <c r="B115" s="2" t="str">
        <f>ProbFeatures!B115</f>
        <v>Size</v>
      </c>
      <c r="C115" s="2" t="str">
        <f>ProbFeatures!C115</f>
        <v>NBusinessClientsTierB</v>
      </c>
      <c r="D115" s="2">
        <f>ProbFeatures!D115</f>
        <v>3</v>
      </c>
      <c r="E115" s="2">
        <f>ProbFeatures!E115</f>
        <v>5</v>
      </c>
      <c r="F115" s="2">
        <f>ProbFeatures!F115</f>
        <v>220</v>
      </c>
      <c r="G115" s="2">
        <f>ProbFeatures!G115</f>
        <v>32</v>
      </c>
      <c r="H115" s="2">
        <f>ProbFeatures!H115</f>
        <v>3</v>
      </c>
    </row>
    <row r="116" spans="1:8" x14ac:dyDescent="0.5">
      <c r="A116" s="2" t="str">
        <f>ProbFeatures!A116</f>
        <v>c3</v>
      </c>
      <c r="B116" s="2" t="str">
        <f>ProbFeatures!B116</f>
        <v>Size</v>
      </c>
      <c r="C116" s="2" t="str">
        <f>ProbFeatures!C116</f>
        <v>NBusinessClientsTierC</v>
      </c>
      <c r="D116" s="2">
        <f>ProbFeatures!D116</f>
        <v>4</v>
      </c>
      <c r="E116" s="2">
        <f>ProbFeatures!E116</f>
        <v>5</v>
      </c>
      <c r="F116" s="2">
        <f>ProbFeatures!F116</f>
        <v>540</v>
      </c>
      <c r="G116" s="2">
        <f>ProbFeatures!G116</f>
        <v>64</v>
      </c>
      <c r="H116" s="2">
        <f>ProbFeatures!H116</f>
        <v>4</v>
      </c>
    </row>
    <row r="117" spans="1:8" x14ac:dyDescent="0.5">
      <c r="A117" s="2" t="str">
        <f>ProbFeatures!A117</f>
        <v>c3</v>
      </c>
      <c r="B117" s="2" t="str">
        <f>ProbFeatures!B117</f>
        <v>Size</v>
      </c>
      <c r="C117" s="2" t="str">
        <f>ProbFeatures!C117</f>
        <v>NBusinessClientsTierD</v>
      </c>
      <c r="D117" s="2">
        <f>ProbFeatures!D117</f>
        <v>4</v>
      </c>
      <c r="E117" s="2">
        <f>ProbFeatures!E117</f>
        <v>5</v>
      </c>
      <c r="F117" s="2">
        <f>ProbFeatures!F117</f>
        <v>1020</v>
      </c>
      <c r="G117" s="2">
        <f>ProbFeatures!G117</f>
        <v>160</v>
      </c>
      <c r="H117" s="2">
        <f>ProbFeatures!H117</f>
        <v>4</v>
      </c>
    </row>
    <row r="118" spans="1:8" x14ac:dyDescent="0.5">
      <c r="A118" s="2" t="str">
        <f>ProbFeatures!A118</f>
        <v>c3</v>
      </c>
      <c r="B118" s="2" t="str">
        <f>ProbFeatures!B118</f>
        <v>BusinessPotential</v>
      </c>
      <c r="C118" s="2" t="str">
        <f>ProbFeatures!C118</f>
        <v>AvgMonthlyIncomePersonalClientTierA</v>
      </c>
      <c r="D118" s="2">
        <f>ProbFeatures!D118</f>
        <v>4</v>
      </c>
      <c r="E118" s="2">
        <f>ProbFeatures!E118</f>
        <v>5</v>
      </c>
      <c r="F118" s="2">
        <f>ProbFeatures!F118</f>
        <v>5400</v>
      </c>
      <c r="G118" s="2">
        <f>ProbFeatures!G118</f>
        <v>480</v>
      </c>
      <c r="H118" s="2">
        <f>ProbFeatures!H118</f>
        <v>4</v>
      </c>
    </row>
    <row r="119" spans="1:8" x14ac:dyDescent="0.5">
      <c r="A119" s="2" t="str">
        <f>ProbFeatures!A119</f>
        <v>c3</v>
      </c>
      <c r="B119" s="2" t="str">
        <f>ProbFeatures!B119</f>
        <v>BusinessPotential</v>
      </c>
      <c r="C119" s="2" t="str">
        <f>ProbFeatures!C119</f>
        <v>AvgMonthlyIncomePersonalClientTierB</v>
      </c>
      <c r="D119" s="2">
        <f>ProbFeatures!D119</f>
        <v>4</v>
      </c>
      <c r="E119" s="2">
        <f>ProbFeatures!E119</f>
        <v>5</v>
      </c>
      <c r="F119" s="2">
        <f>ProbFeatures!F119</f>
        <v>3600</v>
      </c>
      <c r="G119" s="2">
        <f>ProbFeatures!G119</f>
        <v>480</v>
      </c>
      <c r="H119" s="2">
        <f>ProbFeatures!H119</f>
        <v>4</v>
      </c>
    </row>
    <row r="120" spans="1:8" x14ac:dyDescent="0.5">
      <c r="A120" s="2" t="str">
        <f>ProbFeatures!A120</f>
        <v>c3</v>
      </c>
      <c r="B120" s="2" t="str">
        <f>ProbFeatures!B120</f>
        <v>BusinessPotential</v>
      </c>
      <c r="C120" s="2" t="str">
        <f>ProbFeatures!C120</f>
        <v>AvgMonthlyIncomePersonalClientTierC</v>
      </c>
      <c r="D120" s="2">
        <f>ProbFeatures!D120</f>
        <v>4</v>
      </c>
      <c r="E120" s="2">
        <f>ProbFeatures!E120</f>
        <v>5</v>
      </c>
      <c r="F120" s="2">
        <f>ProbFeatures!F120</f>
        <v>2700</v>
      </c>
      <c r="G120" s="2">
        <f>ProbFeatures!G120</f>
        <v>480</v>
      </c>
      <c r="H120" s="2">
        <f>ProbFeatures!H120</f>
        <v>4</v>
      </c>
    </row>
    <row r="121" spans="1:8" x14ac:dyDescent="0.5">
      <c r="A121" s="2" t="str">
        <f>ProbFeatures!A121</f>
        <v>c3</v>
      </c>
      <c r="B121" s="2" t="str">
        <f>ProbFeatures!B121</f>
        <v>BusinessPotential</v>
      </c>
      <c r="C121" s="2" t="str">
        <f>ProbFeatures!C121</f>
        <v>AvgMonthlyIncomePersonalClientTierD</v>
      </c>
      <c r="D121" s="2">
        <f>ProbFeatures!D121</f>
        <v>4</v>
      </c>
      <c r="E121" s="2">
        <f>ProbFeatures!E121</f>
        <v>5</v>
      </c>
      <c r="F121" s="2">
        <f>ProbFeatures!F121</f>
        <v>2100</v>
      </c>
      <c r="G121" s="2">
        <f>ProbFeatures!G121</f>
        <v>560</v>
      </c>
      <c r="H121" s="2">
        <f>ProbFeatures!H121</f>
        <v>4</v>
      </c>
    </row>
    <row r="122" spans="1:8" x14ac:dyDescent="0.5">
      <c r="A122" s="2" t="str">
        <f>ProbFeatures!A122</f>
        <v>c3</v>
      </c>
      <c r="B122" s="2" t="str">
        <f>ProbFeatures!B122</f>
        <v>BusinessPotential</v>
      </c>
      <c r="C122" s="2" t="str">
        <f>ProbFeatures!C122</f>
        <v>AvgMonthlyINSSBenefitsAmount</v>
      </c>
      <c r="D122" s="2">
        <f>ProbFeatures!D122</f>
        <v>4</v>
      </c>
      <c r="E122" s="2">
        <f>ProbFeatures!E122</f>
        <v>5</v>
      </c>
      <c r="F122" s="2">
        <f>ProbFeatures!F122</f>
        <v>2340</v>
      </c>
      <c r="G122" s="2">
        <f>ProbFeatures!G122</f>
        <v>560</v>
      </c>
      <c r="H122" s="2">
        <f>ProbFeatures!H122</f>
        <v>4</v>
      </c>
    </row>
    <row r="123" spans="1:8" x14ac:dyDescent="0.5">
      <c r="A123" s="2" t="str">
        <f>ProbFeatures!A123</f>
        <v>c3</v>
      </c>
      <c r="B123" s="2" t="str">
        <f>ProbFeatures!B123</f>
        <v>BusinessPotential</v>
      </c>
      <c r="C123" s="2" t="str">
        <f>ProbFeatures!C123</f>
        <v>AvgMonthlySalaryValue</v>
      </c>
      <c r="D123" s="2">
        <f>ProbFeatures!D123</f>
        <v>4</v>
      </c>
      <c r="E123" s="2">
        <f>ProbFeatures!E123</f>
        <v>5</v>
      </c>
      <c r="F123" s="2">
        <f>ProbFeatures!F123</f>
        <v>3360</v>
      </c>
      <c r="G123" s="2">
        <f>ProbFeatures!G123</f>
        <v>480</v>
      </c>
      <c r="H123" s="2">
        <f>ProbFeatures!H123</f>
        <v>4</v>
      </c>
    </row>
    <row r="124" spans="1:8" x14ac:dyDescent="0.5">
      <c r="A124" s="2" t="str">
        <f>ProbFeatures!A124</f>
        <v>c3</v>
      </c>
      <c r="B124" s="2" t="str">
        <f>ProbFeatures!B124</f>
        <v>BusinessPotential</v>
      </c>
      <c r="C124" s="2" t="str">
        <f>ProbFeatures!C124</f>
        <v>AvgMonthlyEBITDABusinessClientTierA</v>
      </c>
      <c r="D124" s="2">
        <f>ProbFeatures!D124</f>
        <v>4</v>
      </c>
      <c r="E124" s="2">
        <f>ProbFeatures!E124</f>
        <v>5</v>
      </c>
      <c r="F124" s="2">
        <f>ProbFeatures!F124</f>
        <v>600000</v>
      </c>
      <c r="G124" s="2">
        <f>ProbFeatures!G124</f>
        <v>80000</v>
      </c>
      <c r="H124" s="2">
        <f>ProbFeatures!H124</f>
        <v>4</v>
      </c>
    </row>
    <row r="125" spans="1:8" x14ac:dyDescent="0.5">
      <c r="A125" s="2" t="str">
        <f>ProbFeatures!A125</f>
        <v>c3</v>
      </c>
      <c r="B125" s="2" t="str">
        <f>ProbFeatures!B125</f>
        <v>BusinessPotential</v>
      </c>
      <c r="C125" s="2" t="str">
        <f>ProbFeatures!C125</f>
        <v>AvgMonthlyEBITDABusinessClientTierB</v>
      </c>
      <c r="D125" s="2">
        <f>ProbFeatures!D125</f>
        <v>4</v>
      </c>
      <c r="E125" s="2">
        <f>ProbFeatures!E125</f>
        <v>5</v>
      </c>
      <c r="F125" s="2">
        <f>ProbFeatures!F125</f>
        <v>384000</v>
      </c>
      <c r="G125" s="2">
        <f>ProbFeatures!G125</f>
        <v>104000</v>
      </c>
      <c r="H125" s="2">
        <f>ProbFeatures!H125</f>
        <v>4</v>
      </c>
    </row>
    <row r="126" spans="1:8" x14ac:dyDescent="0.5">
      <c r="A126" s="2" t="str">
        <f>ProbFeatures!A126</f>
        <v>c3</v>
      </c>
      <c r="B126" s="2" t="str">
        <f>ProbFeatures!B126</f>
        <v>BusinessPotential</v>
      </c>
      <c r="C126" s="2" t="str">
        <f>ProbFeatures!C126</f>
        <v>AvgMonthlyEBITDABusinessClientTierC</v>
      </c>
      <c r="D126" s="2">
        <f>ProbFeatures!D126</f>
        <v>4</v>
      </c>
      <c r="E126" s="2">
        <f>ProbFeatures!E126</f>
        <v>5</v>
      </c>
      <c r="F126" s="2">
        <f>ProbFeatures!F126</f>
        <v>180000</v>
      </c>
      <c r="G126" s="2">
        <f>ProbFeatures!G126</f>
        <v>72000</v>
      </c>
      <c r="H126" s="2">
        <f>ProbFeatures!H126</f>
        <v>4</v>
      </c>
    </row>
    <row r="127" spans="1:8" x14ac:dyDescent="0.5">
      <c r="A127" s="2" t="str">
        <f>ProbFeatures!A127</f>
        <v>c3</v>
      </c>
      <c r="B127" s="2" t="str">
        <f>ProbFeatures!B127</f>
        <v>BusinessPotential</v>
      </c>
      <c r="C127" s="2" t="str">
        <f>ProbFeatures!C127</f>
        <v>AvgMonthlyEBITDABusinessClientTierD</v>
      </c>
      <c r="D127" s="2">
        <f>ProbFeatures!D127</f>
        <v>4</v>
      </c>
      <c r="E127" s="2">
        <f>ProbFeatures!E127</f>
        <v>5</v>
      </c>
      <c r="F127" s="2">
        <f>ProbFeatures!F127</f>
        <v>105600</v>
      </c>
      <c r="G127" s="2">
        <f>ProbFeatures!G127</f>
        <v>8000</v>
      </c>
      <c r="H127" s="2">
        <f>ProbFeatures!H127</f>
        <v>4</v>
      </c>
    </row>
    <row r="128" spans="1:8" x14ac:dyDescent="0.5">
      <c r="A128" s="2" t="str">
        <f>ProbFeatures!A128</f>
        <v>c3</v>
      </c>
      <c r="B128" s="2" t="str">
        <f>ProbFeatures!B128</f>
        <v>Size</v>
      </c>
      <c r="C128" s="2" t="str">
        <f>ProbFeatures!C128</f>
        <v>BranchSizeSquareMeters</v>
      </c>
      <c r="D128" s="2">
        <f>ProbFeatures!D128</f>
        <v>4</v>
      </c>
      <c r="E128" s="2">
        <f>ProbFeatures!E128</f>
        <v>5</v>
      </c>
      <c r="F128" s="2">
        <f>ProbFeatures!F128</f>
        <v>600</v>
      </c>
      <c r="G128" s="2">
        <f>ProbFeatures!G128</f>
        <v>80</v>
      </c>
      <c r="H128" s="2">
        <f>ProbFeatures!H128</f>
        <v>4</v>
      </c>
    </row>
    <row r="129" spans="1:8" x14ac:dyDescent="0.5">
      <c r="A129" s="2" t="str">
        <f>ProbFeatures!A129</f>
        <v>c3</v>
      </c>
      <c r="B129" s="2" t="str">
        <f>ProbFeatures!B129</f>
        <v>TransactionVolume</v>
      </c>
      <c r="C129" s="2" t="str">
        <f>ProbFeatures!C129</f>
        <v>AvgMonthlyATMPaymentsTransactions</v>
      </c>
      <c r="D129" s="2">
        <f>ProbFeatures!D129</f>
        <v>4</v>
      </c>
      <c r="E129" s="2">
        <f>ProbFeatures!E129</f>
        <v>5</v>
      </c>
      <c r="F129" s="2">
        <f>ProbFeatures!F129</f>
        <v>30000</v>
      </c>
      <c r="G129" s="2">
        <f>ProbFeatures!G129</f>
        <v>4000</v>
      </c>
      <c r="H129" s="2">
        <f>ProbFeatures!H129</f>
        <v>4</v>
      </c>
    </row>
    <row r="130" spans="1:8" x14ac:dyDescent="0.5">
      <c r="A130" s="2" t="str">
        <f>ProbFeatures!A130</f>
        <v>c3</v>
      </c>
      <c r="B130" s="2" t="str">
        <f>ProbFeatures!B130</f>
        <v>TransactionVolume</v>
      </c>
      <c r="C130" s="2" t="str">
        <f>ProbFeatures!C130</f>
        <v>AvgMonthlyATMWithdrawTransactions</v>
      </c>
      <c r="D130" s="2">
        <f>ProbFeatures!D130</f>
        <v>4</v>
      </c>
      <c r="E130" s="2">
        <f>ProbFeatures!E130</f>
        <v>5</v>
      </c>
      <c r="F130" s="2">
        <f>ProbFeatures!F130</f>
        <v>24000</v>
      </c>
      <c r="G130" s="2">
        <f>ProbFeatures!G130</f>
        <v>3200</v>
      </c>
      <c r="H130" s="2">
        <f>ProbFeatures!H130</f>
        <v>4</v>
      </c>
    </row>
    <row r="131" spans="1:8" x14ac:dyDescent="0.5">
      <c r="A131" s="2" t="str">
        <f>ProbFeatures!A131</f>
        <v>c3</v>
      </c>
      <c r="B131" s="2" t="str">
        <f>ProbFeatures!B131</f>
        <v>TransactionVolume</v>
      </c>
      <c r="C131" s="2" t="str">
        <f>ProbFeatures!C131</f>
        <v>AvgMonthlyATMTransferTransactions</v>
      </c>
      <c r="D131" s="2">
        <f>ProbFeatures!D131</f>
        <v>4</v>
      </c>
      <c r="E131" s="2">
        <f>ProbFeatures!E131</f>
        <v>5</v>
      </c>
      <c r="F131" s="2">
        <f>ProbFeatures!F131</f>
        <v>18000</v>
      </c>
      <c r="G131" s="2">
        <f>ProbFeatures!G131</f>
        <v>2400</v>
      </c>
      <c r="H131" s="2">
        <f>ProbFeatures!H131</f>
        <v>4</v>
      </c>
    </row>
    <row r="132" spans="1:8" x14ac:dyDescent="0.5">
      <c r="A132" s="2" t="str">
        <f>ProbFeatures!A132</f>
        <v>c3</v>
      </c>
      <c r="B132" s="2" t="str">
        <f>ProbFeatures!B132</f>
        <v>TransactionVolume</v>
      </c>
      <c r="C132" s="2" t="str">
        <f>ProbFeatures!C132</f>
        <v>AvgMonthlyATMDepositTransactions</v>
      </c>
      <c r="D132" s="2">
        <f>ProbFeatures!D132</f>
        <v>4</v>
      </c>
      <c r="E132" s="2">
        <f>ProbFeatures!E132</f>
        <v>5</v>
      </c>
      <c r="F132" s="2">
        <f>ProbFeatures!F132</f>
        <v>22800</v>
      </c>
      <c r="G132" s="2">
        <f>ProbFeatures!G132</f>
        <v>3040</v>
      </c>
      <c r="H132" s="2">
        <f>ProbFeatures!H132</f>
        <v>4</v>
      </c>
    </row>
    <row r="133" spans="1:8" x14ac:dyDescent="0.5">
      <c r="A133" s="2" t="str">
        <f>ProbFeatures!A133</f>
        <v>c3</v>
      </c>
      <c r="B133" s="2" t="str">
        <f>ProbFeatures!B133</f>
        <v>TransactionVolume</v>
      </c>
      <c r="C133" s="2" t="str">
        <f>ProbFeatures!C133</f>
        <v>AvgMonthlyATMTransactions</v>
      </c>
      <c r="D133" s="2">
        <f>ProbFeatures!D133</f>
        <v>4</v>
      </c>
      <c r="E133" s="2">
        <f>ProbFeatures!E133</f>
        <v>5</v>
      </c>
      <c r="F133" s="2">
        <f>ProbFeatures!F133</f>
        <v>94800</v>
      </c>
      <c r="G133" s="2">
        <f>ProbFeatures!G133</f>
        <v>12640</v>
      </c>
      <c r="H133" s="2">
        <f>ProbFeatures!H133</f>
        <v>4</v>
      </c>
    </row>
    <row r="134" spans="1:8" x14ac:dyDescent="0.5">
      <c r="A134" s="2" t="str">
        <f>ProbFeatures!A134</f>
        <v>c3</v>
      </c>
      <c r="B134" s="2" t="str">
        <f>ProbFeatures!B134</f>
        <v>TransactionVolume</v>
      </c>
      <c r="C134" s="2" t="str">
        <f>ProbFeatures!C134</f>
        <v>AvgMonthlyTellerPaymentsTransactions</v>
      </c>
      <c r="D134" s="2">
        <f>ProbFeatures!D134</f>
        <v>4</v>
      </c>
      <c r="E134" s="2">
        <f>ProbFeatures!E134</f>
        <v>5</v>
      </c>
      <c r="F134" s="2">
        <f>ProbFeatures!F134</f>
        <v>24000</v>
      </c>
      <c r="G134" s="2">
        <f>ProbFeatures!G134</f>
        <v>3200</v>
      </c>
      <c r="H134" s="2">
        <f>ProbFeatures!H134</f>
        <v>4</v>
      </c>
    </row>
    <row r="135" spans="1:8" x14ac:dyDescent="0.5">
      <c r="A135" s="2" t="str">
        <f>ProbFeatures!A135</f>
        <v>c3</v>
      </c>
      <c r="B135" s="2" t="str">
        <f>ProbFeatures!B135</f>
        <v>TransactionVolume</v>
      </c>
      <c r="C135" s="2" t="str">
        <f>ProbFeatures!C135</f>
        <v>AvgMonthlyTellerWithdrawTransactions</v>
      </c>
      <c r="D135" s="2">
        <f>ProbFeatures!D135</f>
        <v>4</v>
      </c>
      <c r="E135" s="2">
        <f>ProbFeatures!E135</f>
        <v>5</v>
      </c>
      <c r="F135" s="2">
        <f>ProbFeatures!F135</f>
        <v>21600</v>
      </c>
      <c r="G135" s="2">
        <f>ProbFeatures!G135</f>
        <v>2880</v>
      </c>
      <c r="H135" s="2">
        <f>ProbFeatures!H135</f>
        <v>4</v>
      </c>
    </row>
    <row r="136" spans="1:8" x14ac:dyDescent="0.5">
      <c r="A136" s="2" t="str">
        <f>ProbFeatures!A136</f>
        <v>c3</v>
      </c>
      <c r="B136" s="2" t="str">
        <f>ProbFeatures!B136</f>
        <v>TransactionVolume</v>
      </c>
      <c r="C136" s="2" t="str">
        <f>ProbFeatures!C136</f>
        <v>AvgMonthlyTellerTransferTransactions</v>
      </c>
      <c r="D136" s="2">
        <f>ProbFeatures!D136</f>
        <v>4</v>
      </c>
      <c r="E136" s="2">
        <f>ProbFeatures!E136</f>
        <v>5</v>
      </c>
      <c r="F136" s="2">
        <f>ProbFeatures!F136</f>
        <v>18000</v>
      </c>
      <c r="G136" s="2">
        <f>ProbFeatures!G136</f>
        <v>2400</v>
      </c>
      <c r="H136" s="2">
        <f>ProbFeatures!H136</f>
        <v>4</v>
      </c>
    </row>
    <row r="137" spans="1:8" x14ac:dyDescent="0.5">
      <c r="A137" s="2" t="str">
        <f>ProbFeatures!A137</f>
        <v>c3</v>
      </c>
      <c r="B137" s="2" t="str">
        <f>ProbFeatures!B137</f>
        <v>TransactionVolume</v>
      </c>
      <c r="C137" s="2" t="str">
        <f>ProbFeatures!C137</f>
        <v>AvgMonthlyTellerDepositTransactions</v>
      </c>
      <c r="D137" s="2">
        <f>ProbFeatures!D137</f>
        <v>4</v>
      </c>
      <c r="E137" s="2">
        <f>ProbFeatures!E137</f>
        <v>5</v>
      </c>
      <c r="F137" s="2">
        <f>ProbFeatures!F137</f>
        <v>30000</v>
      </c>
      <c r="G137" s="2">
        <f>ProbFeatures!G137</f>
        <v>4000</v>
      </c>
      <c r="H137" s="2">
        <f>ProbFeatures!H137</f>
        <v>4</v>
      </c>
    </row>
    <row r="138" spans="1:8" x14ac:dyDescent="0.5">
      <c r="A138" s="2" t="str">
        <f>ProbFeatures!A138</f>
        <v>c3</v>
      </c>
      <c r="B138" s="2" t="str">
        <f>ProbFeatures!B138</f>
        <v>TransactionVolume</v>
      </c>
      <c r="C138" s="2" t="str">
        <f>ProbFeatures!C138</f>
        <v>AvgMonthlyTellerTransactions</v>
      </c>
      <c r="D138" s="2">
        <f>ProbFeatures!D138</f>
        <v>4</v>
      </c>
      <c r="E138" s="2">
        <f>ProbFeatures!E138</f>
        <v>5</v>
      </c>
      <c r="F138" s="2">
        <f>ProbFeatures!F138</f>
        <v>93600</v>
      </c>
      <c r="G138" s="2">
        <f>ProbFeatures!G138</f>
        <v>12480</v>
      </c>
      <c r="H138" s="2">
        <f>ProbFeatures!H138</f>
        <v>4</v>
      </c>
    </row>
    <row r="139" spans="1:8" x14ac:dyDescent="0.5">
      <c r="A139" s="2" t="str">
        <f>ProbFeatures!A139</f>
        <v>c3</v>
      </c>
      <c r="B139" s="2" t="str">
        <f>ProbFeatures!B139</f>
        <v>Credit</v>
      </c>
      <c r="C139" s="2" t="str">
        <f>ProbFeatures!C139</f>
        <v>AvgMonthlyManagerPersonalLoanTransactions</v>
      </c>
      <c r="D139" s="2">
        <f>ProbFeatures!D139</f>
        <v>4</v>
      </c>
      <c r="E139" s="2">
        <f>ProbFeatures!E139</f>
        <v>5</v>
      </c>
      <c r="F139" s="2">
        <f>ProbFeatures!F139</f>
        <v>240</v>
      </c>
      <c r="G139" s="2">
        <f>ProbFeatures!G139</f>
        <v>32</v>
      </c>
      <c r="H139" s="2">
        <f>ProbFeatures!H139</f>
        <v>4</v>
      </c>
    </row>
    <row r="140" spans="1:8" x14ac:dyDescent="0.5">
      <c r="A140" s="2" t="str">
        <f>ProbFeatures!A140</f>
        <v>c3</v>
      </c>
      <c r="B140" s="2" t="str">
        <f>ProbFeatures!B140</f>
        <v>Credit</v>
      </c>
      <c r="C140" s="2" t="str">
        <f>ProbFeatures!C140</f>
        <v>AvgMonthlyManagerBusinessLoanTransactions</v>
      </c>
      <c r="D140" s="2">
        <f>ProbFeatures!D140</f>
        <v>4</v>
      </c>
      <c r="E140" s="2">
        <f>ProbFeatures!E140</f>
        <v>5</v>
      </c>
      <c r="F140" s="2">
        <f>ProbFeatures!F140</f>
        <v>360</v>
      </c>
      <c r="G140" s="2">
        <f>ProbFeatures!G140</f>
        <v>48</v>
      </c>
      <c r="H140" s="2">
        <f>ProbFeatures!H140</f>
        <v>4</v>
      </c>
    </row>
    <row r="141" spans="1:8" x14ac:dyDescent="0.5">
      <c r="A141" s="2" t="str">
        <f>ProbFeatures!A141</f>
        <v>c3</v>
      </c>
      <c r="B141" s="2" t="str">
        <f>ProbFeatures!B141</f>
        <v>Investment</v>
      </c>
      <c r="C141" s="2" t="str">
        <f>ProbFeatures!C141</f>
        <v>AvgMonthlyManagerPersonalInvestmentTransactions</v>
      </c>
      <c r="D141" s="2">
        <f>ProbFeatures!D141</f>
        <v>4</v>
      </c>
      <c r="E141" s="2">
        <f>ProbFeatures!E141</f>
        <v>5</v>
      </c>
      <c r="F141" s="2">
        <f>ProbFeatures!F141</f>
        <v>120</v>
      </c>
      <c r="G141" s="2">
        <f>ProbFeatures!G141</f>
        <v>16</v>
      </c>
      <c r="H141" s="2">
        <f>ProbFeatures!H141</f>
        <v>4</v>
      </c>
    </row>
    <row r="142" spans="1:8" x14ac:dyDescent="0.5">
      <c r="A142" s="2" t="str">
        <f>ProbFeatures!A142</f>
        <v>c3</v>
      </c>
      <c r="B142" s="2" t="str">
        <f>ProbFeatures!B142</f>
        <v>Investment</v>
      </c>
      <c r="C142" s="2" t="str">
        <f>ProbFeatures!C142</f>
        <v>AvgMonthlyManagerBusinessInvestmentTransactions</v>
      </c>
      <c r="D142" s="2">
        <f>ProbFeatures!D142</f>
        <v>4</v>
      </c>
      <c r="E142" s="2">
        <f>ProbFeatures!E142</f>
        <v>5</v>
      </c>
      <c r="F142" s="2">
        <f>ProbFeatures!F142</f>
        <v>180</v>
      </c>
      <c r="G142" s="2">
        <f>ProbFeatures!G142</f>
        <v>24</v>
      </c>
      <c r="H142" s="2">
        <f>ProbFeatures!H142</f>
        <v>4</v>
      </c>
    </row>
    <row r="143" spans="1:8" x14ac:dyDescent="0.5">
      <c r="A143" s="2" t="str">
        <f>ProbFeatures!A143</f>
        <v>c3</v>
      </c>
      <c r="B143" s="2" t="str">
        <f>ProbFeatures!B143</f>
        <v>TransactionVolume</v>
      </c>
      <c r="C143" s="2" t="str">
        <f>ProbFeatures!C143</f>
        <v>AvgMonthlyManagerTransactions</v>
      </c>
      <c r="D143" s="2">
        <f>ProbFeatures!D143</f>
        <v>4</v>
      </c>
      <c r="E143" s="2">
        <f>ProbFeatures!E143</f>
        <v>5</v>
      </c>
      <c r="F143" s="2">
        <f>ProbFeatures!F143</f>
        <v>900</v>
      </c>
      <c r="G143" s="2">
        <f>ProbFeatures!G143</f>
        <v>120</v>
      </c>
      <c r="H143" s="2">
        <f>ProbFeatures!H143</f>
        <v>4</v>
      </c>
    </row>
    <row r="144" spans="1:8" x14ac:dyDescent="0.5">
      <c r="A144" s="2" t="str">
        <f>ProbFeatures!A144</f>
        <v>c3</v>
      </c>
      <c r="B144" s="2" t="str">
        <f>ProbFeatures!B144</f>
        <v>FinancialHealth</v>
      </c>
      <c r="C144" s="2" t="str">
        <f>ProbFeatures!C144</f>
        <v>AvgMonthlyRevenueThousands</v>
      </c>
      <c r="D144" s="2">
        <f>ProbFeatures!D144</f>
        <v>4</v>
      </c>
      <c r="E144" s="2">
        <f>ProbFeatures!E144</f>
        <v>5</v>
      </c>
      <c r="F144" s="2">
        <f>ProbFeatures!F144</f>
        <v>660000</v>
      </c>
      <c r="G144" s="2">
        <f>ProbFeatures!G144</f>
        <v>88000</v>
      </c>
      <c r="H144" s="2">
        <f>ProbFeatures!H144</f>
        <v>4</v>
      </c>
    </row>
    <row r="145" spans="1:8" x14ac:dyDescent="0.5">
      <c r="A145" s="2" t="str">
        <f>ProbFeatures!A145</f>
        <v>c3</v>
      </c>
      <c r="B145" s="2" t="str">
        <f>ProbFeatures!B145</f>
        <v>FinancialHealth</v>
      </c>
      <c r="C145" s="2" t="str">
        <f>ProbFeatures!C145</f>
        <v>AvgMonthlyOperationalCostThousands</v>
      </c>
      <c r="D145" s="2">
        <f>ProbFeatures!D145</f>
        <v>4</v>
      </c>
      <c r="E145" s="2">
        <f>ProbFeatures!E145</f>
        <v>5</v>
      </c>
      <c r="F145" s="2">
        <f>ProbFeatures!F145</f>
        <v>180000</v>
      </c>
      <c r="G145" s="2">
        <f>ProbFeatures!G145</f>
        <v>24000</v>
      </c>
      <c r="H145" s="2">
        <f>ProbFeatures!H145</f>
        <v>-4</v>
      </c>
    </row>
    <row r="146" spans="1:8" x14ac:dyDescent="0.5">
      <c r="A146" s="2" t="str">
        <f>ProbFeatures!A146</f>
        <v>c3</v>
      </c>
      <c r="B146" s="2" t="str">
        <f>ProbFeatures!B146</f>
        <v>FinancialHealth</v>
      </c>
      <c r="C146" s="2" t="str">
        <f>ProbFeatures!C146</f>
        <v>AvgMonthlyOperationalLossThousands</v>
      </c>
      <c r="D146" s="2">
        <f>ProbFeatures!D146</f>
        <v>4</v>
      </c>
      <c r="E146" s="2">
        <f>ProbFeatures!E146</f>
        <v>5</v>
      </c>
      <c r="F146" s="2">
        <f>ProbFeatures!F146</f>
        <v>60000</v>
      </c>
      <c r="G146" s="2">
        <f>ProbFeatures!G146</f>
        <v>8000</v>
      </c>
      <c r="H146" s="2">
        <f>ProbFeatures!H146</f>
        <v>-4</v>
      </c>
    </row>
    <row r="147" spans="1:8" x14ac:dyDescent="0.5">
      <c r="A147" s="2" t="str">
        <f>ProbFeatures!A147</f>
        <v>c3</v>
      </c>
      <c r="B147" s="2" t="str">
        <f>ProbFeatures!B147</f>
        <v>FinancialHealth</v>
      </c>
      <c r="C147" s="2" t="str">
        <f>ProbFeatures!C147</f>
        <v>AvgMontlhyEBITDA</v>
      </c>
      <c r="D147" s="2">
        <f>ProbFeatures!D147</f>
        <v>4</v>
      </c>
      <c r="E147" s="2">
        <f>ProbFeatures!E147</f>
        <v>5</v>
      </c>
      <c r="F147" s="2">
        <f>ProbFeatures!F147</f>
        <v>420000</v>
      </c>
      <c r="G147" s="2">
        <f>ProbFeatures!G147</f>
        <v>56000</v>
      </c>
      <c r="H147" s="2">
        <f>ProbFeatures!H147</f>
        <v>4</v>
      </c>
    </row>
    <row r="148" spans="1:8" x14ac:dyDescent="0.5">
      <c r="A148" s="2" t="str">
        <f>ProbFeatures!A148</f>
        <v>c3</v>
      </c>
      <c r="B148" s="2" t="str">
        <f>ProbFeatures!B148</f>
        <v>TransactionValue</v>
      </c>
      <c r="C148" s="2" t="str">
        <f>ProbFeatures!C148</f>
        <v>AvgMonthlySavingsAccountDeposit</v>
      </c>
      <c r="D148" s="2">
        <f>ProbFeatures!D148</f>
        <v>4</v>
      </c>
      <c r="E148" s="2">
        <f>ProbFeatures!E148</f>
        <v>5</v>
      </c>
      <c r="F148" s="2">
        <f>ProbFeatures!F148</f>
        <v>660</v>
      </c>
      <c r="G148" s="2">
        <f>ProbFeatures!G148</f>
        <v>88</v>
      </c>
      <c r="H148" s="2">
        <f>ProbFeatures!H148</f>
        <v>4</v>
      </c>
    </row>
    <row r="149" spans="1:8" x14ac:dyDescent="0.5">
      <c r="A149" s="2" t="str">
        <f>ProbFeatures!A149</f>
        <v>c3</v>
      </c>
      <c r="B149" s="2" t="str">
        <f>ProbFeatures!B149</f>
        <v>TransactionValue</v>
      </c>
      <c r="C149" s="2" t="str">
        <f>ProbFeatures!C149</f>
        <v>AvgMonthlyPersonalLoanAmount</v>
      </c>
      <c r="D149" s="2">
        <f>ProbFeatures!D149</f>
        <v>4</v>
      </c>
      <c r="E149" s="2">
        <f>ProbFeatures!E149</f>
        <v>5</v>
      </c>
      <c r="F149" s="2">
        <f>ProbFeatures!F149</f>
        <v>1350</v>
      </c>
      <c r="G149" s="2">
        <f>ProbFeatures!G149</f>
        <v>180</v>
      </c>
      <c r="H149" s="2">
        <f>ProbFeatures!H149</f>
        <v>4</v>
      </c>
    </row>
    <row r="150" spans="1:8" x14ac:dyDescent="0.5">
      <c r="A150" s="2" t="str">
        <f>ProbFeatures!A150</f>
        <v>c3</v>
      </c>
      <c r="B150" s="2" t="str">
        <f>ProbFeatures!B150</f>
        <v>TransactionValue</v>
      </c>
      <c r="C150" s="2" t="str">
        <f>ProbFeatures!C150</f>
        <v>AvgMonthlyBusinessLoanAmount</v>
      </c>
      <c r="D150" s="2">
        <f>ProbFeatures!D150</f>
        <v>4</v>
      </c>
      <c r="E150" s="2">
        <f>ProbFeatures!E150</f>
        <v>5</v>
      </c>
      <c r="F150" s="2">
        <f>ProbFeatures!F150</f>
        <v>30000</v>
      </c>
      <c r="G150" s="2">
        <f>ProbFeatures!G150</f>
        <v>4000</v>
      </c>
      <c r="H150" s="2">
        <f>ProbFeatures!H150</f>
        <v>4</v>
      </c>
    </row>
    <row r="151" spans="1:8" x14ac:dyDescent="0.5">
      <c r="A151" s="2" t="str">
        <f>ProbFeatures!A151</f>
        <v>c3</v>
      </c>
      <c r="B151" s="2" t="str">
        <f>ProbFeatures!B151</f>
        <v>Credit</v>
      </c>
      <c r="C151" s="2" t="str">
        <f>ProbFeatures!C151</f>
        <v>AvgMonthlyPersonalCreditCardPaymentAmount</v>
      </c>
      <c r="D151" s="2">
        <f>ProbFeatures!D151</f>
        <v>4</v>
      </c>
      <c r="E151" s="2">
        <f>ProbFeatures!E151</f>
        <v>5</v>
      </c>
      <c r="F151" s="2">
        <f>ProbFeatures!F151</f>
        <v>960</v>
      </c>
      <c r="G151" s="2">
        <f>ProbFeatures!G151</f>
        <v>128</v>
      </c>
      <c r="H151" s="2">
        <f>ProbFeatures!H151</f>
        <v>4</v>
      </c>
    </row>
    <row r="152" spans="1:8" x14ac:dyDescent="0.5">
      <c r="A152" s="2" t="str">
        <f>ProbFeatures!A152</f>
        <v>c3</v>
      </c>
      <c r="B152" s="2" t="str">
        <f>ProbFeatures!B152</f>
        <v>Credit</v>
      </c>
      <c r="C152" s="2" t="str">
        <f>ProbFeatures!C152</f>
        <v>AvgMonthlyBusinessCreditCardPaymentAmount</v>
      </c>
      <c r="D152" s="2">
        <f>ProbFeatures!D152</f>
        <v>4</v>
      </c>
      <c r="E152" s="2">
        <f>ProbFeatures!E152</f>
        <v>5</v>
      </c>
      <c r="F152" s="2">
        <f>ProbFeatures!F152</f>
        <v>6000</v>
      </c>
      <c r="G152" s="2">
        <f>ProbFeatures!G152</f>
        <v>800</v>
      </c>
      <c r="H152" s="2">
        <f>ProbFeatures!H152</f>
        <v>4</v>
      </c>
    </row>
    <row r="153" spans="1:8" x14ac:dyDescent="0.5">
      <c r="A153" s="2" t="str">
        <f>ProbFeatures!A153</f>
        <v>c3</v>
      </c>
      <c r="B153" s="2" t="str">
        <f>ProbFeatures!B153</f>
        <v>TransactionValue</v>
      </c>
      <c r="C153" s="2" t="str">
        <f>ProbFeatures!C153</f>
        <v>AvgMonthlyPersonalInvestmentsAmount</v>
      </c>
      <c r="D153" s="2">
        <f>ProbFeatures!D153</f>
        <v>4</v>
      </c>
      <c r="E153" s="2">
        <f>ProbFeatures!E153</f>
        <v>5</v>
      </c>
      <c r="F153" s="2">
        <f>ProbFeatures!F153</f>
        <v>1440</v>
      </c>
      <c r="G153" s="2">
        <f>ProbFeatures!G153</f>
        <v>192</v>
      </c>
      <c r="H153" s="2">
        <f>ProbFeatures!H153</f>
        <v>4</v>
      </c>
    </row>
    <row r="154" spans="1:8" x14ac:dyDescent="0.5">
      <c r="A154" s="2" t="str">
        <f>ProbFeatures!A154</f>
        <v>c3</v>
      </c>
      <c r="B154" s="2" t="str">
        <f>ProbFeatures!B154</f>
        <v>TransactionValue</v>
      </c>
      <c r="C154" s="2" t="str">
        <f>ProbFeatures!C154</f>
        <v>AvgMonthlyBusinessInvestmentsAmount</v>
      </c>
      <c r="D154" s="2">
        <f>ProbFeatures!D154</f>
        <v>4</v>
      </c>
      <c r="E154" s="2">
        <f>ProbFeatures!E154</f>
        <v>5</v>
      </c>
      <c r="F154" s="2">
        <f>ProbFeatures!F154</f>
        <v>12000</v>
      </c>
      <c r="G154" s="2">
        <f>ProbFeatures!G154</f>
        <v>1600</v>
      </c>
      <c r="H154" s="2">
        <f>ProbFeatures!H154</f>
        <v>4</v>
      </c>
    </row>
    <row r="155" spans="1:8" x14ac:dyDescent="0.5">
      <c r="A155" s="2" t="str">
        <f>ProbFeatures!A155</f>
        <v>c4</v>
      </c>
      <c r="B155" s="2" t="str">
        <f>ProbFeatures!B155</f>
        <v>Size</v>
      </c>
      <c r="C155" s="2" t="str">
        <f>ProbFeatures!C155</f>
        <v>NumberTellerCapacity</v>
      </c>
      <c r="D155" s="2">
        <f>ProbFeatures!D155</f>
        <v>5</v>
      </c>
      <c r="E155" s="2">
        <f>ProbFeatures!E155</f>
        <v>5</v>
      </c>
      <c r="F155" s="2">
        <f>ProbFeatures!F155</f>
        <v>8</v>
      </c>
      <c r="G155" s="2">
        <f>ProbFeatures!G155</f>
        <v>2</v>
      </c>
      <c r="H155" s="2">
        <f>ProbFeatures!H155</f>
        <v>5</v>
      </c>
    </row>
    <row r="156" spans="1:8" x14ac:dyDescent="0.5">
      <c r="A156" s="2" t="str">
        <f>ProbFeatures!A156</f>
        <v>c4</v>
      </c>
      <c r="B156" s="2" t="str">
        <f>ProbFeatures!B156</f>
        <v>Size</v>
      </c>
      <c r="C156" s="2" t="str">
        <f>ProbFeatures!C156</f>
        <v>NumberManagerPersonalCapacity</v>
      </c>
      <c r="D156" s="2">
        <f>ProbFeatures!D156</f>
        <v>5</v>
      </c>
      <c r="E156" s="2">
        <f>ProbFeatures!E156</f>
        <v>5</v>
      </c>
      <c r="F156" s="2">
        <f>ProbFeatures!F156</f>
        <v>3</v>
      </c>
      <c r="G156" s="2">
        <f>ProbFeatures!G156</f>
        <v>0</v>
      </c>
      <c r="H156" s="2">
        <f>ProbFeatures!H156</f>
        <v>5</v>
      </c>
    </row>
    <row r="157" spans="1:8" x14ac:dyDescent="0.5">
      <c r="A157" s="2" t="str">
        <f>ProbFeatures!A157</f>
        <v>c4</v>
      </c>
      <c r="B157" s="2" t="str">
        <f>ProbFeatures!B157</f>
        <v>Size</v>
      </c>
      <c r="C157" s="2" t="str">
        <f>ProbFeatures!C157</f>
        <v>NumberManagerBusinessCapacity</v>
      </c>
      <c r="D157" s="2">
        <f>ProbFeatures!D157</f>
        <v>5</v>
      </c>
      <c r="E157" s="2">
        <f>ProbFeatures!E157</f>
        <v>5</v>
      </c>
      <c r="F157" s="2">
        <f>ProbFeatures!F157</f>
        <v>3</v>
      </c>
      <c r="G157" s="2">
        <f>ProbFeatures!G157</f>
        <v>0</v>
      </c>
      <c r="H157" s="2">
        <f>ProbFeatures!H157</f>
        <v>5</v>
      </c>
    </row>
    <row r="158" spans="1:8" x14ac:dyDescent="0.5">
      <c r="A158" s="2" t="str">
        <f>ProbFeatures!A158</f>
        <v>c4</v>
      </c>
      <c r="B158" s="2" t="str">
        <f>ProbFeatures!B158</f>
        <v>Size</v>
      </c>
      <c r="C158" s="2" t="str">
        <f>ProbFeatures!C158</f>
        <v>NumberATM</v>
      </c>
      <c r="D158" s="2">
        <f>ProbFeatures!D158</f>
        <v>5</v>
      </c>
      <c r="E158" s="2">
        <f>ProbFeatures!E158</f>
        <v>5</v>
      </c>
      <c r="F158" s="2">
        <f>ProbFeatures!F158</f>
        <v>10</v>
      </c>
      <c r="G158" s="2">
        <f>ProbFeatures!G158</f>
        <v>2</v>
      </c>
      <c r="H158" s="2">
        <f>ProbFeatures!H158</f>
        <v>5</v>
      </c>
    </row>
    <row r="159" spans="1:8" x14ac:dyDescent="0.5">
      <c r="A159" s="2" t="str">
        <f>ProbFeatures!A159</f>
        <v>c4</v>
      </c>
      <c r="B159" s="2" t="str">
        <f>ProbFeatures!B159</f>
        <v>Size</v>
      </c>
      <c r="C159" s="2" t="str">
        <f>ProbFeatures!C159</f>
        <v>NumberPersonalClientsTierA</v>
      </c>
      <c r="D159" s="2">
        <f>ProbFeatures!D159</f>
        <v>5</v>
      </c>
      <c r="E159" s="2">
        <f>ProbFeatures!E159</f>
        <v>5</v>
      </c>
      <c r="F159" s="2">
        <f>ProbFeatures!F159</f>
        <v>1600</v>
      </c>
      <c r="G159" s="2">
        <f>ProbFeatures!G159</f>
        <v>320</v>
      </c>
      <c r="H159" s="2">
        <f>ProbFeatures!H159</f>
        <v>5</v>
      </c>
    </row>
    <row r="160" spans="1:8" x14ac:dyDescent="0.5">
      <c r="A160" s="2" t="str">
        <f>ProbFeatures!A160</f>
        <v>c4</v>
      </c>
      <c r="B160" s="2" t="str">
        <f>ProbFeatures!B160</f>
        <v>Size</v>
      </c>
      <c r="C160" s="2" t="str">
        <f>ProbFeatures!C160</f>
        <v>NumberPersonalClientsTierB</v>
      </c>
      <c r="D160" s="2">
        <f>ProbFeatures!D160</f>
        <v>5</v>
      </c>
      <c r="E160" s="2">
        <f>ProbFeatures!E160</f>
        <v>5</v>
      </c>
      <c r="F160" s="2">
        <f>ProbFeatures!F160</f>
        <v>3200</v>
      </c>
      <c r="G160" s="2">
        <f>ProbFeatures!G160</f>
        <v>400</v>
      </c>
      <c r="H160" s="2">
        <f>ProbFeatures!H160</f>
        <v>5</v>
      </c>
    </row>
    <row r="161" spans="1:8" x14ac:dyDescent="0.5">
      <c r="A161" s="2" t="str">
        <f>ProbFeatures!A161</f>
        <v>c4</v>
      </c>
      <c r="B161" s="2" t="str">
        <f>ProbFeatures!B161</f>
        <v>Size</v>
      </c>
      <c r="C161" s="2" t="str">
        <f>ProbFeatures!C161</f>
        <v>NumberPersonalClientsTierC</v>
      </c>
      <c r="D161" s="2">
        <f>ProbFeatures!D161</f>
        <v>5</v>
      </c>
      <c r="E161" s="2">
        <f>ProbFeatures!E161</f>
        <v>5</v>
      </c>
      <c r="F161" s="2">
        <f>ProbFeatures!F161</f>
        <v>4000</v>
      </c>
      <c r="G161" s="2">
        <f>ProbFeatures!G161</f>
        <v>480</v>
      </c>
      <c r="H161" s="2">
        <f>ProbFeatures!H161</f>
        <v>5</v>
      </c>
    </row>
    <row r="162" spans="1:8" x14ac:dyDescent="0.5">
      <c r="A162" s="2" t="str">
        <f>ProbFeatures!A162</f>
        <v>c4</v>
      </c>
      <c r="B162" s="2" t="str">
        <f>ProbFeatures!B162</f>
        <v>Size</v>
      </c>
      <c r="C162" s="2" t="str">
        <f>ProbFeatures!C162</f>
        <v>NumberPersonalClientsTierD</v>
      </c>
      <c r="D162" s="2">
        <f>ProbFeatures!D162</f>
        <v>5</v>
      </c>
      <c r="E162" s="2">
        <f>ProbFeatures!E162</f>
        <v>5</v>
      </c>
      <c r="F162" s="2">
        <f>ProbFeatures!F162</f>
        <v>5600</v>
      </c>
      <c r="G162" s="2">
        <f>ProbFeatures!G162</f>
        <v>560</v>
      </c>
      <c r="H162" s="2">
        <f>ProbFeatures!H162</f>
        <v>5</v>
      </c>
    </row>
    <row r="163" spans="1:8" x14ac:dyDescent="0.5">
      <c r="A163" s="2" t="str">
        <f>ProbFeatures!A163</f>
        <v>c4</v>
      </c>
      <c r="B163" s="2" t="str">
        <f>ProbFeatures!B163</f>
        <v>Size</v>
      </c>
      <c r="C163" s="2" t="str">
        <f>ProbFeatures!C163</f>
        <v>NumberINSSClients</v>
      </c>
      <c r="D163" s="2">
        <f>ProbFeatures!D163</f>
        <v>5</v>
      </c>
      <c r="E163" s="2">
        <f>ProbFeatures!E163</f>
        <v>5</v>
      </c>
      <c r="F163" s="2">
        <f>ProbFeatures!F163</f>
        <v>1600</v>
      </c>
      <c r="G163" s="2">
        <f>ProbFeatures!G163</f>
        <v>160</v>
      </c>
      <c r="H163" s="2">
        <f>ProbFeatures!H163</f>
        <v>5</v>
      </c>
    </row>
    <row r="164" spans="1:8" x14ac:dyDescent="0.5">
      <c r="A164" s="2" t="str">
        <f>ProbFeatures!A164</f>
        <v>c4</v>
      </c>
      <c r="B164" s="2" t="str">
        <f>ProbFeatures!B164</f>
        <v>Size</v>
      </c>
      <c r="C164" s="2" t="str">
        <f>ProbFeatures!C164</f>
        <v>NumberSalaryAccounts</v>
      </c>
      <c r="D164" s="2">
        <f>ProbFeatures!D164</f>
        <v>5</v>
      </c>
      <c r="E164" s="2">
        <f>ProbFeatures!E164</f>
        <v>5</v>
      </c>
      <c r="F164" s="2">
        <f>ProbFeatures!F164</f>
        <v>2000</v>
      </c>
      <c r="G164" s="2">
        <f>ProbFeatures!G164</f>
        <v>240</v>
      </c>
      <c r="H164" s="2">
        <f>ProbFeatures!H164</f>
        <v>5</v>
      </c>
    </row>
    <row r="165" spans="1:8" x14ac:dyDescent="0.5">
      <c r="A165" s="2" t="str">
        <f>ProbFeatures!A165</f>
        <v>c4</v>
      </c>
      <c r="B165" s="2" t="str">
        <f>ProbFeatures!B165</f>
        <v>Size</v>
      </c>
      <c r="C165" s="2" t="str">
        <f>ProbFeatures!C165</f>
        <v>NBusinessClientsTierA</v>
      </c>
      <c r="D165" s="2">
        <f>ProbFeatures!D165</f>
        <v>5</v>
      </c>
      <c r="E165" s="2">
        <f>ProbFeatures!E165</f>
        <v>5</v>
      </c>
      <c r="F165" s="2">
        <f>ProbFeatures!F165</f>
        <v>120</v>
      </c>
      <c r="G165" s="2">
        <f>ProbFeatures!G165</f>
        <v>8</v>
      </c>
      <c r="H165" s="2">
        <f>ProbFeatures!H165</f>
        <v>5</v>
      </c>
    </row>
    <row r="166" spans="1:8" x14ac:dyDescent="0.5">
      <c r="A166" s="2" t="str">
        <f>ProbFeatures!A166</f>
        <v>c4</v>
      </c>
      <c r="B166" s="2" t="str">
        <f>ProbFeatures!B166</f>
        <v>Size</v>
      </c>
      <c r="C166" s="2" t="str">
        <f>ProbFeatures!C166</f>
        <v>NBusinessClientsTierB</v>
      </c>
      <c r="D166" s="2">
        <f>ProbFeatures!D166</f>
        <v>5</v>
      </c>
      <c r="E166" s="2">
        <f>ProbFeatures!E166</f>
        <v>5</v>
      </c>
      <c r="F166" s="2">
        <f>ProbFeatures!F166</f>
        <v>352</v>
      </c>
      <c r="G166" s="2">
        <f>ProbFeatures!G166</f>
        <v>32</v>
      </c>
      <c r="H166" s="2">
        <f>ProbFeatures!H166</f>
        <v>5</v>
      </c>
    </row>
    <row r="167" spans="1:8" x14ac:dyDescent="0.5">
      <c r="A167" s="2" t="str">
        <f>ProbFeatures!A167</f>
        <v>c4</v>
      </c>
      <c r="B167" s="2" t="str">
        <f>ProbFeatures!B167</f>
        <v>Size</v>
      </c>
      <c r="C167" s="2" t="str">
        <f>ProbFeatures!C167</f>
        <v>NBusinessClientsTierC</v>
      </c>
      <c r="D167" s="2">
        <f>ProbFeatures!D167</f>
        <v>5</v>
      </c>
      <c r="E167" s="2">
        <f>ProbFeatures!E167</f>
        <v>5</v>
      </c>
      <c r="F167" s="2">
        <f>ProbFeatures!F167</f>
        <v>720</v>
      </c>
      <c r="G167" s="2">
        <f>ProbFeatures!G167</f>
        <v>64</v>
      </c>
      <c r="H167" s="2">
        <f>ProbFeatures!H167</f>
        <v>5</v>
      </c>
    </row>
    <row r="168" spans="1:8" x14ac:dyDescent="0.5">
      <c r="A168" s="2" t="str">
        <f>ProbFeatures!A168</f>
        <v>c4</v>
      </c>
      <c r="B168" s="2" t="str">
        <f>ProbFeatures!B168</f>
        <v>Size</v>
      </c>
      <c r="C168" s="2" t="str">
        <f>ProbFeatures!C168</f>
        <v>NBusinessClientsTierD</v>
      </c>
      <c r="D168" s="2">
        <f>ProbFeatures!D168</f>
        <v>5</v>
      </c>
      <c r="E168" s="2">
        <f>ProbFeatures!E168</f>
        <v>5</v>
      </c>
      <c r="F168" s="2">
        <f>ProbFeatures!F168</f>
        <v>1360</v>
      </c>
      <c r="G168" s="2">
        <f>ProbFeatures!G168</f>
        <v>160</v>
      </c>
      <c r="H168" s="2">
        <f>ProbFeatures!H168</f>
        <v>5</v>
      </c>
    </row>
    <row r="169" spans="1:8" x14ac:dyDescent="0.5">
      <c r="A169" s="2" t="str">
        <f>ProbFeatures!A169</f>
        <v>c4</v>
      </c>
      <c r="B169" s="2" t="str">
        <f>ProbFeatures!B169</f>
        <v>BusinessPotential</v>
      </c>
      <c r="C169" s="2" t="str">
        <f>ProbFeatures!C169</f>
        <v>AvgMonthlyIncomePersonalClientTierA</v>
      </c>
      <c r="D169" s="2">
        <f>ProbFeatures!D169</f>
        <v>5</v>
      </c>
      <c r="E169" s="2">
        <f>ProbFeatures!E169</f>
        <v>5</v>
      </c>
      <c r="F169" s="2">
        <f>ProbFeatures!F169</f>
        <v>7200</v>
      </c>
      <c r="G169" s="2">
        <f>ProbFeatures!G169</f>
        <v>480</v>
      </c>
      <c r="H169" s="2">
        <f>ProbFeatures!H169</f>
        <v>5</v>
      </c>
    </row>
    <row r="170" spans="1:8" x14ac:dyDescent="0.5">
      <c r="A170" s="2" t="str">
        <f>ProbFeatures!A170</f>
        <v>c4</v>
      </c>
      <c r="B170" s="2" t="str">
        <f>ProbFeatures!B170</f>
        <v>BusinessPotential</v>
      </c>
      <c r="C170" s="2" t="str">
        <f>ProbFeatures!C170</f>
        <v>AvgMonthlyIncomePersonalClientTierB</v>
      </c>
      <c r="D170" s="2">
        <f>ProbFeatures!D170</f>
        <v>5</v>
      </c>
      <c r="E170" s="2">
        <f>ProbFeatures!E170</f>
        <v>5</v>
      </c>
      <c r="F170" s="2">
        <f>ProbFeatures!F170</f>
        <v>4800</v>
      </c>
      <c r="G170" s="2">
        <f>ProbFeatures!G170</f>
        <v>480</v>
      </c>
      <c r="H170" s="2">
        <f>ProbFeatures!H170</f>
        <v>5</v>
      </c>
    </row>
    <row r="171" spans="1:8" x14ac:dyDescent="0.5">
      <c r="A171" s="2" t="str">
        <f>ProbFeatures!A171</f>
        <v>c4</v>
      </c>
      <c r="B171" s="2" t="str">
        <f>ProbFeatures!B171</f>
        <v>BusinessPotential</v>
      </c>
      <c r="C171" s="2" t="str">
        <f>ProbFeatures!C171</f>
        <v>AvgMonthlyIncomePersonalClientTierC</v>
      </c>
      <c r="D171" s="2">
        <f>ProbFeatures!D171</f>
        <v>5</v>
      </c>
      <c r="E171" s="2">
        <f>ProbFeatures!E171</f>
        <v>5</v>
      </c>
      <c r="F171" s="2">
        <f>ProbFeatures!F171</f>
        <v>3600</v>
      </c>
      <c r="G171" s="2">
        <f>ProbFeatures!G171</f>
        <v>480</v>
      </c>
      <c r="H171" s="2">
        <f>ProbFeatures!H171</f>
        <v>5</v>
      </c>
    </row>
    <row r="172" spans="1:8" x14ac:dyDescent="0.5">
      <c r="A172" s="2" t="str">
        <f>ProbFeatures!A172</f>
        <v>c4</v>
      </c>
      <c r="B172" s="2" t="str">
        <f>ProbFeatures!B172</f>
        <v>BusinessPotential</v>
      </c>
      <c r="C172" s="2" t="str">
        <f>ProbFeatures!C172</f>
        <v>AvgMonthlyIncomePersonalClientTierD</v>
      </c>
      <c r="D172" s="2">
        <f>ProbFeatures!D172</f>
        <v>5</v>
      </c>
      <c r="E172" s="2">
        <f>ProbFeatures!E172</f>
        <v>5</v>
      </c>
      <c r="F172" s="2">
        <f>ProbFeatures!F172</f>
        <v>2800</v>
      </c>
      <c r="G172" s="2">
        <f>ProbFeatures!G172</f>
        <v>560</v>
      </c>
      <c r="H172" s="2">
        <f>ProbFeatures!H172</f>
        <v>5</v>
      </c>
    </row>
    <row r="173" spans="1:8" x14ac:dyDescent="0.5">
      <c r="A173" s="2" t="str">
        <f>ProbFeatures!A173</f>
        <v>c4</v>
      </c>
      <c r="B173" s="2" t="str">
        <f>ProbFeatures!B173</f>
        <v>BusinessPotential</v>
      </c>
      <c r="C173" s="2" t="str">
        <f>ProbFeatures!C173</f>
        <v>AvgMonthlyINSSBenefitsAmount</v>
      </c>
      <c r="D173" s="2">
        <f>ProbFeatures!D173</f>
        <v>5</v>
      </c>
      <c r="E173" s="2">
        <f>ProbFeatures!E173</f>
        <v>5</v>
      </c>
      <c r="F173" s="2">
        <f>ProbFeatures!F173</f>
        <v>3120</v>
      </c>
      <c r="G173" s="2">
        <f>ProbFeatures!G173</f>
        <v>560</v>
      </c>
      <c r="H173" s="2">
        <f>ProbFeatures!H173</f>
        <v>5</v>
      </c>
    </row>
    <row r="174" spans="1:8" x14ac:dyDescent="0.5">
      <c r="A174" s="2" t="str">
        <f>ProbFeatures!A174</f>
        <v>c4</v>
      </c>
      <c r="B174" s="2" t="str">
        <f>ProbFeatures!B174</f>
        <v>BusinessPotential</v>
      </c>
      <c r="C174" s="2" t="str">
        <f>ProbFeatures!C174</f>
        <v>AvgMonthlySalaryValue</v>
      </c>
      <c r="D174" s="2">
        <f>ProbFeatures!D174</f>
        <v>5</v>
      </c>
      <c r="E174" s="2">
        <f>ProbFeatures!E174</f>
        <v>5</v>
      </c>
      <c r="F174" s="2">
        <f>ProbFeatures!F174</f>
        <v>4480</v>
      </c>
      <c r="G174" s="2">
        <f>ProbFeatures!G174</f>
        <v>480</v>
      </c>
      <c r="H174" s="2">
        <f>ProbFeatures!H174</f>
        <v>5</v>
      </c>
    </row>
    <row r="175" spans="1:8" x14ac:dyDescent="0.5">
      <c r="A175" s="2" t="str">
        <f>ProbFeatures!A175</f>
        <v>c4</v>
      </c>
      <c r="B175" s="2" t="str">
        <f>ProbFeatures!B175</f>
        <v>BusinessPotential</v>
      </c>
      <c r="C175" s="2" t="str">
        <f>ProbFeatures!C175</f>
        <v>AvgMonthlyEBITDABusinessClientTierA</v>
      </c>
      <c r="D175" s="2">
        <f>ProbFeatures!D175</f>
        <v>5</v>
      </c>
      <c r="E175" s="2">
        <f>ProbFeatures!E175</f>
        <v>5</v>
      </c>
      <c r="F175" s="2">
        <f>ProbFeatures!F175</f>
        <v>800000</v>
      </c>
      <c r="G175" s="2">
        <f>ProbFeatures!G175</f>
        <v>80000</v>
      </c>
      <c r="H175" s="2">
        <f>ProbFeatures!H175</f>
        <v>5</v>
      </c>
    </row>
    <row r="176" spans="1:8" x14ac:dyDescent="0.5">
      <c r="A176" s="2" t="str">
        <f>ProbFeatures!A176</f>
        <v>c4</v>
      </c>
      <c r="B176" s="2" t="str">
        <f>ProbFeatures!B176</f>
        <v>BusinessPotential</v>
      </c>
      <c r="C176" s="2" t="str">
        <f>ProbFeatures!C176</f>
        <v>AvgMonthlyEBITDABusinessClientTierB</v>
      </c>
      <c r="D176" s="2">
        <f>ProbFeatures!D176</f>
        <v>5</v>
      </c>
      <c r="E176" s="2">
        <f>ProbFeatures!E176</f>
        <v>5</v>
      </c>
      <c r="F176" s="2">
        <f>ProbFeatures!F176</f>
        <v>512000</v>
      </c>
      <c r="G176" s="2">
        <f>ProbFeatures!G176</f>
        <v>104000</v>
      </c>
      <c r="H176" s="2">
        <f>ProbFeatures!H176</f>
        <v>5</v>
      </c>
    </row>
    <row r="177" spans="1:8" x14ac:dyDescent="0.5">
      <c r="A177" s="2" t="str">
        <f>ProbFeatures!A177</f>
        <v>c4</v>
      </c>
      <c r="B177" s="2" t="str">
        <f>ProbFeatures!B177</f>
        <v>BusinessPotential</v>
      </c>
      <c r="C177" s="2" t="str">
        <f>ProbFeatures!C177</f>
        <v>AvgMonthlyEBITDABusinessClientTierC</v>
      </c>
      <c r="D177" s="2">
        <f>ProbFeatures!D177</f>
        <v>5</v>
      </c>
      <c r="E177" s="2">
        <f>ProbFeatures!E177</f>
        <v>5</v>
      </c>
      <c r="F177" s="2">
        <f>ProbFeatures!F177</f>
        <v>240000</v>
      </c>
      <c r="G177" s="2">
        <f>ProbFeatures!G177</f>
        <v>72000</v>
      </c>
      <c r="H177" s="2">
        <f>ProbFeatures!H177</f>
        <v>5</v>
      </c>
    </row>
    <row r="178" spans="1:8" x14ac:dyDescent="0.5">
      <c r="A178" s="2" t="str">
        <f>ProbFeatures!A178</f>
        <v>c4</v>
      </c>
      <c r="B178" s="2" t="str">
        <f>ProbFeatures!B178</f>
        <v>BusinessPotential</v>
      </c>
      <c r="C178" s="2" t="str">
        <f>ProbFeatures!C178</f>
        <v>AvgMonthlyEBITDABusinessClientTierD</v>
      </c>
      <c r="D178" s="2">
        <f>ProbFeatures!D178</f>
        <v>5</v>
      </c>
      <c r="E178" s="2">
        <f>ProbFeatures!E178</f>
        <v>5</v>
      </c>
      <c r="F178" s="2">
        <f>ProbFeatures!F178</f>
        <v>140800</v>
      </c>
      <c r="G178" s="2">
        <f>ProbFeatures!G178</f>
        <v>8000</v>
      </c>
      <c r="H178" s="2">
        <f>ProbFeatures!H178</f>
        <v>5</v>
      </c>
    </row>
    <row r="179" spans="1:8" x14ac:dyDescent="0.5">
      <c r="A179" s="2" t="str">
        <f>ProbFeatures!A179</f>
        <v>c4</v>
      </c>
      <c r="B179" s="2" t="str">
        <f>ProbFeatures!B179</f>
        <v>Size</v>
      </c>
      <c r="C179" s="2" t="str">
        <f>ProbFeatures!C179</f>
        <v>BranchSizeSquareMeters</v>
      </c>
      <c r="D179" s="2">
        <f>ProbFeatures!D179</f>
        <v>5</v>
      </c>
      <c r="E179" s="2">
        <f>ProbFeatures!E179</f>
        <v>5</v>
      </c>
      <c r="F179" s="2">
        <f>ProbFeatures!F179</f>
        <v>800</v>
      </c>
      <c r="G179" s="2">
        <f>ProbFeatures!G179</f>
        <v>80</v>
      </c>
      <c r="H179" s="2">
        <f>ProbFeatures!H179</f>
        <v>5</v>
      </c>
    </row>
    <row r="180" spans="1:8" x14ac:dyDescent="0.5">
      <c r="A180" s="2" t="str">
        <f>ProbFeatures!A180</f>
        <v>c4</v>
      </c>
      <c r="B180" s="2" t="str">
        <f>ProbFeatures!B180</f>
        <v>TransactionVolume</v>
      </c>
      <c r="C180" s="2" t="str">
        <f>ProbFeatures!C180</f>
        <v>AvgMonthlyATMPaymentsTransactions</v>
      </c>
      <c r="D180" s="2">
        <f>ProbFeatures!D180</f>
        <v>5</v>
      </c>
      <c r="E180" s="2">
        <f>ProbFeatures!E180</f>
        <v>5</v>
      </c>
      <c r="F180" s="2">
        <f>ProbFeatures!F180</f>
        <v>40000</v>
      </c>
      <c r="G180" s="2">
        <f>ProbFeatures!G180</f>
        <v>4000</v>
      </c>
      <c r="H180" s="2">
        <f>ProbFeatures!H180</f>
        <v>5</v>
      </c>
    </row>
    <row r="181" spans="1:8" x14ac:dyDescent="0.5">
      <c r="A181" s="2" t="str">
        <f>ProbFeatures!A181</f>
        <v>c4</v>
      </c>
      <c r="B181" s="2" t="str">
        <f>ProbFeatures!B181</f>
        <v>TransactionVolume</v>
      </c>
      <c r="C181" s="2" t="str">
        <f>ProbFeatures!C181</f>
        <v>AvgMonthlyATMWithdrawTransactions</v>
      </c>
      <c r="D181" s="2">
        <f>ProbFeatures!D181</f>
        <v>5</v>
      </c>
      <c r="E181" s="2">
        <f>ProbFeatures!E181</f>
        <v>5</v>
      </c>
      <c r="F181" s="2">
        <f>ProbFeatures!F181</f>
        <v>32000</v>
      </c>
      <c r="G181" s="2">
        <f>ProbFeatures!G181</f>
        <v>3200</v>
      </c>
      <c r="H181" s="2">
        <f>ProbFeatures!H181</f>
        <v>5</v>
      </c>
    </row>
    <row r="182" spans="1:8" x14ac:dyDescent="0.5">
      <c r="A182" s="2" t="str">
        <f>ProbFeatures!A182</f>
        <v>c4</v>
      </c>
      <c r="B182" s="2" t="str">
        <f>ProbFeatures!B182</f>
        <v>TransactionVolume</v>
      </c>
      <c r="C182" s="2" t="str">
        <f>ProbFeatures!C182</f>
        <v>AvgMonthlyATMTransferTransactions</v>
      </c>
      <c r="D182" s="2">
        <f>ProbFeatures!D182</f>
        <v>5</v>
      </c>
      <c r="E182" s="2">
        <f>ProbFeatures!E182</f>
        <v>5</v>
      </c>
      <c r="F182" s="2">
        <f>ProbFeatures!F182</f>
        <v>24000</v>
      </c>
      <c r="G182" s="2">
        <f>ProbFeatures!G182</f>
        <v>2400</v>
      </c>
      <c r="H182" s="2">
        <f>ProbFeatures!H182</f>
        <v>5</v>
      </c>
    </row>
    <row r="183" spans="1:8" x14ac:dyDescent="0.5">
      <c r="A183" s="2" t="str">
        <f>ProbFeatures!A183</f>
        <v>c4</v>
      </c>
      <c r="B183" s="2" t="str">
        <f>ProbFeatures!B183</f>
        <v>TransactionVolume</v>
      </c>
      <c r="C183" s="2" t="str">
        <f>ProbFeatures!C183</f>
        <v>AvgMonthlyATMDepositTransactions</v>
      </c>
      <c r="D183" s="2">
        <f>ProbFeatures!D183</f>
        <v>5</v>
      </c>
      <c r="E183" s="2">
        <f>ProbFeatures!E183</f>
        <v>5</v>
      </c>
      <c r="F183" s="2">
        <f>ProbFeatures!F183</f>
        <v>30400</v>
      </c>
      <c r="G183" s="2">
        <f>ProbFeatures!G183</f>
        <v>3040</v>
      </c>
      <c r="H183" s="2">
        <f>ProbFeatures!H183</f>
        <v>5</v>
      </c>
    </row>
    <row r="184" spans="1:8" x14ac:dyDescent="0.5">
      <c r="A184" s="2" t="str">
        <f>ProbFeatures!A184</f>
        <v>c4</v>
      </c>
      <c r="B184" s="2" t="str">
        <f>ProbFeatures!B184</f>
        <v>TransactionVolume</v>
      </c>
      <c r="C184" s="2" t="str">
        <f>ProbFeatures!C184</f>
        <v>AvgMonthlyATMTransactions</v>
      </c>
      <c r="D184" s="2">
        <f>ProbFeatures!D184</f>
        <v>5</v>
      </c>
      <c r="E184" s="2">
        <f>ProbFeatures!E184</f>
        <v>5</v>
      </c>
      <c r="F184" s="2">
        <f>ProbFeatures!F184</f>
        <v>126400</v>
      </c>
      <c r="G184" s="2">
        <f>ProbFeatures!G184</f>
        <v>12640</v>
      </c>
      <c r="H184" s="2">
        <f>ProbFeatures!H184</f>
        <v>5</v>
      </c>
    </row>
    <row r="185" spans="1:8" x14ac:dyDescent="0.5">
      <c r="A185" s="2" t="str">
        <f>ProbFeatures!A185</f>
        <v>c4</v>
      </c>
      <c r="B185" s="2" t="str">
        <f>ProbFeatures!B185</f>
        <v>TransactionVolume</v>
      </c>
      <c r="C185" s="2" t="str">
        <f>ProbFeatures!C185</f>
        <v>AvgMonthlyTellerPaymentsTransactions</v>
      </c>
      <c r="D185" s="2">
        <f>ProbFeatures!D185</f>
        <v>5</v>
      </c>
      <c r="E185" s="2">
        <f>ProbFeatures!E185</f>
        <v>5</v>
      </c>
      <c r="F185" s="2">
        <f>ProbFeatures!F185</f>
        <v>32000</v>
      </c>
      <c r="G185" s="2">
        <f>ProbFeatures!G185</f>
        <v>3200</v>
      </c>
      <c r="H185" s="2">
        <f>ProbFeatures!H185</f>
        <v>5</v>
      </c>
    </row>
    <row r="186" spans="1:8" x14ac:dyDescent="0.5">
      <c r="A186" s="2" t="str">
        <f>ProbFeatures!A186</f>
        <v>c4</v>
      </c>
      <c r="B186" s="2" t="str">
        <f>ProbFeatures!B186</f>
        <v>TransactionVolume</v>
      </c>
      <c r="C186" s="2" t="str">
        <f>ProbFeatures!C186</f>
        <v>AvgMonthlyTellerWithdrawTransactions</v>
      </c>
      <c r="D186" s="2">
        <f>ProbFeatures!D186</f>
        <v>5</v>
      </c>
      <c r="E186" s="2">
        <f>ProbFeatures!E186</f>
        <v>5</v>
      </c>
      <c r="F186" s="2">
        <f>ProbFeatures!F186</f>
        <v>28800</v>
      </c>
      <c r="G186" s="2">
        <f>ProbFeatures!G186</f>
        <v>2880</v>
      </c>
      <c r="H186" s="2">
        <f>ProbFeatures!H186</f>
        <v>5</v>
      </c>
    </row>
    <row r="187" spans="1:8" x14ac:dyDescent="0.5">
      <c r="A187" s="2" t="str">
        <f>ProbFeatures!A187</f>
        <v>c4</v>
      </c>
      <c r="B187" s="2" t="str">
        <f>ProbFeatures!B187</f>
        <v>TransactionVolume</v>
      </c>
      <c r="C187" s="2" t="str">
        <f>ProbFeatures!C187</f>
        <v>AvgMonthlyTellerTransferTransactions</v>
      </c>
      <c r="D187" s="2">
        <f>ProbFeatures!D187</f>
        <v>5</v>
      </c>
      <c r="E187" s="2">
        <f>ProbFeatures!E187</f>
        <v>5</v>
      </c>
      <c r="F187" s="2">
        <f>ProbFeatures!F187</f>
        <v>24000</v>
      </c>
      <c r="G187" s="2">
        <f>ProbFeatures!G187</f>
        <v>2400</v>
      </c>
      <c r="H187" s="2">
        <f>ProbFeatures!H187</f>
        <v>5</v>
      </c>
    </row>
    <row r="188" spans="1:8" x14ac:dyDescent="0.5">
      <c r="A188" s="2" t="str">
        <f>ProbFeatures!A188</f>
        <v>c4</v>
      </c>
      <c r="B188" s="2" t="str">
        <f>ProbFeatures!B188</f>
        <v>TransactionVolume</v>
      </c>
      <c r="C188" s="2" t="str">
        <f>ProbFeatures!C188</f>
        <v>AvgMonthlyTellerDepositTransactions</v>
      </c>
      <c r="D188" s="2">
        <f>ProbFeatures!D188</f>
        <v>5</v>
      </c>
      <c r="E188" s="2">
        <f>ProbFeatures!E188</f>
        <v>5</v>
      </c>
      <c r="F188" s="2">
        <f>ProbFeatures!F188</f>
        <v>40000</v>
      </c>
      <c r="G188" s="2">
        <f>ProbFeatures!G188</f>
        <v>4000</v>
      </c>
      <c r="H188" s="2">
        <f>ProbFeatures!H188</f>
        <v>5</v>
      </c>
    </row>
    <row r="189" spans="1:8" x14ac:dyDescent="0.5">
      <c r="A189" s="2" t="str">
        <f>ProbFeatures!A189</f>
        <v>c4</v>
      </c>
      <c r="B189" s="2" t="str">
        <f>ProbFeatures!B189</f>
        <v>TransactionVolume</v>
      </c>
      <c r="C189" s="2" t="str">
        <f>ProbFeatures!C189</f>
        <v>AvgMonthlyTellerTransactions</v>
      </c>
      <c r="D189" s="2">
        <f>ProbFeatures!D189</f>
        <v>5</v>
      </c>
      <c r="E189" s="2">
        <f>ProbFeatures!E189</f>
        <v>5</v>
      </c>
      <c r="F189" s="2">
        <f>ProbFeatures!F189</f>
        <v>124800</v>
      </c>
      <c r="G189" s="2">
        <f>ProbFeatures!G189</f>
        <v>12480</v>
      </c>
      <c r="H189" s="2">
        <f>ProbFeatures!H189</f>
        <v>5</v>
      </c>
    </row>
    <row r="190" spans="1:8" x14ac:dyDescent="0.5">
      <c r="A190" s="2" t="str">
        <f>ProbFeatures!A190</f>
        <v>c4</v>
      </c>
      <c r="B190" s="2" t="str">
        <f>ProbFeatures!B190</f>
        <v>Credit</v>
      </c>
      <c r="C190" s="2" t="str">
        <f>ProbFeatures!C190</f>
        <v>AvgMonthlyManagerPersonalLoanTransactions</v>
      </c>
      <c r="D190" s="2">
        <f>ProbFeatures!D190</f>
        <v>5</v>
      </c>
      <c r="E190" s="2">
        <f>ProbFeatures!E190</f>
        <v>5</v>
      </c>
      <c r="F190" s="2">
        <f>ProbFeatures!F190</f>
        <v>320</v>
      </c>
      <c r="G190" s="2">
        <f>ProbFeatures!G190</f>
        <v>32</v>
      </c>
      <c r="H190" s="2">
        <f>ProbFeatures!H190</f>
        <v>5</v>
      </c>
    </row>
    <row r="191" spans="1:8" x14ac:dyDescent="0.5">
      <c r="A191" s="2" t="str">
        <f>ProbFeatures!A191</f>
        <v>c4</v>
      </c>
      <c r="B191" s="2" t="str">
        <f>ProbFeatures!B191</f>
        <v>Credit</v>
      </c>
      <c r="C191" s="2" t="str">
        <f>ProbFeatures!C191</f>
        <v>AvgMonthlyManagerBusinessLoanTransactions</v>
      </c>
      <c r="D191" s="2">
        <f>ProbFeatures!D191</f>
        <v>5</v>
      </c>
      <c r="E191" s="2">
        <f>ProbFeatures!E191</f>
        <v>5</v>
      </c>
      <c r="F191" s="2">
        <f>ProbFeatures!F191</f>
        <v>480</v>
      </c>
      <c r="G191" s="2">
        <f>ProbFeatures!G191</f>
        <v>48</v>
      </c>
      <c r="H191" s="2">
        <f>ProbFeatures!H191</f>
        <v>5</v>
      </c>
    </row>
    <row r="192" spans="1:8" x14ac:dyDescent="0.5">
      <c r="A192" s="2" t="str">
        <f>ProbFeatures!A192</f>
        <v>c4</v>
      </c>
      <c r="B192" s="2" t="str">
        <f>ProbFeatures!B192</f>
        <v>Investment</v>
      </c>
      <c r="C192" s="2" t="str">
        <f>ProbFeatures!C192</f>
        <v>AvgMonthlyManagerPersonalInvestmentTransactions</v>
      </c>
      <c r="D192" s="2">
        <f>ProbFeatures!D192</f>
        <v>5</v>
      </c>
      <c r="E192" s="2">
        <f>ProbFeatures!E192</f>
        <v>5</v>
      </c>
      <c r="F192" s="2">
        <f>ProbFeatures!F192</f>
        <v>160</v>
      </c>
      <c r="G192" s="2">
        <f>ProbFeatures!G192</f>
        <v>16</v>
      </c>
      <c r="H192" s="2">
        <f>ProbFeatures!H192</f>
        <v>5</v>
      </c>
    </row>
    <row r="193" spans="1:8" x14ac:dyDescent="0.5">
      <c r="A193" s="2" t="str">
        <f>ProbFeatures!A193</f>
        <v>c4</v>
      </c>
      <c r="B193" s="2" t="str">
        <f>ProbFeatures!B193</f>
        <v>Investment</v>
      </c>
      <c r="C193" s="2" t="str">
        <f>ProbFeatures!C193</f>
        <v>AvgMonthlyManagerBusinessInvestmentTransactions</v>
      </c>
      <c r="D193" s="2">
        <f>ProbFeatures!D193</f>
        <v>5</v>
      </c>
      <c r="E193" s="2">
        <f>ProbFeatures!E193</f>
        <v>5</v>
      </c>
      <c r="F193" s="2">
        <f>ProbFeatures!F193</f>
        <v>240</v>
      </c>
      <c r="G193" s="2">
        <f>ProbFeatures!G193</f>
        <v>24</v>
      </c>
      <c r="H193" s="2">
        <f>ProbFeatures!H193</f>
        <v>5</v>
      </c>
    </row>
    <row r="194" spans="1:8" x14ac:dyDescent="0.5">
      <c r="A194" s="2" t="str">
        <f>ProbFeatures!A194</f>
        <v>c4</v>
      </c>
      <c r="B194" s="2" t="str">
        <f>ProbFeatures!B194</f>
        <v>TransactionVolume</v>
      </c>
      <c r="C194" s="2" t="str">
        <f>ProbFeatures!C194</f>
        <v>AvgMonthlyManagerTransactions</v>
      </c>
      <c r="D194" s="2">
        <f>ProbFeatures!D194</f>
        <v>5</v>
      </c>
      <c r="E194" s="2">
        <f>ProbFeatures!E194</f>
        <v>5</v>
      </c>
      <c r="F194" s="2">
        <f>ProbFeatures!F194</f>
        <v>1200</v>
      </c>
      <c r="G194" s="2">
        <f>ProbFeatures!G194</f>
        <v>120</v>
      </c>
      <c r="H194" s="2">
        <f>ProbFeatures!H194</f>
        <v>5</v>
      </c>
    </row>
    <row r="195" spans="1:8" x14ac:dyDescent="0.5">
      <c r="A195" s="2" t="str">
        <f>ProbFeatures!A195</f>
        <v>c4</v>
      </c>
      <c r="B195" s="2" t="str">
        <f>ProbFeatures!B195</f>
        <v>FinancialHealth</v>
      </c>
      <c r="C195" s="2" t="str">
        <f>ProbFeatures!C195</f>
        <v>AvgMonthlyRevenueThousands</v>
      </c>
      <c r="D195" s="2">
        <f>ProbFeatures!D195</f>
        <v>5</v>
      </c>
      <c r="E195" s="2">
        <f>ProbFeatures!E195</f>
        <v>5</v>
      </c>
      <c r="F195" s="2">
        <f>ProbFeatures!F195</f>
        <v>880000</v>
      </c>
      <c r="G195" s="2">
        <f>ProbFeatures!G195</f>
        <v>88000</v>
      </c>
      <c r="H195" s="2">
        <f>ProbFeatures!H195</f>
        <v>5</v>
      </c>
    </row>
    <row r="196" spans="1:8" x14ac:dyDescent="0.5">
      <c r="A196" s="2" t="str">
        <f>ProbFeatures!A196</f>
        <v>c4</v>
      </c>
      <c r="B196" s="2" t="str">
        <f>ProbFeatures!B196</f>
        <v>FinancialHealth</v>
      </c>
      <c r="C196" s="2" t="str">
        <f>ProbFeatures!C196</f>
        <v>AvgMonthlyOperationalCostThousands</v>
      </c>
      <c r="D196" s="2">
        <f>ProbFeatures!D196</f>
        <v>5</v>
      </c>
      <c r="E196" s="2">
        <f>ProbFeatures!E196</f>
        <v>5</v>
      </c>
      <c r="F196" s="2">
        <f>ProbFeatures!F196</f>
        <v>240000</v>
      </c>
      <c r="G196" s="2">
        <f>ProbFeatures!G196</f>
        <v>24000</v>
      </c>
      <c r="H196" s="2">
        <f>ProbFeatures!H196</f>
        <v>-5</v>
      </c>
    </row>
    <row r="197" spans="1:8" x14ac:dyDescent="0.5">
      <c r="A197" s="2" t="str">
        <f>ProbFeatures!A197</f>
        <v>c4</v>
      </c>
      <c r="B197" s="2" t="str">
        <f>ProbFeatures!B197</f>
        <v>FinancialHealth</v>
      </c>
      <c r="C197" s="2" t="str">
        <f>ProbFeatures!C197</f>
        <v>AvgMonthlyOperationalLossThousands</v>
      </c>
      <c r="D197" s="2">
        <f>ProbFeatures!D197</f>
        <v>5</v>
      </c>
      <c r="E197" s="2">
        <f>ProbFeatures!E197</f>
        <v>5</v>
      </c>
      <c r="F197" s="2">
        <f>ProbFeatures!F197</f>
        <v>80000</v>
      </c>
      <c r="G197" s="2">
        <f>ProbFeatures!G197</f>
        <v>8000</v>
      </c>
      <c r="H197" s="2">
        <f>ProbFeatures!H197</f>
        <v>-5</v>
      </c>
    </row>
    <row r="198" spans="1:8" x14ac:dyDescent="0.5">
      <c r="A198" s="2" t="str">
        <f>ProbFeatures!A198</f>
        <v>c4</v>
      </c>
      <c r="B198" s="2" t="str">
        <f>ProbFeatures!B198</f>
        <v>FinancialHealth</v>
      </c>
      <c r="C198" s="2" t="str">
        <f>ProbFeatures!C198</f>
        <v>AvgMontlhyEBITDA</v>
      </c>
      <c r="D198" s="2">
        <f>ProbFeatures!D198</f>
        <v>5</v>
      </c>
      <c r="E198" s="2">
        <f>ProbFeatures!E198</f>
        <v>5</v>
      </c>
      <c r="F198" s="2">
        <f>ProbFeatures!F198</f>
        <v>560000</v>
      </c>
      <c r="G198" s="2">
        <f>ProbFeatures!G198</f>
        <v>56000</v>
      </c>
      <c r="H198" s="2">
        <f>ProbFeatures!H198</f>
        <v>5</v>
      </c>
    </row>
    <row r="199" spans="1:8" x14ac:dyDescent="0.5">
      <c r="A199" s="2" t="str">
        <f>ProbFeatures!A199</f>
        <v>c4</v>
      </c>
      <c r="B199" s="2" t="str">
        <f>ProbFeatures!B199</f>
        <v>TransactionValue</v>
      </c>
      <c r="C199" s="2" t="str">
        <f>ProbFeatures!C199</f>
        <v>AvgMonthlySavingsAccountDeposit</v>
      </c>
      <c r="D199" s="2">
        <f>ProbFeatures!D199</f>
        <v>5</v>
      </c>
      <c r="E199" s="2">
        <f>ProbFeatures!E199</f>
        <v>5</v>
      </c>
      <c r="F199" s="2">
        <f>ProbFeatures!F199</f>
        <v>880</v>
      </c>
      <c r="G199" s="2">
        <f>ProbFeatures!G199</f>
        <v>88</v>
      </c>
      <c r="H199" s="2">
        <f>ProbFeatures!H199</f>
        <v>5</v>
      </c>
    </row>
    <row r="200" spans="1:8" x14ac:dyDescent="0.5">
      <c r="A200" s="2" t="str">
        <f>ProbFeatures!A200</f>
        <v>c4</v>
      </c>
      <c r="B200" s="2" t="str">
        <f>ProbFeatures!B200</f>
        <v>TransactionValue</v>
      </c>
      <c r="C200" s="2" t="str">
        <f>ProbFeatures!C200</f>
        <v>AvgMonthlyPersonalLoanAmount</v>
      </c>
      <c r="D200" s="2">
        <f>ProbFeatures!D200</f>
        <v>5</v>
      </c>
      <c r="E200" s="2">
        <f>ProbFeatures!E200</f>
        <v>5</v>
      </c>
      <c r="F200" s="2">
        <f>ProbFeatures!F200</f>
        <v>1800</v>
      </c>
      <c r="G200" s="2">
        <f>ProbFeatures!G200</f>
        <v>180</v>
      </c>
      <c r="H200" s="2">
        <f>ProbFeatures!H200</f>
        <v>5</v>
      </c>
    </row>
    <row r="201" spans="1:8" x14ac:dyDescent="0.5">
      <c r="A201" s="2" t="str">
        <f>ProbFeatures!A201</f>
        <v>c4</v>
      </c>
      <c r="B201" s="2" t="str">
        <f>ProbFeatures!B201</f>
        <v>TransactionValue</v>
      </c>
      <c r="C201" s="2" t="str">
        <f>ProbFeatures!C201</f>
        <v>AvgMonthlyBusinessLoanAmount</v>
      </c>
      <c r="D201" s="2">
        <f>ProbFeatures!D201</f>
        <v>5</v>
      </c>
      <c r="E201" s="2">
        <f>ProbFeatures!E201</f>
        <v>5</v>
      </c>
      <c r="F201" s="2">
        <f>ProbFeatures!F201</f>
        <v>40000</v>
      </c>
      <c r="G201" s="2">
        <f>ProbFeatures!G201</f>
        <v>4000</v>
      </c>
      <c r="H201" s="2">
        <f>ProbFeatures!H201</f>
        <v>5</v>
      </c>
    </row>
    <row r="202" spans="1:8" x14ac:dyDescent="0.5">
      <c r="A202" s="2" t="str">
        <f>ProbFeatures!A202</f>
        <v>c4</v>
      </c>
      <c r="B202" s="2" t="str">
        <f>ProbFeatures!B202</f>
        <v>Credit</v>
      </c>
      <c r="C202" s="2" t="str">
        <f>ProbFeatures!C202</f>
        <v>AvgMonthlyPersonalCreditCardPaymentAmount</v>
      </c>
      <c r="D202" s="2">
        <f>ProbFeatures!D202</f>
        <v>5</v>
      </c>
      <c r="E202" s="2">
        <f>ProbFeatures!E202</f>
        <v>5</v>
      </c>
      <c r="F202" s="2">
        <f>ProbFeatures!F202</f>
        <v>1280</v>
      </c>
      <c r="G202" s="2">
        <f>ProbFeatures!G202</f>
        <v>128</v>
      </c>
      <c r="H202" s="2">
        <f>ProbFeatures!H202</f>
        <v>5</v>
      </c>
    </row>
    <row r="203" spans="1:8" x14ac:dyDescent="0.5">
      <c r="A203" s="2" t="str">
        <f>ProbFeatures!A203</f>
        <v>c4</v>
      </c>
      <c r="B203" s="2" t="str">
        <f>ProbFeatures!B203</f>
        <v>Credit</v>
      </c>
      <c r="C203" s="2" t="str">
        <f>ProbFeatures!C203</f>
        <v>AvgMonthlyBusinessCreditCardPaymentAmount</v>
      </c>
      <c r="D203" s="2">
        <f>ProbFeatures!D203</f>
        <v>5</v>
      </c>
      <c r="E203" s="2">
        <f>ProbFeatures!E203</f>
        <v>5</v>
      </c>
      <c r="F203" s="2">
        <f>ProbFeatures!F203</f>
        <v>8000</v>
      </c>
      <c r="G203" s="2">
        <f>ProbFeatures!G203</f>
        <v>800</v>
      </c>
      <c r="H203" s="2">
        <f>ProbFeatures!H203</f>
        <v>5</v>
      </c>
    </row>
    <row r="204" spans="1:8" x14ac:dyDescent="0.5">
      <c r="A204" s="2" t="str">
        <f>ProbFeatures!A204</f>
        <v>c4</v>
      </c>
      <c r="B204" s="2" t="str">
        <f>ProbFeatures!B204</f>
        <v>TransactionValue</v>
      </c>
      <c r="C204" s="2" t="str">
        <f>ProbFeatures!C204</f>
        <v>AvgMonthlyPersonalInvestmentsAmount</v>
      </c>
      <c r="D204" s="2">
        <f>ProbFeatures!D204</f>
        <v>5</v>
      </c>
      <c r="E204" s="2">
        <f>ProbFeatures!E204</f>
        <v>5</v>
      </c>
      <c r="F204" s="2">
        <f>ProbFeatures!F204</f>
        <v>1920</v>
      </c>
      <c r="G204" s="2">
        <f>ProbFeatures!G204</f>
        <v>192</v>
      </c>
      <c r="H204" s="2">
        <f>ProbFeatures!H204</f>
        <v>5</v>
      </c>
    </row>
    <row r="205" spans="1:8" x14ac:dyDescent="0.5">
      <c r="A205" s="2" t="str">
        <f>ProbFeatures!A205</f>
        <v>c4</v>
      </c>
      <c r="B205" s="2" t="str">
        <f>ProbFeatures!B205</f>
        <v>TransactionValue</v>
      </c>
      <c r="C205" s="2" t="str">
        <f>ProbFeatures!C205</f>
        <v>AvgMonthlyBusinessInvestmentsAmount</v>
      </c>
      <c r="D205" s="2">
        <f>ProbFeatures!D205</f>
        <v>5</v>
      </c>
      <c r="E205" s="2">
        <f>ProbFeatures!E205</f>
        <v>5</v>
      </c>
      <c r="F205" s="2">
        <f>ProbFeatures!F205</f>
        <v>16000</v>
      </c>
      <c r="G205" s="2">
        <f>ProbFeatures!G205</f>
        <v>1600</v>
      </c>
      <c r="H205" s="2">
        <f>ProbFeatures!H205</f>
        <v>5</v>
      </c>
    </row>
    <row r="206" spans="1:8" x14ac:dyDescent="0.5">
      <c r="A206" s="2" t="str">
        <f>ProbFeatures!A206</f>
        <v>c5</v>
      </c>
      <c r="B206" s="2" t="str">
        <f>ProbFeatures!B206</f>
        <v>Size</v>
      </c>
      <c r="C206" s="2" t="str">
        <f>ProbFeatures!C206</f>
        <v>NumberTellerCapacity</v>
      </c>
      <c r="D206" s="2">
        <f>ProbFeatures!D206</f>
        <v>5</v>
      </c>
      <c r="E206" s="2">
        <f>ProbFeatures!E206</f>
        <v>5</v>
      </c>
      <c r="F206" s="2">
        <f>ProbFeatures!F206</f>
        <v>8</v>
      </c>
      <c r="G206" s="2">
        <f>ProbFeatures!G206</f>
        <v>2</v>
      </c>
      <c r="H206" s="2">
        <f>ProbFeatures!H206</f>
        <v>5</v>
      </c>
    </row>
    <row r="207" spans="1:8" x14ac:dyDescent="0.5">
      <c r="A207" s="2" t="str">
        <f>ProbFeatures!A207</f>
        <v>c5</v>
      </c>
      <c r="B207" s="2" t="str">
        <f>ProbFeatures!B207</f>
        <v>Size</v>
      </c>
      <c r="C207" s="2" t="str">
        <f>ProbFeatures!C207</f>
        <v>NumberManagerPersonalCapacity</v>
      </c>
      <c r="D207" s="2">
        <f>ProbFeatures!D207</f>
        <v>5</v>
      </c>
      <c r="E207" s="2">
        <f>ProbFeatures!E207</f>
        <v>5</v>
      </c>
      <c r="F207" s="2">
        <f>ProbFeatures!F207</f>
        <v>3</v>
      </c>
      <c r="G207" s="2">
        <f>ProbFeatures!G207</f>
        <v>0</v>
      </c>
      <c r="H207" s="2">
        <f>ProbFeatures!H207</f>
        <v>5</v>
      </c>
    </row>
    <row r="208" spans="1:8" x14ac:dyDescent="0.5">
      <c r="A208" s="2" t="str">
        <f>ProbFeatures!A208</f>
        <v>c5</v>
      </c>
      <c r="B208" s="2" t="str">
        <f>ProbFeatures!B208</f>
        <v>Size</v>
      </c>
      <c r="C208" s="2" t="str">
        <f>ProbFeatures!C208</f>
        <v>NumberManagerBusinessCapacity</v>
      </c>
      <c r="D208" s="2">
        <f>ProbFeatures!D208</f>
        <v>5</v>
      </c>
      <c r="E208" s="2">
        <f>ProbFeatures!E208</f>
        <v>5</v>
      </c>
      <c r="F208" s="2">
        <f>ProbFeatures!F208</f>
        <v>3</v>
      </c>
      <c r="G208" s="2">
        <f>ProbFeatures!G208</f>
        <v>0</v>
      </c>
      <c r="H208" s="2">
        <f>ProbFeatures!H208</f>
        <v>5</v>
      </c>
    </row>
    <row r="209" spans="1:8" x14ac:dyDescent="0.5">
      <c r="A209" s="2" t="str">
        <f>ProbFeatures!A209</f>
        <v>c5</v>
      </c>
      <c r="B209" s="2" t="str">
        <f>ProbFeatures!B209</f>
        <v>Size</v>
      </c>
      <c r="C209" s="2" t="str">
        <f>ProbFeatures!C209</f>
        <v>NumberATM</v>
      </c>
      <c r="D209" s="2">
        <f>ProbFeatures!D209</f>
        <v>5</v>
      </c>
      <c r="E209" s="2">
        <f>ProbFeatures!E209</f>
        <v>5</v>
      </c>
      <c r="F209" s="2">
        <f>ProbFeatures!F209</f>
        <v>10</v>
      </c>
      <c r="G209" s="2">
        <f>ProbFeatures!G209</f>
        <v>2</v>
      </c>
      <c r="H209" s="2">
        <f>ProbFeatures!H209</f>
        <v>5</v>
      </c>
    </row>
    <row r="210" spans="1:8" x14ac:dyDescent="0.5">
      <c r="A210" s="2" t="str">
        <f>ProbFeatures!A210</f>
        <v>c5</v>
      </c>
      <c r="B210" s="2" t="str">
        <f>ProbFeatures!B210</f>
        <v>Size</v>
      </c>
      <c r="C210" s="2" t="str">
        <f>ProbFeatures!C210</f>
        <v>NumberPersonalClientsTierA</v>
      </c>
      <c r="D210" s="2">
        <f>ProbFeatures!D210</f>
        <v>4</v>
      </c>
      <c r="E210" s="2">
        <f>ProbFeatures!E210</f>
        <v>5</v>
      </c>
      <c r="F210" s="2">
        <f>ProbFeatures!F210</f>
        <v>1200</v>
      </c>
      <c r="G210" s="2">
        <f>ProbFeatures!G210</f>
        <v>320</v>
      </c>
      <c r="H210" s="2">
        <f>ProbFeatures!H210</f>
        <v>4</v>
      </c>
    </row>
    <row r="211" spans="1:8" x14ac:dyDescent="0.5">
      <c r="A211" s="2" t="str">
        <f>ProbFeatures!A211</f>
        <v>c5</v>
      </c>
      <c r="B211" s="2" t="str">
        <f>ProbFeatures!B211</f>
        <v>Size</v>
      </c>
      <c r="C211" s="2" t="str">
        <f>ProbFeatures!C211</f>
        <v>NumberPersonalClientsTierB</v>
      </c>
      <c r="D211" s="2">
        <f>ProbFeatures!D211</f>
        <v>5</v>
      </c>
      <c r="E211" s="2">
        <f>ProbFeatures!E211</f>
        <v>5</v>
      </c>
      <c r="F211" s="2">
        <f>ProbFeatures!F211</f>
        <v>3200</v>
      </c>
      <c r="G211" s="2">
        <f>ProbFeatures!G211</f>
        <v>400</v>
      </c>
      <c r="H211" s="2">
        <f>ProbFeatures!H211</f>
        <v>5</v>
      </c>
    </row>
    <row r="212" spans="1:8" x14ac:dyDescent="0.5">
      <c r="A212" s="2" t="str">
        <f>ProbFeatures!A212</f>
        <v>c5</v>
      </c>
      <c r="B212" s="2" t="str">
        <f>ProbFeatures!B212</f>
        <v>Size</v>
      </c>
      <c r="C212" s="2" t="str">
        <f>ProbFeatures!C212</f>
        <v>NumberPersonalClientsTierC</v>
      </c>
      <c r="D212" s="2">
        <f>ProbFeatures!D212</f>
        <v>5</v>
      </c>
      <c r="E212" s="2">
        <f>ProbFeatures!E212</f>
        <v>5</v>
      </c>
      <c r="F212" s="2">
        <f>ProbFeatures!F212</f>
        <v>4000</v>
      </c>
      <c r="G212" s="2">
        <f>ProbFeatures!G212</f>
        <v>480</v>
      </c>
      <c r="H212" s="2">
        <f>ProbFeatures!H212</f>
        <v>5</v>
      </c>
    </row>
    <row r="213" spans="1:8" x14ac:dyDescent="0.5">
      <c r="A213" s="2" t="str">
        <f>ProbFeatures!A213</f>
        <v>c5</v>
      </c>
      <c r="B213" s="2" t="str">
        <f>ProbFeatures!B213</f>
        <v>Size</v>
      </c>
      <c r="C213" s="2" t="str">
        <f>ProbFeatures!C213</f>
        <v>NumberPersonalClientsTierD</v>
      </c>
      <c r="D213" s="2">
        <f>ProbFeatures!D213</f>
        <v>5</v>
      </c>
      <c r="E213" s="2">
        <f>ProbFeatures!E213</f>
        <v>5</v>
      </c>
      <c r="F213" s="2">
        <f>ProbFeatures!F213</f>
        <v>5600</v>
      </c>
      <c r="G213" s="2">
        <f>ProbFeatures!G213</f>
        <v>560</v>
      </c>
      <c r="H213" s="2">
        <f>ProbFeatures!H213</f>
        <v>5</v>
      </c>
    </row>
    <row r="214" spans="1:8" x14ac:dyDescent="0.5">
      <c r="A214" s="2" t="str">
        <f>ProbFeatures!A214</f>
        <v>c5</v>
      </c>
      <c r="B214" s="2" t="str">
        <f>ProbFeatures!B214</f>
        <v>Size</v>
      </c>
      <c r="C214" s="2" t="str">
        <f>ProbFeatures!C214</f>
        <v>NumberINSSClients</v>
      </c>
      <c r="D214" s="2">
        <f>ProbFeatures!D214</f>
        <v>5</v>
      </c>
      <c r="E214" s="2">
        <f>ProbFeatures!E214</f>
        <v>5</v>
      </c>
      <c r="F214" s="2">
        <f>ProbFeatures!F214</f>
        <v>1600</v>
      </c>
      <c r="G214" s="2">
        <f>ProbFeatures!G214</f>
        <v>160</v>
      </c>
      <c r="H214" s="2">
        <f>ProbFeatures!H214</f>
        <v>5</v>
      </c>
    </row>
    <row r="215" spans="1:8" x14ac:dyDescent="0.5">
      <c r="A215" s="2" t="str">
        <f>ProbFeatures!A215</f>
        <v>c5</v>
      </c>
      <c r="B215" s="2" t="str">
        <f>ProbFeatures!B215</f>
        <v>Size</v>
      </c>
      <c r="C215" s="2" t="str">
        <f>ProbFeatures!C215</f>
        <v>NumberSalaryAccounts</v>
      </c>
      <c r="D215" s="2">
        <f>ProbFeatures!D215</f>
        <v>5</v>
      </c>
      <c r="E215" s="2">
        <f>ProbFeatures!E215</f>
        <v>5</v>
      </c>
      <c r="F215" s="2">
        <f>ProbFeatures!F215</f>
        <v>2000</v>
      </c>
      <c r="G215" s="2">
        <f>ProbFeatures!G215</f>
        <v>240</v>
      </c>
      <c r="H215" s="2">
        <f>ProbFeatures!H215</f>
        <v>5</v>
      </c>
    </row>
    <row r="216" spans="1:8" x14ac:dyDescent="0.5">
      <c r="A216" s="2" t="str">
        <f>ProbFeatures!A216</f>
        <v>c5</v>
      </c>
      <c r="B216" s="2" t="str">
        <f>ProbFeatures!B216</f>
        <v>Size</v>
      </c>
      <c r="C216" s="2" t="str">
        <f>ProbFeatures!C216</f>
        <v>NBusinessClientsTierA</v>
      </c>
      <c r="D216" s="2">
        <f>ProbFeatures!D216</f>
        <v>3</v>
      </c>
      <c r="E216" s="2">
        <f>ProbFeatures!E216</f>
        <v>5</v>
      </c>
      <c r="F216" s="2">
        <f>ProbFeatures!F216</f>
        <v>75</v>
      </c>
      <c r="G216" s="2">
        <f>ProbFeatures!G216</f>
        <v>8</v>
      </c>
      <c r="H216" s="2">
        <f>ProbFeatures!H216</f>
        <v>3</v>
      </c>
    </row>
    <row r="217" spans="1:8" x14ac:dyDescent="0.5">
      <c r="A217" s="2" t="str">
        <f>ProbFeatures!A217</f>
        <v>c5</v>
      </c>
      <c r="B217" s="2" t="str">
        <f>ProbFeatures!B217</f>
        <v>Size</v>
      </c>
      <c r="C217" s="2" t="str">
        <f>ProbFeatures!C217</f>
        <v>NBusinessClientsTierB</v>
      </c>
      <c r="D217" s="2">
        <f>ProbFeatures!D217</f>
        <v>5</v>
      </c>
      <c r="E217" s="2">
        <f>ProbFeatures!E217</f>
        <v>5</v>
      </c>
      <c r="F217" s="2">
        <f>ProbFeatures!F217</f>
        <v>352</v>
      </c>
      <c r="G217" s="2">
        <f>ProbFeatures!G217</f>
        <v>32</v>
      </c>
      <c r="H217" s="2">
        <f>ProbFeatures!H217</f>
        <v>5</v>
      </c>
    </row>
    <row r="218" spans="1:8" x14ac:dyDescent="0.5">
      <c r="A218" s="2" t="str">
        <f>ProbFeatures!A218</f>
        <v>c5</v>
      </c>
      <c r="B218" s="2" t="str">
        <f>ProbFeatures!B218</f>
        <v>Size</v>
      </c>
      <c r="C218" s="2" t="str">
        <f>ProbFeatures!C218</f>
        <v>NBusinessClientsTierC</v>
      </c>
      <c r="D218" s="2">
        <f>ProbFeatures!D218</f>
        <v>5</v>
      </c>
      <c r="E218" s="2">
        <f>ProbFeatures!E218</f>
        <v>5</v>
      </c>
      <c r="F218" s="2">
        <f>ProbFeatures!F218</f>
        <v>720</v>
      </c>
      <c r="G218" s="2">
        <f>ProbFeatures!G218</f>
        <v>64</v>
      </c>
      <c r="H218" s="2">
        <f>ProbFeatures!H218</f>
        <v>5</v>
      </c>
    </row>
    <row r="219" spans="1:8" x14ac:dyDescent="0.5">
      <c r="A219" s="2" t="str">
        <f>ProbFeatures!A219</f>
        <v>c5</v>
      </c>
      <c r="B219" s="2" t="str">
        <f>ProbFeatures!B219</f>
        <v>Size</v>
      </c>
      <c r="C219" s="2" t="str">
        <f>ProbFeatures!C219</f>
        <v>NBusinessClientsTierD</v>
      </c>
      <c r="D219" s="2">
        <f>ProbFeatures!D219</f>
        <v>5</v>
      </c>
      <c r="E219" s="2">
        <f>ProbFeatures!E219</f>
        <v>5</v>
      </c>
      <c r="F219" s="2">
        <f>ProbFeatures!F219</f>
        <v>1360</v>
      </c>
      <c r="G219" s="2">
        <f>ProbFeatures!G219</f>
        <v>160</v>
      </c>
      <c r="H219" s="2">
        <f>ProbFeatures!H219</f>
        <v>5</v>
      </c>
    </row>
    <row r="220" spans="1:8" x14ac:dyDescent="0.5">
      <c r="A220" s="2" t="str">
        <f>ProbFeatures!A220</f>
        <v>c5</v>
      </c>
      <c r="B220" s="2" t="str">
        <f>ProbFeatures!B220</f>
        <v>BusinessPotential</v>
      </c>
      <c r="C220" s="2" t="str">
        <f>ProbFeatures!C220</f>
        <v>AvgMonthlyIncomePersonalClientTierA</v>
      </c>
      <c r="D220" s="2">
        <f>ProbFeatures!D220</f>
        <v>5</v>
      </c>
      <c r="E220" s="2">
        <f>ProbFeatures!E220</f>
        <v>5</v>
      </c>
      <c r="F220" s="2">
        <f>ProbFeatures!F220</f>
        <v>7200</v>
      </c>
      <c r="G220" s="2">
        <f>ProbFeatures!G220</f>
        <v>480</v>
      </c>
      <c r="H220" s="2">
        <f>ProbFeatures!H220</f>
        <v>5</v>
      </c>
    </row>
    <row r="221" spans="1:8" x14ac:dyDescent="0.5">
      <c r="A221" s="2" t="str">
        <f>ProbFeatures!A221</f>
        <v>c5</v>
      </c>
      <c r="B221" s="2" t="str">
        <f>ProbFeatures!B221</f>
        <v>BusinessPotential</v>
      </c>
      <c r="C221" s="2" t="str">
        <f>ProbFeatures!C221</f>
        <v>AvgMonthlyIncomePersonalClientTierB</v>
      </c>
      <c r="D221" s="2">
        <f>ProbFeatures!D221</f>
        <v>5</v>
      </c>
      <c r="E221" s="2">
        <f>ProbFeatures!E221</f>
        <v>5</v>
      </c>
      <c r="F221" s="2">
        <f>ProbFeatures!F221</f>
        <v>4800</v>
      </c>
      <c r="G221" s="2">
        <f>ProbFeatures!G221</f>
        <v>480</v>
      </c>
      <c r="H221" s="2">
        <f>ProbFeatures!H221</f>
        <v>5</v>
      </c>
    </row>
    <row r="222" spans="1:8" x14ac:dyDescent="0.5">
      <c r="A222" s="2" t="str">
        <f>ProbFeatures!A222</f>
        <v>c5</v>
      </c>
      <c r="B222" s="2" t="str">
        <f>ProbFeatures!B222</f>
        <v>BusinessPotential</v>
      </c>
      <c r="C222" s="2" t="str">
        <f>ProbFeatures!C222</f>
        <v>AvgMonthlyIncomePersonalClientTierC</v>
      </c>
      <c r="D222" s="2">
        <f>ProbFeatures!D222</f>
        <v>5</v>
      </c>
      <c r="E222" s="2">
        <f>ProbFeatures!E222</f>
        <v>5</v>
      </c>
      <c r="F222" s="2">
        <f>ProbFeatures!F222</f>
        <v>3600</v>
      </c>
      <c r="G222" s="2">
        <f>ProbFeatures!G222</f>
        <v>480</v>
      </c>
      <c r="H222" s="2">
        <f>ProbFeatures!H222</f>
        <v>5</v>
      </c>
    </row>
    <row r="223" spans="1:8" x14ac:dyDescent="0.5">
      <c r="A223" s="2" t="str">
        <f>ProbFeatures!A223</f>
        <v>c5</v>
      </c>
      <c r="B223" s="2" t="str">
        <f>ProbFeatures!B223</f>
        <v>BusinessPotential</v>
      </c>
      <c r="C223" s="2" t="str">
        <f>ProbFeatures!C223</f>
        <v>AvgMonthlyIncomePersonalClientTierD</v>
      </c>
      <c r="D223" s="2">
        <f>ProbFeatures!D223</f>
        <v>5</v>
      </c>
      <c r="E223" s="2">
        <f>ProbFeatures!E223</f>
        <v>5</v>
      </c>
      <c r="F223" s="2">
        <f>ProbFeatures!F223</f>
        <v>2800</v>
      </c>
      <c r="G223" s="2">
        <f>ProbFeatures!G223</f>
        <v>560</v>
      </c>
      <c r="H223" s="2">
        <f>ProbFeatures!H223</f>
        <v>5</v>
      </c>
    </row>
    <row r="224" spans="1:8" x14ac:dyDescent="0.5">
      <c r="A224" s="2" t="str">
        <f>ProbFeatures!A224</f>
        <v>c5</v>
      </c>
      <c r="B224" s="2" t="str">
        <f>ProbFeatures!B224</f>
        <v>BusinessPotential</v>
      </c>
      <c r="C224" s="2" t="str">
        <f>ProbFeatures!C224</f>
        <v>AvgMonthlyINSSBenefitsAmount</v>
      </c>
      <c r="D224" s="2">
        <f>ProbFeatures!D224</f>
        <v>5</v>
      </c>
      <c r="E224" s="2">
        <f>ProbFeatures!E224</f>
        <v>5</v>
      </c>
      <c r="F224" s="2">
        <f>ProbFeatures!F224</f>
        <v>3120</v>
      </c>
      <c r="G224" s="2">
        <f>ProbFeatures!G224</f>
        <v>560</v>
      </c>
      <c r="H224" s="2">
        <f>ProbFeatures!H224</f>
        <v>5</v>
      </c>
    </row>
    <row r="225" spans="1:8" x14ac:dyDescent="0.5">
      <c r="A225" s="2" t="str">
        <f>ProbFeatures!A225</f>
        <v>c5</v>
      </c>
      <c r="B225" s="2" t="str">
        <f>ProbFeatures!B225</f>
        <v>BusinessPotential</v>
      </c>
      <c r="C225" s="2" t="str">
        <f>ProbFeatures!C225</f>
        <v>AvgMonthlySalaryValue</v>
      </c>
      <c r="D225" s="2">
        <f>ProbFeatures!D225</f>
        <v>5</v>
      </c>
      <c r="E225" s="2">
        <f>ProbFeatures!E225</f>
        <v>5</v>
      </c>
      <c r="F225" s="2">
        <f>ProbFeatures!F225</f>
        <v>4480</v>
      </c>
      <c r="G225" s="2">
        <f>ProbFeatures!G225</f>
        <v>480</v>
      </c>
      <c r="H225" s="2">
        <f>ProbFeatures!H225</f>
        <v>5</v>
      </c>
    </row>
    <row r="226" spans="1:8" x14ac:dyDescent="0.5">
      <c r="A226" s="2" t="str">
        <f>ProbFeatures!A226</f>
        <v>c5</v>
      </c>
      <c r="B226" s="2" t="str">
        <f>ProbFeatures!B226</f>
        <v>BusinessPotential</v>
      </c>
      <c r="C226" s="2" t="str">
        <f>ProbFeatures!C226</f>
        <v>AvgMonthlyEBITDABusinessClientTierA</v>
      </c>
      <c r="D226" s="2">
        <f>ProbFeatures!D226</f>
        <v>5</v>
      </c>
      <c r="E226" s="2">
        <f>ProbFeatures!E226</f>
        <v>5</v>
      </c>
      <c r="F226" s="2">
        <f>ProbFeatures!F226</f>
        <v>800000</v>
      </c>
      <c r="G226" s="2">
        <f>ProbFeatures!G226</f>
        <v>80000</v>
      </c>
      <c r="H226" s="2">
        <f>ProbFeatures!H226</f>
        <v>5</v>
      </c>
    </row>
    <row r="227" spans="1:8" x14ac:dyDescent="0.5">
      <c r="A227" s="2" t="str">
        <f>ProbFeatures!A227</f>
        <v>c5</v>
      </c>
      <c r="B227" s="2" t="str">
        <f>ProbFeatures!B227</f>
        <v>BusinessPotential</v>
      </c>
      <c r="C227" s="2" t="str">
        <f>ProbFeatures!C227</f>
        <v>AvgMonthlyEBITDABusinessClientTierB</v>
      </c>
      <c r="D227" s="2">
        <f>ProbFeatures!D227</f>
        <v>5</v>
      </c>
      <c r="E227" s="2">
        <f>ProbFeatures!E227</f>
        <v>5</v>
      </c>
      <c r="F227" s="2">
        <f>ProbFeatures!F227</f>
        <v>512000</v>
      </c>
      <c r="G227" s="2">
        <f>ProbFeatures!G227</f>
        <v>104000</v>
      </c>
      <c r="H227" s="2">
        <f>ProbFeatures!H227</f>
        <v>5</v>
      </c>
    </row>
    <row r="228" spans="1:8" x14ac:dyDescent="0.5">
      <c r="A228" s="2" t="str">
        <f>ProbFeatures!A228</f>
        <v>c5</v>
      </c>
      <c r="B228" s="2" t="str">
        <f>ProbFeatures!B228</f>
        <v>BusinessPotential</v>
      </c>
      <c r="C228" s="2" t="str">
        <f>ProbFeatures!C228</f>
        <v>AvgMonthlyEBITDABusinessClientTierC</v>
      </c>
      <c r="D228" s="2">
        <f>ProbFeatures!D228</f>
        <v>5</v>
      </c>
      <c r="E228" s="2">
        <f>ProbFeatures!E228</f>
        <v>5</v>
      </c>
      <c r="F228" s="2">
        <f>ProbFeatures!F228</f>
        <v>240000</v>
      </c>
      <c r="G228" s="2">
        <f>ProbFeatures!G228</f>
        <v>72000</v>
      </c>
      <c r="H228" s="2">
        <f>ProbFeatures!H228</f>
        <v>5</v>
      </c>
    </row>
    <row r="229" spans="1:8" x14ac:dyDescent="0.5">
      <c r="A229" s="2" t="str">
        <f>ProbFeatures!A229</f>
        <v>c5</v>
      </c>
      <c r="B229" s="2" t="str">
        <f>ProbFeatures!B229</f>
        <v>BusinessPotential</v>
      </c>
      <c r="C229" s="2" t="str">
        <f>ProbFeatures!C229</f>
        <v>AvgMonthlyEBITDABusinessClientTierD</v>
      </c>
      <c r="D229" s="2">
        <f>ProbFeatures!D229</f>
        <v>5</v>
      </c>
      <c r="E229" s="2">
        <f>ProbFeatures!E229</f>
        <v>5</v>
      </c>
      <c r="F229" s="2">
        <f>ProbFeatures!F229</f>
        <v>140800</v>
      </c>
      <c r="G229" s="2">
        <f>ProbFeatures!G229</f>
        <v>8000</v>
      </c>
      <c r="H229" s="2">
        <f>ProbFeatures!H229</f>
        <v>5</v>
      </c>
    </row>
    <row r="230" spans="1:8" x14ac:dyDescent="0.5">
      <c r="A230" s="2" t="str">
        <f>ProbFeatures!A230</f>
        <v>c5</v>
      </c>
      <c r="B230" s="2" t="str">
        <f>ProbFeatures!B230</f>
        <v>Size</v>
      </c>
      <c r="C230" s="2" t="str">
        <f>ProbFeatures!C230</f>
        <v>BranchSizeSquareMeters</v>
      </c>
      <c r="D230" s="2">
        <f>ProbFeatures!D230</f>
        <v>4</v>
      </c>
      <c r="E230" s="2">
        <f>ProbFeatures!E230</f>
        <v>5</v>
      </c>
      <c r="F230" s="2">
        <f>ProbFeatures!F230</f>
        <v>600</v>
      </c>
      <c r="G230" s="2">
        <f>ProbFeatures!G230</f>
        <v>80</v>
      </c>
      <c r="H230" s="2">
        <f>ProbFeatures!H230</f>
        <v>4</v>
      </c>
    </row>
    <row r="231" spans="1:8" x14ac:dyDescent="0.5">
      <c r="A231" s="2" t="str">
        <f>ProbFeatures!A231</f>
        <v>c5</v>
      </c>
      <c r="B231" s="2" t="str">
        <f>ProbFeatures!B231</f>
        <v>TransactionVolume</v>
      </c>
      <c r="C231" s="2" t="str">
        <f>ProbFeatures!C231</f>
        <v>AvgMonthlyATMPaymentsTransactions</v>
      </c>
      <c r="D231" s="2">
        <f>ProbFeatures!D231</f>
        <v>5</v>
      </c>
      <c r="E231" s="2">
        <f>ProbFeatures!E231</f>
        <v>5</v>
      </c>
      <c r="F231" s="2">
        <f>ProbFeatures!F231</f>
        <v>40000</v>
      </c>
      <c r="G231" s="2">
        <f>ProbFeatures!G231</f>
        <v>4000</v>
      </c>
      <c r="H231" s="2">
        <f>ProbFeatures!H231</f>
        <v>5</v>
      </c>
    </row>
    <row r="232" spans="1:8" x14ac:dyDescent="0.5">
      <c r="A232" s="2" t="str">
        <f>ProbFeatures!A232</f>
        <v>c5</v>
      </c>
      <c r="B232" s="2" t="str">
        <f>ProbFeatures!B232</f>
        <v>TransactionVolume</v>
      </c>
      <c r="C232" s="2" t="str">
        <f>ProbFeatures!C232</f>
        <v>AvgMonthlyATMWithdrawTransactions</v>
      </c>
      <c r="D232" s="2">
        <f>ProbFeatures!D232</f>
        <v>5</v>
      </c>
      <c r="E232" s="2">
        <f>ProbFeatures!E232</f>
        <v>5</v>
      </c>
      <c r="F232" s="2">
        <f>ProbFeatures!F232</f>
        <v>32000</v>
      </c>
      <c r="G232" s="2">
        <f>ProbFeatures!G232</f>
        <v>3200</v>
      </c>
      <c r="H232" s="2">
        <f>ProbFeatures!H232</f>
        <v>5</v>
      </c>
    </row>
    <row r="233" spans="1:8" x14ac:dyDescent="0.5">
      <c r="A233" s="2" t="str">
        <f>ProbFeatures!A233</f>
        <v>c5</v>
      </c>
      <c r="B233" s="2" t="str">
        <f>ProbFeatures!B233</f>
        <v>TransactionVolume</v>
      </c>
      <c r="C233" s="2" t="str">
        <f>ProbFeatures!C233</f>
        <v>AvgMonthlyATMTransferTransactions</v>
      </c>
      <c r="D233" s="2">
        <f>ProbFeatures!D233</f>
        <v>5</v>
      </c>
      <c r="E233" s="2">
        <f>ProbFeatures!E233</f>
        <v>5</v>
      </c>
      <c r="F233" s="2">
        <f>ProbFeatures!F233</f>
        <v>24000</v>
      </c>
      <c r="G233" s="2">
        <f>ProbFeatures!G233</f>
        <v>2400</v>
      </c>
      <c r="H233" s="2">
        <f>ProbFeatures!H233</f>
        <v>5</v>
      </c>
    </row>
    <row r="234" spans="1:8" x14ac:dyDescent="0.5">
      <c r="A234" s="2" t="str">
        <f>ProbFeatures!A234</f>
        <v>c5</v>
      </c>
      <c r="B234" s="2" t="str">
        <f>ProbFeatures!B234</f>
        <v>TransactionVolume</v>
      </c>
      <c r="C234" s="2" t="str">
        <f>ProbFeatures!C234</f>
        <v>AvgMonthlyATMDepositTransactions</v>
      </c>
      <c r="D234" s="2">
        <f>ProbFeatures!D234</f>
        <v>5</v>
      </c>
      <c r="E234" s="2">
        <f>ProbFeatures!E234</f>
        <v>5</v>
      </c>
      <c r="F234" s="2">
        <f>ProbFeatures!F234</f>
        <v>30400</v>
      </c>
      <c r="G234" s="2">
        <f>ProbFeatures!G234</f>
        <v>3040</v>
      </c>
      <c r="H234" s="2">
        <f>ProbFeatures!H234</f>
        <v>5</v>
      </c>
    </row>
    <row r="235" spans="1:8" x14ac:dyDescent="0.5">
      <c r="A235" s="2" t="str">
        <f>ProbFeatures!A235</f>
        <v>c5</v>
      </c>
      <c r="B235" s="2" t="str">
        <f>ProbFeatures!B235</f>
        <v>TransactionVolume</v>
      </c>
      <c r="C235" s="2" t="str">
        <f>ProbFeatures!C235</f>
        <v>AvgMonthlyATMTransactions</v>
      </c>
      <c r="D235" s="2">
        <f>ProbFeatures!D235</f>
        <v>5</v>
      </c>
      <c r="E235" s="2">
        <f>ProbFeatures!E235</f>
        <v>5</v>
      </c>
      <c r="F235" s="2">
        <f>ProbFeatures!F235</f>
        <v>126400</v>
      </c>
      <c r="G235" s="2">
        <f>ProbFeatures!G235</f>
        <v>12640</v>
      </c>
      <c r="H235" s="2">
        <f>ProbFeatures!H235</f>
        <v>5</v>
      </c>
    </row>
    <row r="236" spans="1:8" x14ac:dyDescent="0.5">
      <c r="A236" s="2" t="str">
        <f>ProbFeatures!A236</f>
        <v>c5</v>
      </c>
      <c r="B236" s="2" t="str">
        <f>ProbFeatures!B236</f>
        <v>TransactionVolume</v>
      </c>
      <c r="C236" s="2" t="str">
        <f>ProbFeatures!C236</f>
        <v>AvgMonthlyTellerPaymentsTransactions</v>
      </c>
      <c r="D236" s="2">
        <f>ProbFeatures!D236</f>
        <v>5</v>
      </c>
      <c r="E236" s="2">
        <f>ProbFeatures!E236</f>
        <v>5</v>
      </c>
      <c r="F236" s="2">
        <f>ProbFeatures!F236</f>
        <v>32000</v>
      </c>
      <c r="G236" s="2">
        <f>ProbFeatures!G236</f>
        <v>3200</v>
      </c>
      <c r="H236" s="2">
        <f>ProbFeatures!H236</f>
        <v>5</v>
      </c>
    </row>
    <row r="237" spans="1:8" x14ac:dyDescent="0.5">
      <c r="A237" s="2" t="str">
        <f>ProbFeatures!A237</f>
        <v>c5</v>
      </c>
      <c r="B237" s="2" t="str">
        <f>ProbFeatures!B237</f>
        <v>TransactionVolume</v>
      </c>
      <c r="C237" s="2" t="str">
        <f>ProbFeatures!C237</f>
        <v>AvgMonthlyTellerWithdrawTransactions</v>
      </c>
      <c r="D237" s="2">
        <f>ProbFeatures!D237</f>
        <v>5</v>
      </c>
      <c r="E237" s="2">
        <f>ProbFeatures!E237</f>
        <v>5</v>
      </c>
      <c r="F237" s="2">
        <f>ProbFeatures!F237</f>
        <v>28800</v>
      </c>
      <c r="G237" s="2">
        <f>ProbFeatures!G237</f>
        <v>2880</v>
      </c>
      <c r="H237" s="2">
        <f>ProbFeatures!H237</f>
        <v>5</v>
      </c>
    </row>
    <row r="238" spans="1:8" x14ac:dyDescent="0.5">
      <c r="A238" s="2" t="str">
        <f>ProbFeatures!A238</f>
        <v>c5</v>
      </c>
      <c r="B238" s="2" t="str">
        <f>ProbFeatures!B238</f>
        <v>TransactionVolume</v>
      </c>
      <c r="C238" s="2" t="str">
        <f>ProbFeatures!C238</f>
        <v>AvgMonthlyTellerTransferTransactions</v>
      </c>
      <c r="D238" s="2">
        <f>ProbFeatures!D238</f>
        <v>5</v>
      </c>
      <c r="E238" s="2">
        <f>ProbFeatures!E238</f>
        <v>5</v>
      </c>
      <c r="F238" s="2">
        <f>ProbFeatures!F238</f>
        <v>24000</v>
      </c>
      <c r="G238" s="2">
        <f>ProbFeatures!G238</f>
        <v>2400</v>
      </c>
      <c r="H238" s="2">
        <f>ProbFeatures!H238</f>
        <v>5</v>
      </c>
    </row>
    <row r="239" spans="1:8" x14ac:dyDescent="0.5">
      <c r="A239" s="2" t="str">
        <f>ProbFeatures!A239</f>
        <v>c5</v>
      </c>
      <c r="B239" s="2" t="str">
        <f>ProbFeatures!B239</f>
        <v>TransactionVolume</v>
      </c>
      <c r="C239" s="2" t="str">
        <f>ProbFeatures!C239</f>
        <v>AvgMonthlyTellerDepositTransactions</v>
      </c>
      <c r="D239" s="2">
        <f>ProbFeatures!D239</f>
        <v>5</v>
      </c>
      <c r="E239" s="2">
        <f>ProbFeatures!E239</f>
        <v>5</v>
      </c>
      <c r="F239" s="2">
        <f>ProbFeatures!F239</f>
        <v>40000</v>
      </c>
      <c r="G239" s="2">
        <f>ProbFeatures!G239</f>
        <v>4000</v>
      </c>
      <c r="H239" s="2">
        <f>ProbFeatures!H239</f>
        <v>5</v>
      </c>
    </row>
    <row r="240" spans="1:8" x14ac:dyDescent="0.5">
      <c r="A240" s="2" t="str">
        <f>ProbFeatures!A240</f>
        <v>c5</v>
      </c>
      <c r="B240" s="2" t="str">
        <f>ProbFeatures!B240</f>
        <v>TransactionVolume</v>
      </c>
      <c r="C240" s="2" t="str">
        <f>ProbFeatures!C240</f>
        <v>AvgMonthlyTellerTransactions</v>
      </c>
      <c r="D240" s="2">
        <f>ProbFeatures!D240</f>
        <v>5</v>
      </c>
      <c r="E240" s="2">
        <f>ProbFeatures!E240</f>
        <v>5</v>
      </c>
      <c r="F240" s="2">
        <f>ProbFeatures!F240</f>
        <v>124800</v>
      </c>
      <c r="G240" s="2">
        <f>ProbFeatures!G240</f>
        <v>12480</v>
      </c>
      <c r="H240" s="2">
        <f>ProbFeatures!H240</f>
        <v>5</v>
      </c>
    </row>
    <row r="241" spans="1:8" x14ac:dyDescent="0.5">
      <c r="A241" s="2" t="str">
        <f>ProbFeatures!A241</f>
        <v>c5</v>
      </c>
      <c r="B241" s="2" t="str">
        <f>ProbFeatures!B241</f>
        <v>Credit</v>
      </c>
      <c r="C241" s="2" t="str">
        <f>ProbFeatures!C241</f>
        <v>AvgMonthlyManagerPersonalLoanTransactions</v>
      </c>
      <c r="D241" s="2">
        <f>ProbFeatures!D241</f>
        <v>5</v>
      </c>
      <c r="E241" s="2">
        <f>ProbFeatures!E241</f>
        <v>5</v>
      </c>
      <c r="F241" s="2">
        <f>ProbFeatures!F241</f>
        <v>320</v>
      </c>
      <c r="G241" s="2">
        <f>ProbFeatures!G241</f>
        <v>32</v>
      </c>
      <c r="H241" s="2">
        <f>ProbFeatures!H241</f>
        <v>5</v>
      </c>
    </row>
    <row r="242" spans="1:8" x14ac:dyDescent="0.5">
      <c r="A242" s="2" t="str">
        <f>ProbFeatures!A242</f>
        <v>c5</v>
      </c>
      <c r="B242" s="2" t="str">
        <f>ProbFeatures!B242</f>
        <v>Credit</v>
      </c>
      <c r="C242" s="2" t="str">
        <f>ProbFeatures!C242</f>
        <v>AvgMonthlyManagerBusinessLoanTransactions</v>
      </c>
      <c r="D242" s="2">
        <f>ProbFeatures!D242</f>
        <v>5</v>
      </c>
      <c r="E242" s="2">
        <f>ProbFeatures!E242</f>
        <v>5</v>
      </c>
      <c r="F242" s="2">
        <f>ProbFeatures!F242</f>
        <v>480</v>
      </c>
      <c r="G242" s="2">
        <f>ProbFeatures!G242</f>
        <v>48</v>
      </c>
      <c r="H242" s="2">
        <f>ProbFeatures!H242</f>
        <v>5</v>
      </c>
    </row>
    <row r="243" spans="1:8" x14ac:dyDescent="0.5">
      <c r="A243" s="2" t="str">
        <f>ProbFeatures!A243</f>
        <v>c5</v>
      </c>
      <c r="B243" s="2" t="str">
        <f>ProbFeatures!B243</f>
        <v>Investment</v>
      </c>
      <c r="C243" s="2" t="str">
        <f>ProbFeatures!C243</f>
        <v>AvgMonthlyManagerPersonalInvestmentTransactions</v>
      </c>
      <c r="D243" s="2">
        <f>ProbFeatures!D243</f>
        <v>2</v>
      </c>
      <c r="E243" s="2">
        <f>ProbFeatures!E243</f>
        <v>5</v>
      </c>
      <c r="F243" s="2">
        <f>ProbFeatures!F243</f>
        <v>80</v>
      </c>
      <c r="G243" s="2">
        <f>ProbFeatures!G243</f>
        <v>16</v>
      </c>
      <c r="H243" s="2">
        <f>ProbFeatures!H243</f>
        <v>2</v>
      </c>
    </row>
    <row r="244" spans="1:8" x14ac:dyDescent="0.5">
      <c r="A244" s="2" t="str">
        <f>ProbFeatures!A244</f>
        <v>c5</v>
      </c>
      <c r="B244" s="2" t="str">
        <f>ProbFeatures!B244</f>
        <v>Investment</v>
      </c>
      <c r="C244" s="2" t="str">
        <f>ProbFeatures!C244</f>
        <v>AvgMonthlyManagerBusinessInvestmentTransactions</v>
      </c>
      <c r="D244" s="2">
        <f>ProbFeatures!D244</f>
        <v>2</v>
      </c>
      <c r="E244" s="2">
        <f>ProbFeatures!E244</f>
        <v>5</v>
      </c>
      <c r="F244" s="2">
        <f>ProbFeatures!F244</f>
        <v>120</v>
      </c>
      <c r="G244" s="2">
        <f>ProbFeatures!G244</f>
        <v>24</v>
      </c>
      <c r="H244" s="2">
        <f>ProbFeatures!H244</f>
        <v>2</v>
      </c>
    </row>
    <row r="245" spans="1:8" x14ac:dyDescent="0.5">
      <c r="A245" s="2" t="str">
        <f>ProbFeatures!A245</f>
        <v>c5</v>
      </c>
      <c r="B245" s="2" t="str">
        <f>ProbFeatures!B245</f>
        <v>TransactionVolume</v>
      </c>
      <c r="C245" s="2" t="str">
        <f>ProbFeatures!C245</f>
        <v>AvgMonthlyManagerTransactions</v>
      </c>
      <c r="D245" s="2">
        <f>ProbFeatures!D245</f>
        <v>5</v>
      </c>
      <c r="E245" s="2">
        <f>ProbFeatures!E245</f>
        <v>5</v>
      </c>
      <c r="F245" s="2">
        <f>ProbFeatures!F245</f>
        <v>1200</v>
      </c>
      <c r="G245" s="2">
        <f>ProbFeatures!G245</f>
        <v>120</v>
      </c>
      <c r="H245" s="2">
        <f>ProbFeatures!H245</f>
        <v>5</v>
      </c>
    </row>
    <row r="246" spans="1:8" x14ac:dyDescent="0.5">
      <c r="A246" s="2" t="str">
        <f>ProbFeatures!A246</f>
        <v>c5</v>
      </c>
      <c r="B246" s="2" t="str">
        <f>ProbFeatures!B246</f>
        <v>FinancialHealth</v>
      </c>
      <c r="C246" s="2" t="str">
        <f>ProbFeatures!C246</f>
        <v>AvgMonthlyRevenueThousands</v>
      </c>
      <c r="D246" s="2">
        <f>ProbFeatures!D246</f>
        <v>5</v>
      </c>
      <c r="E246" s="2">
        <f>ProbFeatures!E246</f>
        <v>5</v>
      </c>
      <c r="F246" s="2">
        <f>ProbFeatures!F246</f>
        <v>880000</v>
      </c>
      <c r="G246" s="2">
        <f>ProbFeatures!G246</f>
        <v>88000</v>
      </c>
      <c r="H246" s="2">
        <f>ProbFeatures!H246</f>
        <v>5</v>
      </c>
    </row>
    <row r="247" spans="1:8" x14ac:dyDescent="0.5">
      <c r="A247" s="2" t="str">
        <f>ProbFeatures!A247</f>
        <v>c5</v>
      </c>
      <c r="B247" s="2" t="str">
        <f>ProbFeatures!B247</f>
        <v>FinancialHealth</v>
      </c>
      <c r="C247" s="2" t="str">
        <f>ProbFeatures!C247</f>
        <v>AvgMonthlyOperationalCostThousands</v>
      </c>
      <c r="D247" s="2">
        <f>ProbFeatures!D247</f>
        <v>5</v>
      </c>
      <c r="E247" s="2">
        <f>ProbFeatures!E247</f>
        <v>5</v>
      </c>
      <c r="F247" s="2">
        <f>ProbFeatures!F247</f>
        <v>240000</v>
      </c>
      <c r="G247" s="2">
        <f>ProbFeatures!G247</f>
        <v>24000</v>
      </c>
      <c r="H247" s="2">
        <f>ProbFeatures!H247</f>
        <v>-5</v>
      </c>
    </row>
    <row r="248" spans="1:8" x14ac:dyDescent="0.5">
      <c r="A248" s="2" t="str">
        <f>ProbFeatures!A248</f>
        <v>c5</v>
      </c>
      <c r="B248" s="2" t="str">
        <f>ProbFeatures!B248</f>
        <v>FinancialHealth</v>
      </c>
      <c r="C248" s="2" t="str">
        <f>ProbFeatures!C248</f>
        <v>AvgMonthlyOperationalLossThousands</v>
      </c>
      <c r="D248" s="2">
        <f>ProbFeatures!D248</f>
        <v>5</v>
      </c>
      <c r="E248" s="2">
        <f>ProbFeatures!E248</f>
        <v>5</v>
      </c>
      <c r="F248" s="2">
        <f>ProbFeatures!F248</f>
        <v>80000</v>
      </c>
      <c r="G248" s="2">
        <f>ProbFeatures!G248</f>
        <v>8000</v>
      </c>
      <c r="H248" s="2">
        <f>ProbFeatures!H248</f>
        <v>-5</v>
      </c>
    </row>
    <row r="249" spans="1:8" x14ac:dyDescent="0.5">
      <c r="A249" s="2" t="str">
        <f>ProbFeatures!A249</f>
        <v>c5</v>
      </c>
      <c r="B249" s="2" t="str">
        <f>ProbFeatures!B249</f>
        <v>FinancialHealth</v>
      </c>
      <c r="C249" s="2" t="str">
        <f>ProbFeatures!C249</f>
        <v>AvgMontlhyEBITDA</v>
      </c>
      <c r="D249" s="2">
        <f>ProbFeatures!D249</f>
        <v>2</v>
      </c>
      <c r="E249" s="2">
        <f>ProbFeatures!E249</f>
        <v>5</v>
      </c>
      <c r="F249" s="2">
        <f>ProbFeatures!F249</f>
        <v>280000</v>
      </c>
      <c r="G249" s="2">
        <f>ProbFeatures!G249</f>
        <v>56000</v>
      </c>
      <c r="H249" s="2">
        <f>ProbFeatures!H249</f>
        <v>2</v>
      </c>
    </row>
    <row r="250" spans="1:8" x14ac:dyDescent="0.5">
      <c r="A250" s="2" t="str">
        <f>ProbFeatures!A250</f>
        <v>c5</v>
      </c>
      <c r="B250" s="2" t="str">
        <f>ProbFeatures!B250</f>
        <v>TransactionValue</v>
      </c>
      <c r="C250" s="2" t="str">
        <f>ProbFeatures!C250</f>
        <v>AvgMonthlySavingsAccountDeposit</v>
      </c>
      <c r="D250" s="2">
        <f>ProbFeatures!D250</f>
        <v>5</v>
      </c>
      <c r="E250" s="2">
        <f>ProbFeatures!E250</f>
        <v>5</v>
      </c>
      <c r="F250" s="2">
        <f>ProbFeatures!F250</f>
        <v>880</v>
      </c>
      <c r="G250" s="2">
        <f>ProbFeatures!G250</f>
        <v>88</v>
      </c>
      <c r="H250" s="2">
        <f>ProbFeatures!H250</f>
        <v>5</v>
      </c>
    </row>
    <row r="251" spans="1:8" x14ac:dyDescent="0.5">
      <c r="A251" s="2" t="str">
        <f>ProbFeatures!A251</f>
        <v>c5</v>
      </c>
      <c r="B251" s="2" t="str">
        <f>ProbFeatures!B251</f>
        <v>TransactionValue</v>
      </c>
      <c r="C251" s="2" t="str">
        <f>ProbFeatures!C251</f>
        <v>AvgMonthlyPersonalLoanAmount</v>
      </c>
      <c r="D251" s="2">
        <f>ProbFeatures!D251</f>
        <v>5</v>
      </c>
      <c r="E251" s="2">
        <f>ProbFeatures!E251</f>
        <v>5</v>
      </c>
      <c r="F251" s="2">
        <f>ProbFeatures!F251</f>
        <v>1800</v>
      </c>
      <c r="G251" s="2">
        <f>ProbFeatures!G251</f>
        <v>180</v>
      </c>
      <c r="H251" s="2">
        <f>ProbFeatures!H251</f>
        <v>5</v>
      </c>
    </row>
    <row r="252" spans="1:8" x14ac:dyDescent="0.5">
      <c r="A252" s="2" t="str">
        <f>ProbFeatures!A252</f>
        <v>c5</v>
      </c>
      <c r="B252" s="2" t="str">
        <f>ProbFeatures!B252</f>
        <v>TransactionValue</v>
      </c>
      <c r="C252" s="2" t="str">
        <f>ProbFeatures!C252</f>
        <v>AvgMonthlyBusinessLoanAmount</v>
      </c>
      <c r="D252" s="2">
        <f>ProbFeatures!D252</f>
        <v>5</v>
      </c>
      <c r="E252" s="2">
        <f>ProbFeatures!E252</f>
        <v>5</v>
      </c>
      <c r="F252" s="2">
        <f>ProbFeatures!F252</f>
        <v>40000</v>
      </c>
      <c r="G252" s="2">
        <f>ProbFeatures!G252</f>
        <v>4000</v>
      </c>
      <c r="H252" s="2">
        <f>ProbFeatures!H252</f>
        <v>5</v>
      </c>
    </row>
    <row r="253" spans="1:8" x14ac:dyDescent="0.5">
      <c r="A253" s="2" t="str">
        <f>ProbFeatures!A253</f>
        <v>c5</v>
      </c>
      <c r="B253" s="2" t="str">
        <f>ProbFeatures!B253</f>
        <v>Credit</v>
      </c>
      <c r="C253" s="2" t="str">
        <f>ProbFeatures!C253</f>
        <v>AvgMonthlyPersonalCreditCardPaymentAmount</v>
      </c>
      <c r="D253" s="2">
        <f>ProbFeatures!D253</f>
        <v>5</v>
      </c>
      <c r="E253" s="2">
        <f>ProbFeatures!E253</f>
        <v>5</v>
      </c>
      <c r="F253" s="2">
        <f>ProbFeatures!F253</f>
        <v>1280</v>
      </c>
      <c r="G253" s="2">
        <f>ProbFeatures!G253</f>
        <v>128</v>
      </c>
      <c r="H253" s="2">
        <f>ProbFeatures!H253</f>
        <v>5</v>
      </c>
    </row>
    <row r="254" spans="1:8" x14ac:dyDescent="0.5">
      <c r="A254" s="2" t="str">
        <f>ProbFeatures!A254</f>
        <v>c5</v>
      </c>
      <c r="B254" s="2" t="str">
        <f>ProbFeatures!B254</f>
        <v>Credit</v>
      </c>
      <c r="C254" s="2" t="str">
        <f>ProbFeatures!C254</f>
        <v>AvgMonthlyBusinessCreditCardPaymentAmount</v>
      </c>
      <c r="D254" s="2">
        <f>ProbFeatures!D254</f>
        <v>5</v>
      </c>
      <c r="E254" s="2">
        <f>ProbFeatures!E254</f>
        <v>5</v>
      </c>
      <c r="F254" s="2">
        <f>ProbFeatures!F254</f>
        <v>8000</v>
      </c>
      <c r="G254" s="2">
        <f>ProbFeatures!G254</f>
        <v>800</v>
      </c>
      <c r="H254" s="2">
        <f>ProbFeatures!H254</f>
        <v>5</v>
      </c>
    </row>
    <row r="255" spans="1:8" x14ac:dyDescent="0.5">
      <c r="A255" s="2" t="str">
        <f>ProbFeatures!A255</f>
        <v>c5</v>
      </c>
      <c r="B255" s="2" t="str">
        <f>ProbFeatures!B255</f>
        <v>TransactionValue</v>
      </c>
      <c r="C255" s="2" t="str">
        <f>ProbFeatures!C255</f>
        <v>AvgMonthlyPersonalInvestmentsAmount</v>
      </c>
      <c r="D255" s="2">
        <f>ProbFeatures!D255</f>
        <v>2</v>
      </c>
      <c r="E255" s="2">
        <f>ProbFeatures!E255</f>
        <v>5</v>
      </c>
      <c r="F255" s="2">
        <f>ProbFeatures!F255</f>
        <v>960</v>
      </c>
      <c r="G255" s="2">
        <f>ProbFeatures!G255</f>
        <v>192</v>
      </c>
      <c r="H255" s="2">
        <f>ProbFeatures!H255</f>
        <v>2</v>
      </c>
    </row>
    <row r="256" spans="1:8" x14ac:dyDescent="0.5">
      <c r="A256" s="2" t="str">
        <f>ProbFeatures!A256</f>
        <v>c5</v>
      </c>
      <c r="B256" s="2" t="str">
        <f>ProbFeatures!B256</f>
        <v>TransactionValue</v>
      </c>
      <c r="C256" s="2" t="str">
        <f>ProbFeatures!C256</f>
        <v>AvgMonthlyBusinessInvestmentsAmount</v>
      </c>
      <c r="D256" s="2">
        <f>ProbFeatures!D256</f>
        <v>2</v>
      </c>
      <c r="E256" s="2">
        <f>ProbFeatures!E256</f>
        <v>5</v>
      </c>
      <c r="F256" s="2">
        <f>ProbFeatures!F256</f>
        <v>8000</v>
      </c>
      <c r="G256" s="2">
        <f>ProbFeatures!G256</f>
        <v>1600</v>
      </c>
      <c r="H256" s="2">
        <f>ProbFeatures!H256</f>
        <v>2</v>
      </c>
    </row>
    <row r="257" spans="1:8" x14ac:dyDescent="0.5">
      <c r="A257" s="2" t="str">
        <f>ProbFeatures!A257</f>
        <v>c6</v>
      </c>
      <c r="B257" s="2" t="str">
        <f>ProbFeatures!B257</f>
        <v>Size</v>
      </c>
      <c r="C257" s="2" t="str">
        <f>ProbFeatures!C257</f>
        <v>NumberTellerCapacity</v>
      </c>
      <c r="D257" s="2">
        <f>ProbFeatures!D257</f>
        <v>1</v>
      </c>
      <c r="E257" s="2">
        <f>ProbFeatures!E257</f>
        <v>5</v>
      </c>
      <c r="F257" s="2">
        <f>ProbFeatures!F257</f>
        <v>2</v>
      </c>
      <c r="G257" s="2">
        <f>ProbFeatures!G257</f>
        <v>2</v>
      </c>
      <c r="H257" s="2">
        <f>ProbFeatures!H257</f>
        <v>1</v>
      </c>
    </row>
    <row r="258" spans="1:8" x14ac:dyDescent="0.5">
      <c r="A258" s="2" t="str">
        <f>ProbFeatures!A258</f>
        <v>c6</v>
      </c>
      <c r="B258" s="2" t="str">
        <f>ProbFeatures!B258</f>
        <v>Size</v>
      </c>
      <c r="C258" s="2" t="str">
        <f>ProbFeatures!C258</f>
        <v>NumberManagerPersonalCapacity</v>
      </c>
      <c r="D258" s="2">
        <f>ProbFeatures!D258</f>
        <v>1</v>
      </c>
      <c r="E258" s="2">
        <f>ProbFeatures!E258</f>
        <v>5</v>
      </c>
      <c r="F258" s="2">
        <f>ProbFeatures!F258</f>
        <v>1</v>
      </c>
      <c r="G258" s="2">
        <f>ProbFeatures!G258</f>
        <v>0</v>
      </c>
      <c r="H258" s="2">
        <f>ProbFeatures!H258</f>
        <v>1</v>
      </c>
    </row>
    <row r="259" spans="1:8" x14ac:dyDescent="0.5">
      <c r="A259" s="2" t="str">
        <f>ProbFeatures!A259</f>
        <v>c6</v>
      </c>
      <c r="B259" s="2" t="str">
        <f>ProbFeatures!B259</f>
        <v>Size</v>
      </c>
      <c r="C259" s="2" t="str">
        <f>ProbFeatures!C259</f>
        <v>NumberManagerBusinessCapacity</v>
      </c>
      <c r="D259" s="2">
        <f>ProbFeatures!D259</f>
        <v>1</v>
      </c>
      <c r="E259" s="2">
        <f>ProbFeatures!E259</f>
        <v>5</v>
      </c>
      <c r="F259" s="2">
        <f>ProbFeatures!F259</f>
        <v>1</v>
      </c>
      <c r="G259" s="2">
        <f>ProbFeatures!G259</f>
        <v>0</v>
      </c>
      <c r="H259" s="2">
        <f>ProbFeatures!H259</f>
        <v>1</v>
      </c>
    </row>
    <row r="260" spans="1:8" x14ac:dyDescent="0.5">
      <c r="A260" s="2" t="str">
        <f>ProbFeatures!A260</f>
        <v>c6</v>
      </c>
      <c r="B260" s="2" t="str">
        <f>ProbFeatures!B260</f>
        <v>Size</v>
      </c>
      <c r="C260" s="2" t="str">
        <f>ProbFeatures!C260</f>
        <v>NumberATM</v>
      </c>
      <c r="D260" s="2">
        <f>ProbFeatures!D260</f>
        <v>1</v>
      </c>
      <c r="E260" s="2">
        <f>ProbFeatures!E260</f>
        <v>5</v>
      </c>
      <c r="F260" s="2">
        <f>ProbFeatures!F260</f>
        <v>3</v>
      </c>
      <c r="G260" s="2">
        <f>ProbFeatures!G260</f>
        <v>2</v>
      </c>
      <c r="H260" s="2">
        <f>ProbFeatures!H260</f>
        <v>1</v>
      </c>
    </row>
    <row r="261" spans="1:8" x14ac:dyDescent="0.5">
      <c r="A261" s="2" t="str">
        <f>ProbFeatures!A261</f>
        <v>c6</v>
      </c>
      <c r="B261" s="2" t="str">
        <f>ProbFeatures!B261</f>
        <v>Size</v>
      </c>
      <c r="C261" s="2" t="str">
        <f>ProbFeatures!C261</f>
        <v>NumberPersonalClientsTierA</v>
      </c>
      <c r="D261" s="2">
        <f>ProbFeatures!D261</f>
        <v>1</v>
      </c>
      <c r="E261" s="2">
        <f>ProbFeatures!E261</f>
        <v>5</v>
      </c>
      <c r="F261" s="2">
        <f>ProbFeatures!F261</f>
        <v>450</v>
      </c>
      <c r="G261" s="2">
        <f>ProbFeatures!G261</f>
        <v>320</v>
      </c>
      <c r="H261" s="2">
        <f>ProbFeatures!H261</f>
        <v>1</v>
      </c>
    </row>
    <row r="262" spans="1:8" x14ac:dyDescent="0.5">
      <c r="A262" s="2" t="str">
        <f>ProbFeatures!A262</f>
        <v>c6</v>
      </c>
      <c r="B262" s="2" t="str">
        <f>ProbFeatures!B262</f>
        <v>Size</v>
      </c>
      <c r="C262" s="2" t="str">
        <f>ProbFeatures!C262</f>
        <v>NumberPersonalClientsTierB</v>
      </c>
      <c r="D262" s="2">
        <f>ProbFeatures!D262</f>
        <v>1</v>
      </c>
      <c r="E262" s="2">
        <f>ProbFeatures!E262</f>
        <v>5</v>
      </c>
      <c r="F262" s="2">
        <f>ProbFeatures!F262</f>
        <v>900</v>
      </c>
      <c r="G262" s="2">
        <f>ProbFeatures!G262</f>
        <v>400</v>
      </c>
      <c r="H262" s="2">
        <f>ProbFeatures!H262</f>
        <v>1</v>
      </c>
    </row>
    <row r="263" spans="1:8" x14ac:dyDescent="0.5">
      <c r="A263" s="2" t="str">
        <f>ProbFeatures!A263</f>
        <v>c6</v>
      </c>
      <c r="B263" s="2" t="str">
        <f>ProbFeatures!B263</f>
        <v>Size</v>
      </c>
      <c r="C263" s="2" t="str">
        <f>ProbFeatures!C263</f>
        <v>NumberPersonalClientsTierC</v>
      </c>
      <c r="D263" s="2">
        <f>ProbFeatures!D263</f>
        <v>2</v>
      </c>
      <c r="E263" s="2">
        <f>ProbFeatures!E263</f>
        <v>5</v>
      </c>
      <c r="F263" s="2">
        <f>ProbFeatures!F263</f>
        <v>2000</v>
      </c>
      <c r="G263" s="2">
        <f>ProbFeatures!G263</f>
        <v>480</v>
      </c>
      <c r="H263" s="2">
        <f>ProbFeatures!H263</f>
        <v>2</v>
      </c>
    </row>
    <row r="264" spans="1:8" x14ac:dyDescent="0.5">
      <c r="A264" s="2" t="str">
        <f>ProbFeatures!A264</f>
        <v>c6</v>
      </c>
      <c r="B264" s="2" t="str">
        <f>ProbFeatures!B264</f>
        <v>Size</v>
      </c>
      <c r="C264" s="2" t="str">
        <f>ProbFeatures!C264</f>
        <v>NumberPersonalClientsTierD</v>
      </c>
      <c r="D264" s="2">
        <f>ProbFeatures!D264</f>
        <v>2</v>
      </c>
      <c r="E264" s="2">
        <f>ProbFeatures!E264</f>
        <v>5</v>
      </c>
      <c r="F264" s="2">
        <f>ProbFeatures!F264</f>
        <v>2800</v>
      </c>
      <c r="G264" s="2">
        <f>ProbFeatures!G264</f>
        <v>560</v>
      </c>
      <c r="H264" s="2">
        <f>ProbFeatures!H264</f>
        <v>2</v>
      </c>
    </row>
    <row r="265" spans="1:8" x14ac:dyDescent="0.5">
      <c r="A265" s="2" t="str">
        <f>ProbFeatures!A265</f>
        <v>c6</v>
      </c>
      <c r="B265" s="2" t="str">
        <f>ProbFeatures!B265</f>
        <v>Size</v>
      </c>
      <c r="C265" s="2" t="str">
        <f>ProbFeatures!C265</f>
        <v>NumberINSSClients</v>
      </c>
      <c r="D265" s="2">
        <f>ProbFeatures!D265</f>
        <v>2</v>
      </c>
      <c r="E265" s="2">
        <f>ProbFeatures!E265</f>
        <v>5</v>
      </c>
      <c r="F265" s="2">
        <f>ProbFeatures!F265</f>
        <v>800</v>
      </c>
      <c r="G265" s="2">
        <f>ProbFeatures!G265</f>
        <v>160</v>
      </c>
      <c r="H265" s="2">
        <f>ProbFeatures!H265</f>
        <v>2</v>
      </c>
    </row>
    <row r="266" spans="1:8" x14ac:dyDescent="0.5">
      <c r="A266" s="2" t="str">
        <f>ProbFeatures!A266</f>
        <v>c6</v>
      </c>
      <c r="B266" s="2" t="str">
        <f>ProbFeatures!B266</f>
        <v>Size</v>
      </c>
      <c r="C266" s="2" t="str">
        <f>ProbFeatures!C266</f>
        <v>NumberSalaryAccounts</v>
      </c>
      <c r="D266" s="2">
        <f>ProbFeatures!D266</f>
        <v>1</v>
      </c>
      <c r="E266" s="2">
        <f>ProbFeatures!E266</f>
        <v>5</v>
      </c>
      <c r="F266" s="2">
        <f>ProbFeatures!F266</f>
        <v>563</v>
      </c>
      <c r="G266" s="2">
        <f>ProbFeatures!G266</f>
        <v>240</v>
      </c>
      <c r="H266" s="2">
        <f>ProbFeatures!H266</f>
        <v>1</v>
      </c>
    </row>
    <row r="267" spans="1:8" x14ac:dyDescent="0.5">
      <c r="A267" s="2" t="str">
        <f>ProbFeatures!A267</f>
        <v>c6</v>
      </c>
      <c r="B267" s="2" t="str">
        <f>ProbFeatures!B267</f>
        <v>Size</v>
      </c>
      <c r="C267" s="2" t="str">
        <f>ProbFeatures!C267</f>
        <v>NBusinessClientsTierA</v>
      </c>
      <c r="D267" s="2">
        <f>ProbFeatures!D267</f>
        <v>1</v>
      </c>
      <c r="E267" s="2">
        <f>ProbFeatures!E267</f>
        <v>5</v>
      </c>
      <c r="F267" s="2">
        <f>ProbFeatures!F267</f>
        <v>34</v>
      </c>
      <c r="G267" s="2">
        <f>ProbFeatures!G267</f>
        <v>8</v>
      </c>
      <c r="H267" s="2">
        <f>ProbFeatures!H267</f>
        <v>1</v>
      </c>
    </row>
    <row r="268" spans="1:8" x14ac:dyDescent="0.5">
      <c r="A268" s="2" t="str">
        <f>ProbFeatures!A268</f>
        <v>c6</v>
      </c>
      <c r="B268" s="2" t="str">
        <f>ProbFeatures!B268</f>
        <v>Size</v>
      </c>
      <c r="C268" s="2" t="str">
        <f>ProbFeatures!C268</f>
        <v>NBusinessClientsTierB</v>
      </c>
      <c r="D268" s="2">
        <f>ProbFeatures!D268</f>
        <v>2</v>
      </c>
      <c r="E268" s="2">
        <f>ProbFeatures!E268</f>
        <v>5</v>
      </c>
      <c r="F268" s="2">
        <f>ProbFeatures!F268</f>
        <v>176</v>
      </c>
      <c r="G268" s="2">
        <f>ProbFeatures!G268</f>
        <v>32</v>
      </c>
      <c r="H268" s="2">
        <f>ProbFeatures!H268</f>
        <v>2</v>
      </c>
    </row>
    <row r="269" spans="1:8" x14ac:dyDescent="0.5">
      <c r="A269" s="2" t="str">
        <f>ProbFeatures!A269</f>
        <v>c6</v>
      </c>
      <c r="B269" s="2" t="str">
        <f>ProbFeatures!B269</f>
        <v>Size</v>
      </c>
      <c r="C269" s="2" t="str">
        <f>ProbFeatures!C269</f>
        <v>NBusinessClientsTierC</v>
      </c>
      <c r="D269" s="2">
        <f>ProbFeatures!D269</f>
        <v>2</v>
      </c>
      <c r="E269" s="2">
        <f>ProbFeatures!E269</f>
        <v>5</v>
      </c>
      <c r="F269" s="2">
        <f>ProbFeatures!F269</f>
        <v>360</v>
      </c>
      <c r="G269" s="2">
        <f>ProbFeatures!G269</f>
        <v>64</v>
      </c>
      <c r="H269" s="2">
        <f>ProbFeatures!H269</f>
        <v>2</v>
      </c>
    </row>
    <row r="270" spans="1:8" x14ac:dyDescent="0.5">
      <c r="A270" s="2" t="str">
        <f>ProbFeatures!A270</f>
        <v>c6</v>
      </c>
      <c r="B270" s="2" t="str">
        <f>ProbFeatures!B270</f>
        <v>Size</v>
      </c>
      <c r="C270" s="2" t="str">
        <f>ProbFeatures!C270</f>
        <v>NBusinessClientsTierD</v>
      </c>
      <c r="D270" s="2">
        <f>ProbFeatures!D270</f>
        <v>2</v>
      </c>
      <c r="E270" s="2">
        <f>ProbFeatures!E270</f>
        <v>5</v>
      </c>
      <c r="F270" s="2">
        <f>ProbFeatures!F270</f>
        <v>680</v>
      </c>
      <c r="G270" s="2">
        <f>ProbFeatures!G270</f>
        <v>160</v>
      </c>
      <c r="H270" s="2">
        <f>ProbFeatures!H270</f>
        <v>2</v>
      </c>
    </row>
    <row r="271" spans="1:8" x14ac:dyDescent="0.5">
      <c r="A271" s="2" t="str">
        <f>ProbFeatures!A271</f>
        <v>c6</v>
      </c>
      <c r="B271" s="2" t="str">
        <f>ProbFeatures!B271</f>
        <v>BusinessPotential</v>
      </c>
      <c r="C271" s="2" t="str">
        <f>ProbFeatures!C271</f>
        <v>AvgMonthlyIncomePersonalClientTierA</v>
      </c>
      <c r="D271" s="2">
        <f>ProbFeatures!D271</f>
        <v>2</v>
      </c>
      <c r="E271" s="2">
        <f>ProbFeatures!E271</f>
        <v>5</v>
      </c>
      <c r="F271" s="2">
        <f>ProbFeatures!F271</f>
        <v>3600</v>
      </c>
      <c r="G271" s="2">
        <f>ProbFeatures!G271</f>
        <v>480</v>
      </c>
      <c r="H271" s="2">
        <f>ProbFeatures!H271</f>
        <v>2</v>
      </c>
    </row>
    <row r="272" spans="1:8" x14ac:dyDescent="0.5">
      <c r="A272" s="2" t="str">
        <f>ProbFeatures!A272</f>
        <v>c6</v>
      </c>
      <c r="B272" s="2" t="str">
        <f>ProbFeatures!B272</f>
        <v>BusinessPotential</v>
      </c>
      <c r="C272" s="2" t="str">
        <f>ProbFeatures!C272</f>
        <v>AvgMonthlyIncomePersonalClientTierB</v>
      </c>
      <c r="D272" s="2">
        <f>ProbFeatures!D272</f>
        <v>2</v>
      </c>
      <c r="E272" s="2">
        <f>ProbFeatures!E272</f>
        <v>5</v>
      </c>
      <c r="F272" s="2">
        <f>ProbFeatures!F272</f>
        <v>2400</v>
      </c>
      <c r="G272" s="2">
        <f>ProbFeatures!G272</f>
        <v>480</v>
      </c>
      <c r="H272" s="2">
        <f>ProbFeatures!H272</f>
        <v>2</v>
      </c>
    </row>
    <row r="273" spans="1:8" x14ac:dyDescent="0.5">
      <c r="A273" s="2" t="str">
        <f>ProbFeatures!A273</f>
        <v>c6</v>
      </c>
      <c r="B273" s="2" t="str">
        <f>ProbFeatures!B273</f>
        <v>BusinessPotential</v>
      </c>
      <c r="C273" s="2" t="str">
        <f>ProbFeatures!C273</f>
        <v>AvgMonthlyIncomePersonalClientTierC</v>
      </c>
      <c r="D273" s="2">
        <f>ProbFeatures!D273</f>
        <v>2</v>
      </c>
      <c r="E273" s="2">
        <f>ProbFeatures!E273</f>
        <v>5</v>
      </c>
      <c r="F273" s="2">
        <f>ProbFeatures!F273</f>
        <v>1800</v>
      </c>
      <c r="G273" s="2">
        <f>ProbFeatures!G273</f>
        <v>480</v>
      </c>
      <c r="H273" s="2">
        <f>ProbFeatures!H273</f>
        <v>2</v>
      </c>
    </row>
    <row r="274" spans="1:8" x14ac:dyDescent="0.5">
      <c r="A274" s="2" t="str">
        <f>ProbFeatures!A274</f>
        <v>c6</v>
      </c>
      <c r="B274" s="2" t="str">
        <f>ProbFeatures!B274</f>
        <v>BusinessPotential</v>
      </c>
      <c r="C274" s="2" t="str">
        <f>ProbFeatures!C274</f>
        <v>AvgMonthlyIncomePersonalClientTierD</v>
      </c>
      <c r="D274" s="2">
        <f>ProbFeatures!D274</f>
        <v>2</v>
      </c>
      <c r="E274" s="2">
        <f>ProbFeatures!E274</f>
        <v>5</v>
      </c>
      <c r="F274" s="2">
        <f>ProbFeatures!F274</f>
        <v>1400</v>
      </c>
      <c r="G274" s="2">
        <f>ProbFeatures!G274</f>
        <v>560</v>
      </c>
      <c r="H274" s="2">
        <f>ProbFeatures!H274</f>
        <v>2</v>
      </c>
    </row>
    <row r="275" spans="1:8" x14ac:dyDescent="0.5">
      <c r="A275" s="2" t="str">
        <f>ProbFeatures!A275</f>
        <v>c6</v>
      </c>
      <c r="B275" s="2" t="str">
        <f>ProbFeatures!B275</f>
        <v>BusinessPotential</v>
      </c>
      <c r="C275" s="2" t="str">
        <f>ProbFeatures!C275</f>
        <v>AvgMonthlyINSSBenefitsAmount</v>
      </c>
      <c r="D275" s="2">
        <f>ProbFeatures!D275</f>
        <v>2</v>
      </c>
      <c r="E275" s="2">
        <f>ProbFeatures!E275</f>
        <v>5</v>
      </c>
      <c r="F275" s="2">
        <f>ProbFeatures!F275</f>
        <v>1560</v>
      </c>
      <c r="G275" s="2">
        <f>ProbFeatures!G275</f>
        <v>560</v>
      </c>
      <c r="H275" s="2">
        <f>ProbFeatures!H275</f>
        <v>2</v>
      </c>
    </row>
    <row r="276" spans="1:8" x14ac:dyDescent="0.5">
      <c r="A276" s="2" t="str">
        <f>ProbFeatures!A276</f>
        <v>c6</v>
      </c>
      <c r="B276" s="2" t="str">
        <f>ProbFeatures!B276</f>
        <v>BusinessPotential</v>
      </c>
      <c r="C276" s="2" t="str">
        <f>ProbFeatures!C276</f>
        <v>AvgMonthlySalaryValue</v>
      </c>
      <c r="D276" s="2">
        <f>ProbFeatures!D276</f>
        <v>2</v>
      </c>
      <c r="E276" s="2">
        <f>ProbFeatures!E276</f>
        <v>5</v>
      </c>
      <c r="F276" s="2">
        <f>ProbFeatures!F276</f>
        <v>2240</v>
      </c>
      <c r="G276" s="2">
        <f>ProbFeatures!G276</f>
        <v>480</v>
      </c>
      <c r="H276" s="2">
        <f>ProbFeatures!H276</f>
        <v>2</v>
      </c>
    </row>
    <row r="277" spans="1:8" x14ac:dyDescent="0.5">
      <c r="A277" s="2" t="str">
        <f>ProbFeatures!A277</f>
        <v>c6</v>
      </c>
      <c r="B277" s="2" t="str">
        <f>ProbFeatures!B277</f>
        <v>BusinessPotential</v>
      </c>
      <c r="C277" s="2" t="str">
        <f>ProbFeatures!C277</f>
        <v>AvgMonthlyEBITDABusinessClientTierA</v>
      </c>
      <c r="D277" s="2">
        <f>ProbFeatures!D277</f>
        <v>2</v>
      </c>
      <c r="E277" s="2">
        <f>ProbFeatures!E277</f>
        <v>5</v>
      </c>
      <c r="F277" s="2">
        <f>ProbFeatures!F277</f>
        <v>400000</v>
      </c>
      <c r="G277" s="2">
        <f>ProbFeatures!G277</f>
        <v>80000</v>
      </c>
      <c r="H277" s="2">
        <f>ProbFeatures!H277</f>
        <v>2</v>
      </c>
    </row>
    <row r="278" spans="1:8" x14ac:dyDescent="0.5">
      <c r="A278" s="2" t="str">
        <f>ProbFeatures!A278</f>
        <v>c6</v>
      </c>
      <c r="B278" s="2" t="str">
        <f>ProbFeatures!B278</f>
        <v>BusinessPotential</v>
      </c>
      <c r="C278" s="2" t="str">
        <f>ProbFeatures!C278</f>
        <v>AvgMonthlyEBITDABusinessClientTierB</v>
      </c>
      <c r="D278" s="2">
        <f>ProbFeatures!D278</f>
        <v>2</v>
      </c>
      <c r="E278" s="2">
        <f>ProbFeatures!E278</f>
        <v>5</v>
      </c>
      <c r="F278" s="2">
        <f>ProbFeatures!F278</f>
        <v>256000</v>
      </c>
      <c r="G278" s="2">
        <f>ProbFeatures!G278</f>
        <v>104000</v>
      </c>
      <c r="H278" s="2">
        <f>ProbFeatures!H278</f>
        <v>2</v>
      </c>
    </row>
    <row r="279" spans="1:8" x14ac:dyDescent="0.5">
      <c r="A279" s="2" t="str">
        <f>ProbFeatures!A279</f>
        <v>c6</v>
      </c>
      <c r="B279" s="2" t="str">
        <f>ProbFeatures!B279</f>
        <v>BusinessPotential</v>
      </c>
      <c r="C279" s="2" t="str">
        <f>ProbFeatures!C279</f>
        <v>AvgMonthlyEBITDABusinessClientTierC</v>
      </c>
      <c r="D279" s="2">
        <f>ProbFeatures!D279</f>
        <v>2</v>
      </c>
      <c r="E279" s="2">
        <f>ProbFeatures!E279</f>
        <v>5</v>
      </c>
      <c r="F279" s="2">
        <f>ProbFeatures!F279</f>
        <v>120000</v>
      </c>
      <c r="G279" s="2">
        <f>ProbFeatures!G279</f>
        <v>72000</v>
      </c>
      <c r="H279" s="2">
        <f>ProbFeatures!H279</f>
        <v>2</v>
      </c>
    </row>
    <row r="280" spans="1:8" x14ac:dyDescent="0.5">
      <c r="A280" s="2" t="str">
        <f>ProbFeatures!A280</f>
        <v>c6</v>
      </c>
      <c r="B280" s="2" t="str">
        <f>ProbFeatures!B280</f>
        <v>BusinessPotential</v>
      </c>
      <c r="C280" s="2" t="str">
        <f>ProbFeatures!C280</f>
        <v>AvgMonthlyEBITDABusinessClientTierD</v>
      </c>
      <c r="D280" s="2">
        <f>ProbFeatures!D280</f>
        <v>2</v>
      </c>
      <c r="E280" s="2">
        <f>ProbFeatures!E280</f>
        <v>5</v>
      </c>
      <c r="F280" s="2">
        <f>ProbFeatures!F280</f>
        <v>70400</v>
      </c>
      <c r="G280" s="2">
        <f>ProbFeatures!G280</f>
        <v>8000</v>
      </c>
      <c r="H280" s="2">
        <f>ProbFeatures!H280</f>
        <v>2</v>
      </c>
    </row>
    <row r="281" spans="1:8" x14ac:dyDescent="0.5">
      <c r="A281" s="2" t="str">
        <f>ProbFeatures!A281</f>
        <v>c6</v>
      </c>
      <c r="B281" s="2" t="str">
        <f>ProbFeatures!B281</f>
        <v>Size</v>
      </c>
      <c r="C281" s="2" t="str">
        <f>ProbFeatures!C281</f>
        <v>BranchSizeSquareMeters</v>
      </c>
      <c r="D281" s="2">
        <f>ProbFeatures!D281</f>
        <v>2</v>
      </c>
      <c r="E281" s="2">
        <f>ProbFeatures!E281</f>
        <v>5</v>
      </c>
      <c r="F281" s="2">
        <f>ProbFeatures!F281</f>
        <v>400</v>
      </c>
      <c r="G281" s="2">
        <f>ProbFeatures!G281</f>
        <v>80</v>
      </c>
      <c r="H281" s="2">
        <f>ProbFeatures!H281</f>
        <v>2</v>
      </c>
    </row>
    <row r="282" spans="1:8" x14ac:dyDescent="0.5">
      <c r="A282" s="2" t="str">
        <f>ProbFeatures!A282</f>
        <v>c6</v>
      </c>
      <c r="B282" s="2" t="str">
        <f>ProbFeatures!B282</f>
        <v>TransactionVolume</v>
      </c>
      <c r="C282" s="2" t="str">
        <f>ProbFeatures!C282</f>
        <v>AvgMonthlyATMPaymentsTransactions</v>
      </c>
      <c r="D282" s="2">
        <f>ProbFeatures!D282</f>
        <v>2</v>
      </c>
      <c r="E282" s="2">
        <f>ProbFeatures!E282</f>
        <v>5</v>
      </c>
      <c r="F282" s="2">
        <f>ProbFeatures!F282</f>
        <v>20000</v>
      </c>
      <c r="G282" s="2">
        <f>ProbFeatures!G282</f>
        <v>4000</v>
      </c>
      <c r="H282" s="2">
        <f>ProbFeatures!H282</f>
        <v>2</v>
      </c>
    </row>
    <row r="283" spans="1:8" x14ac:dyDescent="0.5">
      <c r="A283" s="2" t="str">
        <f>ProbFeatures!A283</f>
        <v>c6</v>
      </c>
      <c r="B283" s="2" t="str">
        <f>ProbFeatures!B283</f>
        <v>TransactionVolume</v>
      </c>
      <c r="C283" s="2" t="str">
        <f>ProbFeatures!C283</f>
        <v>AvgMonthlyATMWithdrawTransactions</v>
      </c>
      <c r="D283" s="2">
        <f>ProbFeatures!D283</f>
        <v>2</v>
      </c>
      <c r="E283" s="2">
        <f>ProbFeatures!E283</f>
        <v>5</v>
      </c>
      <c r="F283" s="2">
        <f>ProbFeatures!F283</f>
        <v>16000</v>
      </c>
      <c r="G283" s="2">
        <f>ProbFeatures!G283</f>
        <v>3200</v>
      </c>
      <c r="H283" s="2">
        <f>ProbFeatures!H283</f>
        <v>2</v>
      </c>
    </row>
    <row r="284" spans="1:8" x14ac:dyDescent="0.5">
      <c r="A284" s="2" t="str">
        <f>ProbFeatures!A284</f>
        <v>c6</v>
      </c>
      <c r="B284" s="2" t="str">
        <f>ProbFeatures!B284</f>
        <v>TransactionVolume</v>
      </c>
      <c r="C284" s="2" t="str">
        <f>ProbFeatures!C284</f>
        <v>AvgMonthlyATMTransferTransactions</v>
      </c>
      <c r="D284" s="2">
        <f>ProbFeatures!D284</f>
        <v>2</v>
      </c>
      <c r="E284" s="2">
        <f>ProbFeatures!E284</f>
        <v>5</v>
      </c>
      <c r="F284" s="2">
        <f>ProbFeatures!F284</f>
        <v>12000</v>
      </c>
      <c r="G284" s="2">
        <f>ProbFeatures!G284</f>
        <v>2400</v>
      </c>
      <c r="H284" s="2">
        <f>ProbFeatures!H284</f>
        <v>2</v>
      </c>
    </row>
    <row r="285" spans="1:8" x14ac:dyDescent="0.5">
      <c r="A285" s="2" t="str">
        <f>ProbFeatures!A285</f>
        <v>c6</v>
      </c>
      <c r="B285" s="2" t="str">
        <f>ProbFeatures!B285</f>
        <v>TransactionVolume</v>
      </c>
      <c r="C285" s="2" t="str">
        <f>ProbFeatures!C285</f>
        <v>AvgMonthlyATMDepositTransactions</v>
      </c>
      <c r="D285" s="2">
        <f>ProbFeatures!D285</f>
        <v>2</v>
      </c>
      <c r="E285" s="2">
        <f>ProbFeatures!E285</f>
        <v>5</v>
      </c>
      <c r="F285" s="2">
        <f>ProbFeatures!F285</f>
        <v>15200</v>
      </c>
      <c r="G285" s="2">
        <f>ProbFeatures!G285</f>
        <v>3040</v>
      </c>
      <c r="H285" s="2">
        <f>ProbFeatures!H285</f>
        <v>2</v>
      </c>
    </row>
    <row r="286" spans="1:8" x14ac:dyDescent="0.5">
      <c r="A286" s="2" t="str">
        <f>ProbFeatures!A286</f>
        <v>c6</v>
      </c>
      <c r="B286" s="2" t="str">
        <f>ProbFeatures!B286</f>
        <v>TransactionVolume</v>
      </c>
      <c r="C286" s="2" t="str">
        <f>ProbFeatures!C286</f>
        <v>AvgMonthlyATMTransactions</v>
      </c>
      <c r="D286" s="2">
        <f>ProbFeatures!D286</f>
        <v>2</v>
      </c>
      <c r="E286" s="2">
        <f>ProbFeatures!E286</f>
        <v>5</v>
      </c>
      <c r="F286" s="2">
        <f>ProbFeatures!F286</f>
        <v>63200</v>
      </c>
      <c r="G286" s="2">
        <f>ProbFeatures!G286</f>
        <v>12640</v>
      </c>
      <c r="H286" s="2">
        <f>ProbFeatures!H286</f>
        <v>2</v>
      </c>
    </row>
    <row r="287" spans="1:8" x14ac:dyDescent="0.5">
      <c r="A287" s="2" t="str">
        <f>ProbFeatures!A287</f>
        <v>c6</v>
      </c>
      <c r="B287" s="2" t="str">
        <f>ProbFeatures!B287</f>
        <v>TransactionVolume</v>
      </c>
      <c r="C287" s="2" t="str">
        <f>ProbFeatures!C287</f>
        <v>AvgMonthlyTellerPaymentsTransactions</v>
      </c>
      <c r="D287" s="2">
        <f>ProbFeatures!D287</f>
        <v>2</v>
      </c>
      <c r="E287" s="2">
        <f>ProbFeatures!E287</f>
        <v>5</v>
      </c>
      <c r="F287" s="2">
        <f>ProbFeatures!F287</f>
        <v>16000</v>
      </c>
      <c r="G287" s="2">
        <f>ProbFeatures!G287</f>
        <v>3200</v>
      </c>
      <c r="H287" s="2">
        <f>ProbFeatures!H287</f>
        <v>2</v>
      </c>
    </row>
    <row r="288" spans="1:8" x14ac:dyDescent="0.5">
      <c r="A288" s="2" t="str">
        <f>ProbFeatures!A288</f>
        <v>c6</v>
      </c>
      <c r="B288" s="2" t="str">
        <f>ProbFeatures!B288</f>
        <v>TransactionVolume</v>
      </c>
      <c r="C288" s="2" t="str">
        <f>ProbFeatures!C288</f>
        <v>AvgMonthlyTellerWithdrawTransactions</v>
      </c>
      <c r="D288" s="2">
        <f>ProbFeatures!D288</f>
        <v>2</v>
      </c>
      <c r="E288" s="2">
        <f>ProbFeatures!E288</f>
        <v>5</v>
      </c>
      <c r="F288" s="2">
        <f>ProbFeatures!F288</f>
        <v>14400</v>
      </c>
      <c r="G288" s="2">
        <f>ProbFeatures!G288</f>
        <v>2880</v>
      </c>
      <c r="H288" s="2">
        <f>ProbFeatures!H288</f>
        <v>2</v>
      </c>
    </row>
    <row r="289" spans="1:8" x14ac:dyDescent="0.5">
      <c r="A289" s="2" t="str">
        <f>ProbFeatures!A289</f>
        <v>c6</v>
      </c>
      <c r="B289" s="2" t="str">
        <f>ProbFeatures!B289</f>
        <v>TransactionVolume</v>
      </c>
      <c r="C289" s="2" t="str">
        <f>ProbFeatures!C289</f>
        <v>AvgMonthlyTellerTransferTransactions</v>
      </c>
      <c r="D289" s="2">
        <f>ProbFeatures!D289</f>
        <v>2</v>
      </c>
      <c r="E289" s="2">
        <f>ProbFeatures!E289</f>
        <v>5</v>
      </c>
      <c r="F289" s="2">
        <f>ProbFeatures!F289</f>
        <v>12000</v>
      </c>
      <c r="G289" s="2">
        <f>ProbFeatures!G289</f>
        <v>2400</v>
      </c>
      <c r="H289" s="2">
        <f>ProbFeatures!H289</f>
        <v>2</v>
      </c>
    </row>
    <row r="290" spans="1:8" x14ac:dyDescent="0.5">
      <c r="A290" s="2" t="str">
        <f>ProbFeatures!A290</f>
        <v>c6</v>
      </c>
      <c r="B290" s="2" t="str">
        <f>ProbFeatures!B290</f>
        <v>TransactionVolume</v>
      </c>
      <c r="C290" s="2" t="str">
        <f>ProbFeatures!C290</f>
        <v>AvgMonthlyTellerDepositTransactions</v>
      </c>
      <c r="D290" s="2">
        <f>ProbFeatures!D290</f>
        <v>2</v>
      </c>
      <c r="E290" s="2">
        <f>ProbFeatures!E290</f>
        <v>5</v>
      </c>
      <c r="F290" s="2">
        <f>ProbFeatures!F290</f>
        <v>20000</v>
      </c>
      <c r="G290" s="2">
        <f>ProbFeatures!G290</f>
        <v>4000</v>
      </c>
      <c r="H290" s="2">
        <f>ProbFeatures!H290</f>
        <v>2</v>
      </c>
    </row>
    <row r="291" spans="1:8" x14ac:dyDescent="0.5">
      <c r="A291" s="2" t="str">
        <f>ProbFeatures!A291</f>
        <v>c6</v>
      </c>
      <c r="B291" s="2" t="str">
        <f>ProbFeatures!B291</f>
        <v>TransactionVolume</v>
      </c>
      <c r="C291" s="2" t="str">
        <f>ProbFeatures!C291</f>
        <v>AvgMonthlyTellerTransactions</v>
      </c>
      <c r="D291" s="2">
        <f>ProbFeatures!D291</f>
        <v>2</v>
      </c>
      <c r="E291" s="2">
        <f>ProbFeatures!E291</f>
        <v>5</v>
      </c>
      <c r="F291" s="2">
        <f>ProbFeatures!F291</f>
        <v>62400</v>
      </c>
      <c r="G291" s="2">
        <f>ProbFeatures!G291</f>
        <v>12480</v>
      </c>
      <c r="H291" s="2">
        <f>ProbFeatures!H291</f>
        <v>2</v>
      </c>
    </row>
    <row r="292" spans="1:8" x14ac:dyDescent="0.5">
      <c r="A292" s="2" t="str">
        <f>ProbFeatures!A292</f>
        <v>c6</v>
      </c>
      <c r="B292" s="2" t="str">
        <f>ProbFeatures!B292</f>
        <v>Credit</v>
      </c>
      <c r="C292" s="2" t="str">
        <f>ProbFeatures!C292</f>
        <v>AvgMonthlyManagerPersonalLoanTransactions</v>
      </c>
      <c r="D292" s="2">
        <f>ProbFeatures!D292</f>
        <v>2</v>
      </c>
      <c r="E292" s="2">
        <f>ProbFeatures!E292</f>
        <v>5</v>
      </c>
      <c r="F292" s="2">
        <f>ProbFeatures!F292</f>
        <v>160</v>
      </c>
      <c r="G292" s="2">
        <f>ProbFeatures!G292</f>
        <v>32</v>
      </c>
      <c r="H292" s="2">
        <f>ProbFeatures!H292</f>
        <v>2</v>
      </c>
    </row>
    <row r="293" spans="1:8" x14ac:dyDescent="0.5">
      <c r="A293" s="2" t="str">
        <f>ProbFeatures!A293</f>
        <v>c6</v>
      </c>
      <c r="B293" s="2" t="str">
        <f>ProbFeatures!B293</f>
        <v>Credit</v>
      </c>
      <c r="C293" s="2" t="str">
        <f>ProbFeatures!C293</f>
        <v>AvgMonthlyManagerBusinessLoanTransactions</v>
      </c>
      <c r="D293" s="2">
        <f>ProbFeatures!D293</f>
        <v>2</v>
      </c>
      <c r="E293" s="2">
        <f>ProbFeatures!E293</f>
        <v>5</v>
      </c>
      <c r="F293" s="2">
        <f>ProbFeatures!F293</f>
        <v>240</v>
      </c>
      <c r="G293" s="2">
        <f>ProbFeatures!G293</f>
        <v>48</v>
      </c>
      <c r="H293" s="2">
        <f>ProbFeatures!H293</f>
        <v>2</v>
      </c>
    </row>
    <row r="294" spans="1:8" x14ac:dyDescent="0.5">
      <c r="A294" s="2" t="str">
        <f>ProbFeatures!A294</f>
        <v>c6</v>
      </c>
      <c r="B294" s="2" t="str">
        <f>ProbFeatures!B294</f>
        <v>Investment</v>
      </c>
      <c r="C294" s="2" t="str">
        <f>ProbFeatures!C294</f>
        <v>AvgMonthlyManagerPersonalInvestmentTransactions</v>
      </c>
      <c r="D294" s="2">
        <f>ProbFeatures!D294</f>
        <v>2</v>
      </c>
      <c r="E294" s="2">
        <f>ProbFeatures!E294</f>
        <v>5</v>
      </c>
      <c r="F294" s="2">
        <f>ProbFeatures!F294</f>
        <v>80</v>
      </c>
      <c r="G294" s="2">
        <f>ProbFeatures!G294</f>
        <v>16</v>
      </c>
      <c r="H294" s="2">
        <f>ProbFeatures!H294</f>
        <v>2</v>
      </c>
    </row>
    <row r="295" spans="1:8" x14ac:dyDescent="0.5">
      <c r="A295" s="2" t="str">
        <f>ProbFeatures!A295</f>
        <v>c6</v>
      </c>
      <c r="B295" s="2" t="str">
        <f>ProbFeatures!B295</f>
        <v>Investment</v>
      </c>
      <c r="C295" s="2" t="str">
        <f>ProbFeatures!C295</f>
        <v>AvgMonthlyManagerBusinessInvestmentTransactions</v>
      </c>
      <c r="D295" s="2">
        <f>ProbFeatures!D295</f>
        <v>2</v>
      </c>
      <c r="E295" s="2">
        <f>ProbFeatures!E295</f>
        <v>5</v>
      </c>
      <c r="F295" s="2">
        <f>ProbFeatures!F295</f>
        <v>120</v>
      </c>
      <c r="G295" s="2">
        <f>ProbFeatures!G295</f>
        <v>24</v>
      </c>
      <c r="H295" s="2">
        <f>ProbFeatures!H295</f>
        <v>2</v>
      </c>
    </row>
    <row r="296" spans="1:8" x14ac:dyDescent="0.5">
      <c r="A296" s="2" t="str">
        <f>ProbFeatures!A296</f>
        <v>c6</v>
      </c>
      <c r="B296" s="2" t="str">
        <f>ProbFeatures!B296</f>
        <v>TransactionVolume</v>
      </c>
      <c r="C296" s="2" t="str">
        <f>ProbFeatures!C296</f>
        <v>AvgMonthlyManagerTransactions</v>
      </c>
      <c r="D296" s="2">
        <f>ProbFeatures!D296</f>
        <v>2</v>
      </c>
      <c r="E296" s="2">
        <f>ProbFeatures!E296</f>
        <v>5</v>
      </c>
      <c r="F296" s="2">
        <f>ProbFeatures!F296</f>
        <v>600</v>
      </c>
      <c r="G296" s="2">
        <f>ProbFeatures!G296</f>
        <v>120</v>
      </c>
      <c r="H296" s="2">
        <f>ProbFeatures!H296</f>
        <v>2</v>
      </c>
    </row>
    <row r="297" spans="1:8" x14ac:dyDescent="0.5">
      <c r="A297" s="2" t="str">
        <f>ProbFeatures!A297</f>
        <v>c6</v>
      </c>
      <c r="B297" s="2" t="str">
        <f>ProbFeatures!B297</f>
        <v>FinancialHealth</v>
      </c>
      <c r="C297" s="2" t="str">
        <f>ProbFeatures!C297</f>
        <v>AvgMonthlyRevenueThousands</v>
      </c>
      <c r="D297" s="2">
        <f>ProbFeatures!D297</f>
        <v>2</v>
      </c>
      <c r="E297" s="2">
        <f>ProbFeatures!E297</f>
        <v>5</v>
      </c>
      <c r="F297" s="2">
        <f>ProbFeatures!F297</f>
        <v>440000</v>
      </c>
      <c r="G297" s="2">
        <f>ProbFeatures!G297</f>
        <v>88000</v>
      </c>
      <c r="H297" s="2">
        <f>ProbFeatures!H297</f>
        <v>2</v>
      </c>
    </row>
    <row r="298" spans="1:8" x14ac:dyDescent="0.5">
      <c r="A298" s="2" t="str">
        <f>ProbFeatures!A298</f>
        <v>c6</v>
      </c>
      <c r="B298" s="2" t="str">
        <f>ProbFeatures!B298</f>
        <v>FinancialHealth</v>
      </c>
      <c r="C298" s="2" t="str">
        <f>ProbFeatures!C298</f>
        <v>AvgMonthlyOperationalCostThousands</v>
      </c>
      <c r="D298" s="2">
        <f>ProbFeatures!D298</f>
        <v>2</v>
      </c>
      <c r="E298" s="2">
        <f>ProbFeatures!E298</f>
        <v>5</v>
      </c>
      <c r="F298" s="2">
        <f>ProbFeatures!F298</f>
        <v>120000</v>
      </c>
      <c r="G298" s="2">
        <f>ProbFeatures!G298</f>
        <v>24000</v>
      </c>
      <c r="H298" s="2">
        <f>ProbFeatures!H298</f>
        <v>-2</v>
      </c>
    </row>
    <row r="299" spans="1:8" x14ac:dyDescent="0.5">
      <c r="A299" s="2" t="str">
        <f>ProbFeatures!A299</f>
        <v>c6</v>
      </c>
      <c r="B299" s="2" t="str">
        <f>ProbFeatures!B299</f>
        <v>FinancialHealth</v>
      </c>
      <c r="C299" s="2" t="str">
        <f>ProbFeatures!C299</f>
        <v>AvgMonthlyOperationalLossThousands</v>
      </c>
      <c r="D299" s="2">
        <f>ProbFeatures!D299</f>
        <v>2</v>
      </c>
      <c r="E299" s="2">
        <f>ProbFeatures!E299</f>
        <v>5</v>
      </c>
      <c r="F299" s="2">
        <f>ProbFeatures!F299</f>
        <v>40000</v>
      </c>
      <c r="G299" s="2">
        <f>ProbFeatures!G299</f>
        <v>8000</v>
      </c>
      <c r="H299" s="2">
        <f>ProbFeatures!H299</f>
        <v>-2</v>
      </c>
    </row>
    <row r="300" spans="1:8" x14ac:dyDescent="0.5">
      <c r="A300" s="2" t="str">
        <f>ProbFeatures!A300</f>
        <v>c6</v>
      </c>
      <c r="B300" s="2" t="str">
        <f>ProbFeatures!B300</f>
        <v>FinancialHealth</v>
      </c>
      <c r="C300" s="2" t="str">
        <f>ProbFeatures!C300</f>
        <v>AvgMontlhyEBITDA</v>
      </c>
      <c r="D300" s="2">
        <f>ProbFeatures!D300</f>
        <v>2</v>
      </c>
      <c r="E300" s="2">
        <f>ProbFeatures!E300</f>
        <v>5</v>
      </c>
      <c r="F300" s="2">
        <f>ProbFeatures!F300</f>
        <v>280000</v>
      </c>
      <c r="G300" s="2">
        <f>ProbFeatures!G300</f>
        <v>56000</v>
      </c>
      <c r="H300" s="2">
        <f>ProbFeatures!H300</f>
        <v>2</v>
      </c>
    </row>
    <row r="301" spans="1:8" x14ac:dyDescent="0.5">
      <c r="A301" s="2" t="str">
        <f>ProbFeatures!A301</f>
        <v>c6</v>
      </c>
      <c r="B301" s="2" t="str">
        <f>ProbFeatures!B301</f>
        <v>TransactionValue</v>
      </c>
      <c r="C301" s="2" t="str">
        <f>ProbFeatures!C301</f>
        <v>AvgMonthlySavingsAccountDeposit</v>
      </c>
      <c r="D301" s="2">
        <f>ProbFeatures!D301</f>
        <v>2</v>
      </c>
      <c r="E301" s="2">
        <f>ProbFeatures!E301</f>
        <v>5</v>
      </c>
      <c r="F301" s="2">
        <f>ProbFeatures!F301</f>
        <v>440</v>
      </c>
      <c r="G301" s="2">
        <f>ProbFeatures!G301</f>
        <v>88</v>
      </c>
      <c r="H301" s="2">
        <f>ProbFeatures!H301</f>
        <v>2</v>
      </c>
    </row>
    <row r="302" spans="1:8" x14ac:dyDescent="0.5">
      <c r="A302" s="2" t="str">
        <f>ProbFeatures!A302</f>
        <v>c6</v>
      </c>
      <c r="B302" s="2" t="str">
        <f>ProbFeatures!B302</f>
        <v>TransactionValue</v>
      </c>
      <c r="C302" s="2" t="str">
        <f>ProbFeatures!C302</f>
        <v>AvgMonthlyPersonalLoanAmount</v>
      </c>
      <c r="D302" s="2">
        <f>ProbFeatures!D302</f>
        <v>2</v>
      </c>
      <c r="E302" s="2">
        <f>ProbFeatures!E302</f>
        <v>5</v>
      </c>
      <c r="F302" s="2">
        <f>ProbFeatures!F302</f>
        <v>900</v>
      </c>
      <c r="G302" s="2">
        <f>ProbFeatures!G302</f>
        <v>180</v>
      </c>
      <c r="H302" s="2">
        <f>ProbFeatures!H302</f>
        <v>2</v>
      </c>
    </row>
    <row r="303" spans="1:8" x14ac:dyDescent="0.5">
      <c r="A303" s="2" t="str">
        <f>ProbFeatures!A303</f>
        <v>c6</v>
      </c>
      <c r="B303" s="2" t="str">
        <f>ProbFeatures!B303</f>
        <v>TransactionValue</v>
      </c>
      <c r="C303" s="2" t="str">
        <f>ProbFeatures!C303</f>
        <v>AvgMonthlyBusinessLoanAmount</v>
      </c>
      <c r="D303" s="2">
        <f>ProbFeatures!D303</f>
        <v>2</v>
      </c>
      <c r="E303" s="2">
        <f>ProbFeatures!E303</f>
        <v>5</v>
      </c>
      <c r="F303" s="2">
        <f>ProbFeatures!F303</f>
        <v>20000</v>
      </c>
      <c r="G303" s="2">
        <f>ProbFeatures!G303</f>
        <v>4000</v>
      </c>
      <c r="H303" s="2">
        <f>ProbFeatures!H303</f>
        <v>2</v>
      </c>
    </row>
    <row r="304" spans="1:8" x14ac:dyDescent="0.5">
      <c r="A304" s="2" t="str">
        <f>ProbFeatures!A304</f>
        <v>c6</v>
      </c>
      <c r="B304" s="2" t="str">
        <f>ProbFeatures!B304</f>
        <v>Credit</v>
      </c>
      <c r="C304" s="2" t="str">
        <f>ProbFeatures!C304</f>
        <v>AvgMonthlyPersonalCreditCardPaymentAmount</v>
      </c>
      <c r="D304" s="2">
        <f>ProbFeatures!D304</f>
        <v>2</v>
      </c>
      <c r="E304" s="2">
        <f>ProbFeatures!E304</f>
        <v>5</v>
      </c>
      <c r="F304" s="2">
        <f>ProbFeatures!F304</f>
        <v>640</v>
      </c>
      <c r="G304" s="2">
        <f>ProbFeatures!G304</f>
        <v>128</v>
      </c>
      <c r="H304" s="2">
        <f>ProbFeatures!H304</f>
        <v>2</v>
      </c>
    </row>
    <row r="305" spans="1:8" x14ac:dyDescent="0.5">
      <c r="A305" s="2" t="str">
        <f>ProbFeatures!A305</f>
        <v>c6</v>
      </c>
      <c r="B305" s="2" t="str">
        <f>ProbFeatures!B305</f>
        <v>Credit</v>
      </c>
      <c r="C305" s="2" t="str">
        <f>ProbFeatures!C305</f>
        <v>AvgMonthlyBusinessCreditCardPaymentAmount</v>
      </c>
      <c r="D305" s="2">
        <f>ProbFeatures!D305</f>
        <v>2</v>
      </c>
      <c r="E305" s="2">
        <f>ProbFeatures!E305</f>
        <v>5</v>
      </c>
      <c r="F305" s="2">
        <f>ProbFeatures!F305</f>
        <v>4000</v>
      </c>
      <c r="G305" s="2">
        <f>ProbFeatures!G305</f>
        <v>800</v>
      </c>
      <c r="H305" s="2">
        <f>ProbFeatures!H305</f>
        <v>2</v>
      </c>
    </row>
    <row r="306" spans="1:8" x14ac:dyDescent="0.5">
      <c r="A306" s="2" t="str">
        <f>ProbFeatures!A306</f>
        <v>c6</v>
      </c>
      <c r="B306" s="2" t="str">
        <f>ProbFeatures!B306</f>
        <v>TransactionValue</v>
      </c>
      <c r="C306" s="2" t="str">
        <f>ProbFeatures!C306</f>
        <v>AvgMonthlyPersonalInvestmentsAmount</v>
      </c>
      <c r="D306" s="2">
        <f>ProbFeatures!D306</f>
        <v>2</v>
      </c>
      <c r="E306" s="2">
        <f>ProbFeatures!E306</f>
        <v>5</v>
      </c>
      <c r="F306" s="2">
        <f>ProbFeatures!F306</f>
        <v>960</v>
      </c>
      <c r="G306" s="2">
        <f>ProbFeatures!G306</f>
        <v>192</v>
      </c>
      <c r="H306" s="2">
        <f>ProbFeatures!H306</f>
        <v>2</v>
      </c>
    </row>
    <row r="307" spans="1:8" x14ac:dyDescent="0.5">
      <c r="A307" s="2" t="str">
        <f>ProbFeatures!A307</f>
        <v>c6</v>
      </c>
      <c r="B307" s="2" t="str">
        <f>ProbFeatures!B307</f>
        <v>TransactionValue</v>
      </c>
      <c r="C307" s="2" t="str">
        <f>ProbFeatures!C307</f>
        <v>AvgMonthlyBusinessInvestmentsAmount</v>
      </c>
      <c r="D307" s="2">
        <f>ProbFeatures!D307</f>
        <v>2</v>
      </c>
      <c r="E307" s="2">
        <f>ProbFeatures!E307</f>
        <v>5</v>
      </c>
      <c r="F307" s="2">
        <f>ProbFeatures!F307</f>
        <v>8000</v>
      </c>
      <c r="G307" s="2">
        <f>ProbFeatures!G307</f>
        <v>1600</v>
      </c>
      <c r="H307" s="2">
        <f>ProbFeatures!H307</f>
        <v>2</v>
      </c>
    </row>
  </sheetData>
  <autoFilter ref="A1:G307" xr:uid="{BFF62914-0046-40FD-93AD-8A2C7BA3EF4F}"/>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C26A6-333F-4D4B-B374-EAA2897EC753}">
  <dimension ref="A1:C11"/>
  <sheetViews>
    <sheetView workbookViewId="0">
      <selection activeCell="E1" sqref="E1:E1048576"/>
    </sheetView>
  </sheetViews>
  <sheetFormatPr defaultRowHeight="14.35" x14ac:dyDescent="0.5"/>
  <cols>
    <col min="1" max="1" width="7.5859375" bestFit="1" customWidth="1"/>
    <col min="2" max="2" width="12.5859375" customWidth="1"/>
  </cols>
  <sheetData>
    <row r="1" spans="1:3" x14ac:dyDescent="0.5">
      <c r="A1" s="2" t="s">
        <v>129</v>
      </c>
      <c r="B1" s="2" t="s">
        <v>135</v>
      </c>
      <c r="C1" s="2" t="s">
        <v>134</v>
      </c>
    </row>
    <row r="2" spans="1:3" x14ac:dyDescent="0.5">
      <c r="A2" s="4">
        <v>1</v>
      </c>
      <c r="B2" s="4" t="s">
        <v>120</v>
      </c>
      <c r="C2" s="2">
        <v>2</v>
      </c>
    </row>
    <row r="3" spans="1:3" x14ac:dyDescent="0.5">
      <c r="A3" s="4">
        <v>2</v>
      </c>
      <c r="B3" s="4" t="s">
        <v>121</v>
      </c>
      <c r="C3" s="2">
        <v>3</v>
      </c>
    </row>
    <row r="4" spans="1:3" x14ac:dyDescent="0.5">
      <c r="A4" s="4">
        <v>3</v>
      </c>
      <c r="B4" s="4" t="s">
        <v>122</v>
      </c>
      <c r="C4" s="2">
        <v>4</v>
      </c>
    </row>
    <row r="5" spans="1:3" x14ac:dyDescent="0.5">
      <c r="A5" s="4">
        <v>4</v>
      </c>
      <c r="B5" s="4" t="s">
        <v>123</v>
      </c>
      <c r="C5" s="2">
        <v>5</v>
      </c>
    </row>
    <row r="6" spans="1:3" x14ac:dyDescent="0.5">
      <c r="A6" s="4">
        <v>5</v>
      </c>
      <c r="B6" s="4" t="s">
        <v>124</v>
      </c>
      <c r="C6" s="2">
        <v>6</v>
      </c>
    </row>
    <row r="7" spans="1:3" x14ac:dyDescent="0.5">
      <c r="A7" s="4">
        <v>1</v>
      </c>
      <c r="B7" s="4" t="s">
        <v>131</v>
      </c>
      <c r="C7" s="2">
        <v>7</v>
      </c>
    </row>
    <row r="8" spans="1:3" x14ac:dyDescent="0.5">
      <c r="A8" s="4">
        <v>2</v>
      </c>
      <c r="B8" s="4" t="s">
        <v>125</v>
      </c>
      <c r="C8" s="2">
        <v>8</v>
      </c>
    </row>
    <row r="9" spans="1:3" x14ac:dyDescent="0.5">
      <c r="A9" s="4">
        <v>3</v>
      </c>
      <c r="B9" s="4" t="s">
        <v>126</v>
      </c>
      <c r="C9" s="2">
        <v>9</v>
      </c>
    </row>
    <row r="10" spans="1:3" x14ac:dyDescent="0.5">
      <c r="A10" s="4">
        <v>4</v>
      </c>
      <c r="B10" s="4" t="s">
        <v>127</v>
      </c>
      <c r="C10" s="2">
        <v>10</v>
      </c>
    </row>
    <row r="11" spans="1:3" x14ac:dyDescent="0.5">
      <c r="A11" s="4">
        <v>5</v>
      </c>
      <c r="B11" s="4" t="s">
        <v>128</v>
      </c>
      <c r="C11" s="2">
        <v>11</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61CB2-711A-4441-B832-785056A174D5}">
  <dimension ref="A1:N52"/>
  <sheetViews>
    <sheetView workbookViewId="0">
      <selection activeCell="A2" sqref="A2:A52"/>
    </sheetView>
  </sheetViews>
  <sheetFormatPr defaultRowHeight="14.35" x14ac:dyDescent="0.5"/>
  <cols>
    <col min="1" max="1" width="43.5859375" bestFit="1" customWidth="1"/>
    <col min="2" max="11" width="12.3515625" customWidth="1"/>
    <col min="12" max="12" width="17.5859375" bestFit="1" customWidth="1"/>
    <col min="13" max="13" width="17.05859375" bestFit="1" customWidth="1"/>
    <col min="14" max="14" width="54.41015625" bestFit="1" customWidth="1"/>
  </cols>
  <sheetData>
    <row r="1" spans="1:14" x14ac:dyDescent="0.5">
      <c r="A1" s="2" t="s">
        <v>0</v>
      </c>
      <c r="B1" s="2" t="s">
        <v>120</v>
      </c>
      <c r="C1" s="2" t="s">
        <v>121</v>
      </c>
      <c r="D1" s="2" t="s">
        <v>122</v>
      </c>
      <c r="E1" s="2" t="s">
        <v>123</v>
      </c>
      <c r="F1" s="2" t="s">
        <v>124</v>
      </c>
      <c r="G1" s="2" t="s">
        <v>131</v>
      </c>
      <c r="H1" s="2" t="s">
        <v>125</v>
      </c>
      <c r="I1" s="2" t="s">
        <v>126</v>
      </c>
      <c r="J1" s="2" t="s">
        <v>127</v>
      </c>
      <c r="K1" s="2" t="s">
        <v>128</v>
      </c>
      <c r="L1" s="2" t="s">
        <v>21</v>
      </c>
      <c r="M1" s="2" t="s">
        <v>24</v>
      </c>
      <c r="N1" s="2" t="s">
        <v>59</v>
      </c>
    </row>
    <row r="2" spans="1:14" x14ac:dyDescent="0.5">
      <c r="A2" s="1" t="s">
        <v>67</v>
      </c>
      <c r="B2" s="6">
        <f>ROUND(45%*$D2,0)</f>
        <v>2</v>
      </c>
      <c r="C2" s="6">
        <f>ROUND(80%*$D2,0)</f>
        <v>4</v>
      </c>
      <c r="D2" s="5">
        <v>5</v>
      </c>
      <c r="E2" s="6">
        <f>ROUND(120%*$D2,0)</f>
        <v>6</v>
      </c>
      <c r="F2" s="6">
        <f>ROUND(160%*$D2,0)</f>
        <v>8</v>
      </c>
      <c r="G2" s="6">
        <f>ROUND(45%*$I2,0)</f>
        <v>0</v>
      </c>
      <c r="H2" s="6">
        <f>ROUND(80%*$I2,0)</f>
        <v>1</v>
      </c>
      <c r="I2" s="5">
        <v>1</v>
      </c>
      <c r="J2" s="6">
        <f>ROUND(120%*$I2,0)</f>
        <v>1</v>
      </c>
      <c r="K2" s="6">
        <f>ROUND(160%*$I2,0)</f>
        <v>2</v>
      </c>
      <c r="L2" s="1" t="s">
        <v>22</v>
      </c>
      <c r="M2" s="1" t="s">
        <v>52</v>
      </c>
      <c r="N2" s="1" t="s">
        <v>69</v>
      </c>
    </row>
    <row r="3" spans="1:14" x14ac:dyDescent="0.5">
      <c r="A3" s="1" t="s">
        <v>111</v>
      </c>
      <c r="B3" s="6">
        <f t="shared" ref="B3:B52" si="0">ROUND(45%*$D3,0)</f>
        <v>1</v>
      </c>
      <c r="C3" s="6">
        <f t="shared" ref="C3:C52" si="1">ROUND(80%*$D3,0)</f>
        <v>2</v>
      </c>
      <c r="D3" s="5">
        <v>2</v>
      </c>
      <c r="E3" s="6">
        <f t="shared" ref="E3:E52" si="2">ROUND(120%*$D3,0)</f>
        <v>2</v>
      </c>
      <c r="F3" s="6">
        <f t="shared" ref="F3:F52" si="3">ROUND(160%*$D3,0)</f>
        <v>3</v>
      </c>
      <c r="G3" s="6">
        <f t="shared" ref="G3:G52" si="4">ROUND(45%*$I3,0)</f>
        <v>0</v>
      </c>
      <c r="H3" s="6">
        <f t="shared" ref="H3:H52" si="5">ROUND(80%*$I3,0)</f>
        <v>0</v>
      </c>
      <c r="I3" s="5">
        <v>0.1</v>
      </c>
      <c r="J3" s="6">
        <f t="shared" ref="J3:J52" si="6">ROUND(120%*$I3,0)</f>
        <v>0</v>
      </c>
      <c r="K3" s="6">
        <f t="shared" ref="K3:K52" si="7">ROUND(160%*$I3,0)</f>
        <v>0</v>
      </c>
      <c r="L3" s="1" t="s">
        <v>22</v>
      </c>
      <c r="M3" s="1" t="s">
        <v>52</v>
      </c>
      <c r="N3" s="1" t="s">
        <v>70</v>
      </c>
    </row>
    <row r="4" spans="1:14" x14ac:dyDescent="0.5">
      <c r="A4" s="1" t="s">
        <v>112</v>
      </c>
      <c r="B4" s="6">
        <f t="shared" si="0"/>
        <v>1</v>
      </c>
      <c r="C4" s="6">
        <f t="shared" si="1"/>
        <v>2</v>
      </c>
      <c r="D4" s="5">
        <v>2</v>
      </c>
      <c r="E4" s="6">
        <f t="shared" si="2"/>
        <v>2</v>
      </c>
      <c r="F4" s="6">
        <f t="shared" si="3"/>
        <v>3</v>
      </c>
      <c r="G4" s="6">
        <f t="shared" si="4"/>
        <v>0</v>
      </c>
      <c r="H4" s="6">
        <f t="shared" si="5"/>
        <v>0</v>
      </c>
      <c r="I4" s="5">
        <v>0.1</v>
      </c>
      <c r="J4" s="6">
        <f t="shared" si="6"/>
        <v>0</v>
      </c>
      <c r="K4" s="6">
        <f t="shared" si="7"/>
        <v>0</v>
      </c>
      <c r="L4" s="1" t="s">
        <v>22</v>
      </c>
      <c r="M4" s="1" t="s">
        <v>52</v>
      </c>
      <c r="N4" s="1" t="s">
        <v>71</v>
      </c>
    </row>
    <row r="5" spans="1:14" x14ac:dyDescent="0.5">
      <c r="A5" s="1" t="s">
        <v>68</v>
      </c>
      <c r="B5" s="6">
        <f t="shared" si="0"/>
        <v>3</v>
      </c>
      <c r="C5" s="6">
        <f t="shared" si="1"/>
        <v>5</v>
      </c>
      <c r="D5" s="5">
        <v>6</v>
      </c>
      <c r="E5" s="6">
        <f t="shared" si="2"/>
        <v>7</v>
      </c>
      <c r="F5" s="6">
        <f t="shared" si="3"/>
        <v>10</v>
      </c>
      <c r="G5" s="6">
        <f t="shared" si="4"/>
        <v>0</v>
      </c>
      <c r="H5" s="6">
        <f t="shared" si="5"/>
        <v>1</v>
      </c>
      <c r="I5" s="5">
        <v>1</v>
      </c>
      <c r="J5" s="6">
        <f t="shared" si="6"/>
        <v>1</v>
      </c>
      <c r="K5" s="6">
        <f t="shared" si="7"/>
        <v>2</v>
      </c>
      <c r="L5" s="1" t="s">
        <v>22</v>
      </c>
      <c r="M5" s="1" t="s">
        <v>53</v>
      </c>
      <c r="N5" s="1" t="s">
        <v>60</v>
      </c>
    </row>
    <row r="6" spans="1:14" x14ac:dyDescent="0.5">
      <c r="A6" s="1" t="s">
        <v>41</v>
      </c>
      <c r="B6" s="6">
        <f t="shared" si="0"/>
        <v>450</v>
      </c>
      <c r="C6" s="6">
        <f t="shared" si="1"/>
        <v>800</v>
      </c>
      <c r="D6" s="5">
        <v>1000</v>
      </c>
      <c r="E6" s="6">
        <f t="shared" si="2"/>
        <v>1200</v>
      </c>
      <c r="F6" s="6">
        <f t="shared" si="3"/>
        <v>1600</v>
      </c>
      <c r="G6" s="6">
        <f t="shared" si="4"/>
        <v>90</v>
      </c>
      <c r="H6" s="6">
        <f t="shared" si="5"/>
        <v>160</v>
      </c>
      <c r="I6" s="5">
        <v>200</v>
      </c>
      <c r="J6" s="6">
        <f t="shared" si="6"/>
        <v>240</v>
      </c>
      <c r="K6" s="6">
        <f t="shared" si="7"/>
        <v>320</v>
      </c>
      <c r="L6" s="1" t="s">
        <v>23</v>
      </c>
      <c r="M6" s="1" t="s">
        <v>25</v>
      </c>
      <c r="N6" s="1" t="s">
        <v>66</v>
      </c>
    </row>
    <row r="7" spans="1:14" x14ac:dyDescent="0.5">
      <c r="A7" s="1" t="s">
        <v>42</v>
      </c>
      <c r="B7" s="6">
        <f t="shared" si="0"/>
        <v>900</v>
      </c>
      <c r="C7" s="6">
        <f t="shared" si="1"/>
        <v>1600</v>
      </c>
      <c r="D7" s="5">
        <v>2000</v>
      </c>
      <c r="E7" s="6">
        <f t="shared" si="2"/>
        <v>2400</v>
      </c>
      <c r="F7" s="6">
        <f t="shared" si="3"/>
        <v>3200</v>
      </c>
      <c r="G7" s="6">
        <f t="shared" si="4"/>
        <v>113</v>
      </c>
      <c r="H7" s="6">
        <f t="shared" si="5"/>
        <v>200</v>
      </c>
      <c r="I7" s="5">
        <v>250</v>
      </c>
      <c r="J7" s="6">
        <f t="shared" si="6"/>
        <v>300</v>
      </c>
      <c r="K7" s="6">
        <f t="shared" si="7"/>
        <v>400</v>
      </c>
      <c r="L7" s="1" t="s">
        <v>23</v>
      </c>
      <c r="M7" s="1" t="s">
        <v>25</v>
      </c>
      <c r="N7" s="1" t="s">
        <v>65</v>
      </c>
    </row>
    <row r="8" spans="1:14" x14ac:dyDescent="0.5">
      <c r="A8" s="1" t="s">
        <v>43</v>
      </c>
      <c r="B8" s="6">
        <f t="shared" si="0"/>
        <v>1125</v>
      </c>
      <c r="C8" s="6">
        <f t="shared" si="1"/>
        <v>2000</v>
      </c>
      <c r="D8" s="5">
        <v>2500</v>
      </c>
      <c r="E8" s="6">
        <f t="shared" si="2"/>
        <v>3000</v>
      </c>
      <c r="F8" s="6">
        <f t="shared" si="3"/>
        <v>4000</v>
      </c>
      <c r="G8" s="6">
        <f t="shared" si="4"/>
        <v>135</v>
      </c>
      <c r="H8" s="6">
        <f t="shared" si="5"/>
        <v>240</v>
      </c>
      <c r="I8" s="5">
        <v>300</v>
      </c>
      <c r="J8" s="6">
        <f t="shared" si="6"/>
        <v>360</v>
      </c>
      <c r="K8" s="6">
        <f t="shared" si="7"/>
        <v>480</v>
      </c>
      <c r="L8" s="1" t="s">
        <v>23</v>
      </c>
      <c r="M8" s="1" t="s">
        <v>25</v>
      </c>
      <c r="N8" s="1" t="s">
        <v>64</v>
      </c>
    </row>
    <row r="9" spans="1:14" x14ac:dyDescent="0.5">
      <c r="A9" s="1" t="s">
        <v>44</v>
      </c>
      <c r="B9" s="6">
        <f t="shared" si="0"/>
        <v>1575</v>
      </c>
      <c r="C9" s="6">
        <f t="shared" si="1"/>
        <v>2800</v>
      </c>
      <c r="D9" s="5">
        <v>3500</v>
      </c>
      <c r="E9" s="6">
        <f t="shared" si="2"/>
        <v>4200</v>
      </c>
      <c r="F9" s="6">
        <f t="shared" si="3"/>
        <v>5600</v>
      </c>
      <c r="G9" s="6">
        <f t="shared" si="4"/>
        <v>158</v>
      </c>
      <c r="H9" s="6">
        <f t="shared" si="5"/>
        <v>280</v>
      </c>
      <c r="I9" s="5">
        <v>350</v>
      </c>
      <c r="J9" s="6">
        <f t="shared" si="6"/>
        <v>420</v>
      </c>
      <c r="K9" s="6">
        <f t="shared" si="7"/>
        <v>560</v>
      </c>
      <c r="L9" s="1" t="s">
        <v>23</v>
      </c>
      <c r="M9" s="1" t="s">
        <v>25</v>
      </c>
      <c r="N9" s="1" t="s">
        <v>63</v>
      </c>
    </row>
    <row r="10" spans="1:14" x14ac:dyDescent="0.5">
      <c r="A10" s="1" t="s">
        <v>45</v>
      </c>
      <c r="B10" s="6">
        <f t="shared" si="0"/>
        <v>450</v>
      </c>
      <c r="C10" s="6">
        <f t="shared" si="1"/>
        <v>800</v>
      </c>
      <c r="D10" s="5">
        <v>1000</v>
      </c>
      <c r="E10" s="6">
        <f t="shared" si="2"/>
        <v>1200</v>
      </c>
      <c r="F10" s="6">
        <f t="shared" si="3"/>
        <v>1600</v>
      </c>
      <c r="G10" s="6">
        <f t="shared" si="4"/>
        <v>45</v>
      </c>
      <c r="H10" s="6">
        <f t="shared" si="5"/>
        <v>80</v>
      </c>
      <c r="I10" s="5">
        <v>100</v>
      </c>
      <c r="J10" s="6">
        <f t="shared" si="6"/>
        <v>120</v>
      </c>
      <c r="K10" s="6">
        <f t="shared" si="7"/>
        <v>160</v>
      </c>
      <c r="L10" s="1" t="s">
        <v>23</v>
      </c>
      <c r="M10" s="1" t="s">
        <v>25</v>
      </c>
      <c r="N10" s="1" t="s">
        <v>61</v>
      </c>
    </row>
    <row r="11" spans="1:14" x14ac:dyDescent="0.5">
      <c r="A11" s="1" t="s">
        <v>48</v>
      </c>
      <c r="B11" s="6">
        <f t="shared" si="0"/>
        <v>563</v>
      </c>
      <c r="C11" s="6">
        <f t="shared" si="1"/>
        <v>1000</v>
      </c>
      <c r="D11" s="5">
        <v>1250</v>
      </c>
      <c r="E11" s="6">
        <f t="shared" si="2"/>
        <v>1500</v>
      </c>
      <c r="F11" s="6">
        <f t="shared" si="3"/>
        <v>2000</v>
      </c>
      <c r="G11" s="6">
        <f t="shared" si="4"/>
        <v>68</v>
      </c>
      <c r="H11" s="6">
        <f t="shared" si="5"/>
        <v>120</v>
      </c>
      <c r="I11" s="5">
        <v>150</v>
      </c>
      <c r="J11" s="6">
        <f t="shared" si="6"/>
        <v>180</v>
      </c>
      <c r="K11" s="6">
        <f t="shared" si="7"/>
        <v>240</v>
      </c>
      <c r="L11" s="1" t="s">
        <v>23</v>
      </c>
      <c r="M11" s="1" t="s">
        <v>25</v>
      </c>
      <c r="N11" s="1" t="s">
        <v>62</v>
      </c>
    </row>
    <row r="12" spans="1:14" x14ac:dyDescent="0.5">
      <c r="A12" s="1" t="s">
        <v>29</v>
      </c>
      <c r="B12" s="6">
        <f t="shared" si="0"/>
        <v>34</v>
      </c>
      <c r="C12" s="6">
        <f t="shared" si="1"/>
        <v>60</v>
      </c>
      <c r="D12" s="5">
        <v>75</v>
      </c>
      <c r="E12" s="6">
        <f t="shared" si="2"/>
        <v>90</v>
      </c>
      <c r="F12" s="6">
        <f t="shared" si="3"/>
        <v>120</v>
      </c>
      <c r="G12" s="6">
        <f t="shared" si="4"/>
        <v>2</v>
      </c>
      <c r="H12" s="6">
        <f t="shared" si="5"/>
        <v>4</v>
      </c>
      <c r="I12" s="5">
        <v>5</v>
      </c>
      <c r="J12" s="6">
        <f t="shared" si="6"/>
        <v>6</v>
      </c>
      <c r="K12" s="6">
        <f t="shared" si="7"/>
        <v>8</v>
      </c>
      <c r="L12" s="1" t="s">
        <v>23</v>
      </c>
      <c r="M12" s="1" t="s">
        <v>25</v>
      </c>
      <c r="N12" s="1"/>
    </row>
    <row r="13" spans="1:14" x14ac:dyDescent="0.5">
      <c r="A13" s="1" t="s">
        <v>30</v>
      </c>
      <c r="B13" s="6">
        <f t="shared" si="0"/>
        <v>99</v>
      </c>
      <c r="C13" s="6">
        <f t="shared" si="1"/>
        <v>176</v>
      </c>
      <c r="D13" s="5">
        <v>220</v>
      </c>
      <c r="E13" s="6">
        <f t="shared" si="2"/>
        <v>264</v>
      </c>
      <c r="F13" s="6">
        <f t="shared" si="3"/>
        <v>352</v>
      </c>
      <c r="G13" s="6">
        <f t="shared" si="4"/>
        <v>9</v>
      </c>
      <c r="H13" s="6">
        <f t="shared" si="5"/>
        <v>16</v>
      </c>
      <c r="I13" s="5">
        <v>20</v>
      </c>
      <c r="J13" s="6">
        <f t="shared" si="6"/>
        <v>24</v>
      </c>
      <c r="K13" s="6">
        <f t="shared" si="7"/>
        <v>32</v>
      </c>
      <c r="L13" s="1" t="s">
        <v>23</v>
      </c>
      <c r="M13" s="1" t="s">
        <v>25</v>
      </c>
      <c r="N13" s="1"/>
    </row>
    <row r="14" spans="1:14" x14ac:dyDescent="0.5">
      <c r="A14" s="1" t="s">
        <v>31</v>
      </c>
      <c r="B14" s="6">
        <f t="shared" si="0"/>
        <v>203</v>
      </c>
      <c r="C14" s="6">
        <f t="shared" si="1"/>
        <v>360</v>
      </c>
      <c r="D14" s="5">
        <v>450</v>
      </c>
      <c r="E14" s="6">
        <f t="shared" si="2"/>
        <v>540</v>
      </c>
      <c r="F14" s="6">
        <f t="shared" si="3"/>
        <v>720</v>
      </c>
      <c r="G14" s="6">
        <f t="shared" si="4"/>
        <v>18</v>
      </c>
      <c r="H14" s="6">
        <f t="shared" si="5"/>
        <v>32</v>
      </c>
      <c r="I14" s="5">
        <v>40</v>
      </c>
      <c r="J14" s="6">
        <f t="shared" si="6"/>
        <v>48</v>
      </c>
      <c r="K14" s="6">
        <f t="shared" si="7"/>
        <v>64</v>
      </c>
      <c r="L14" s="1" t="s">
        <v>23</v>
      </c>
      <c r="M14" s="1" t="s">
        <v>25</v>
      </c>
      <c r="N14" s="1"/>
    </row>
    <row r="15" spans="1:14" x14ac:dyDescent="0.5">
      <c r="A15" s="1" t="s">
        <v>32</v>
      </c>
      <c r="B15" s="6">
        <f t="shared" si="0"/>
        <v>383</v>
      </c>
      <c r="C15" s="6">
        <f t="shared" si="1"/>
        <v>680</v>
      </c>
      <c r="D15" s="5">
        <v>850</v>
      </c>
      <c r="E15" s="6">
        <f t="shared" si="2"/>
        <v>1020</v>
      </c>
      <c r="F15" s="6">
        <f t="shared" si="3"/>
        <v>1360</v>
      </c>
      <c r="G15" s="6">
        <f t="shared" si="4"/>
        <v>45</v>
      </c>
      <c r="H15" s="6">
        <f t="shared" si="5"/>
        <v>80</v>
      </c>
      <c r="I15" s="5">
        <v>100</v>
      </c>
      <c r="J15" s="6">
        <f t="shared" si="6"/>
        <v>120</v>
      </c>
      <c r="K15" s="6">
        <f t="shared" si="7"/>
        <v>160</v>
      </c>
      <c r="L15" s="1" t="s">
        <v>23</v>
      </c>
      <c r="M15" s="1" t="s">
        <v>25</v>
      </c>
      <c r="N15" s="1"/>
    </row>
    <row r="16" spans="1:14" x14ac:dyDescent="0.5">
      <c r="A16" s="1" t="s">
        <v>34</v>
      </c>
      <c r="B16" s="6">
        <f t="shared" si="0"/>
        <v>2025</v>
      </c>
      <c r="C16" s="6">
        <f t="shared" si="1"/>
        <v>3600</v>
      </c>
      <c r="D16" s="5">
        <v>4500</v>
      </c>
      <c r="E16" s="6">
        <f t="shared" si="2"/>
        <v>5400</v>
      </c>
      <c r="F16" s="6">
        <f t="shared" si="3"/>
        <v>7200</v>
      </c>
      <c r="G16" s="6">
        <f t="shared" si="4"/>
        <v>135</v>
      </c>
      <c r="H16" s="6">
        <f t="shared" si="5"/>
        <v>240</v>
      </c>
      <c r="I16" s="5">
        <v>300</v>
      </c>
      <c r="J16" s="6">
        <f t="shared" si="6"/>
        <v>360</v>
      </c>
      <c r="K16" s="6">
        <f t="shared" si="7"/>
        <v>480</v>
      </c>
      <c r="L16" s="1" t="s">
        <v>23</v>
      </c>
      <c r="M16" s="1" t="s">
        <v>26</v>
      </c>
      <c r="N16" s="1"/>
    </row>
    <row r="17" spans="1:14" x14ac:dyDescent="0.5">
      <c r="A17" s="1" t="s">
        <v>35</v>
      </c>
      <c r="B17" s="6">
        <f t="shared" si="0"/>
        <v>1350</v>
      </c>
      <c r="C17" s="6">
        <f t="shared" si="1"/>
        <v>2400</v>
      </c>
      <c r="D17" s="5">
        <v>3000</v>
      </c>
      <c r="E17" s="6">
        <f t="shared" si="2"/>
        <v>3600</v>
      </c>
      <c r="F17" s="6">
        <f t="shared" si="3"/>
        <v>4800</v>
      </c>
      <c r="G17" s="6">
        <f t="shared" si="4"/>
        <v>135</v>
      </c>
      <c r="H17" s="6">
        <f t="shared" si="5"/>
        <v>240</v>
      </c>
      <c r="I17" s="5">
        <v>300</v>
      </c>
      <c r="J17" s="6">
        <f t="shared" si="6"/>
        <v>360</v>
      </c>
      <c r="K17" s="6">
        <f t="shared" si="7"/>
        <v>480</v>
      </c>
      <c r="L17" s="1" t="s">
        <v>23</v>
      </c>
      <c r="M17" s="1" t="s">
        <v>26</v>
      </c>
      <c r="N17" s="1"/>
    </row>
    <row r="18" spans="1:14" x14ac:dyDescent="0.5">
      <c r="A18" s="1" t="s">
        <v>36</v>
      </c>
      <c r="B18" s="6">
        <f t="shared" si="0"/>
        <v>1013</v>
      </c>
      <c r="C18" s="6">
        <f t="shared" si="1"/>
        <v>1800</v>
      </c>
      <c r="D18" s="5">
        <v>2250</v>
      </c>
      <c r="E18" s="6">
        <f t="shared" si="2"/>
        <v>2700</v>
      </c>
      <c r="F18" s="6">
        <f t="shared" si="3"/>
        <v>3600</v>
      </c>
      <c r="G18" s="6">
        <f t="shared" si="4"/>
        <v>135</v>
      </c>
      <c r="H18" s="6">
        <f t="shared" si="5"/>
        <v>240</v>
      </c>
      <c r="I18" s="5">
        <v>300</v>
      </c>
      <c r="J18" s="6">
        <f t="shared" si="6"/>
        <v>360</v>
      </c>
      <c r="K18" s="6">
        <f t="shared" si="7"/>
        <v>480</v>
      </c>
      <c r="L18" s="1" t="s">
        <v>23</v>
      </c>
      <c r="M18" s="1" t="s">
        <v>26</v>
      </c>
      <c r="N18" s="1"/>
    </row>
    <row r="19" spans="1:14" x14ac:dyDescent="0.5">
      <c r="A19" s="1" t="s">
        <v>37</v>
      </c>
      <c r="B19" s="6">
        <f t="shared" si="0"/>
        <v>788</v>
      </c>
      <c r="C19" s="6">
        <f t="shared" si="1"/>
        <v>1400</v>
      </c>
      <c r="D19" s="5">
        <v>1750</v>
      </c>
      <c r="E19" s="6">
        <f t="shared" si="2"/>
        <v>2100</v>
      </c>
      <c r="F19" s="6">
        <f t="shared" si="3"/>
        <v>2800</v>
      </c>
      <c r="G19" s="6">
        <f t="shared" si="4"/>
        <v>158</v>
      </c>
      <c r="H19" s="6">
        <f t="shared" si="5"/>
        <v>280</v>
      </c>
      <c r="I19" s="5">
        <v>350</v>
      </c>
      <c r="J19" s="6">
        <f t="shared" si="6"/>
        <v>420</v>
      </c>
      <c r="K19" s="6">
        <f t="shared" si="7"/>
        <v>560</v>
      </c>
      <c r="L19" s="1" t="s">
        <v>23</v>
      </c>
      <c r="M19" s="1" t="s">
        <v>26</v>
      </c>
      <c r="N19" s="1"/>
    </row>
    <row r="20" spans="1:14" x14ac:dyDescent="0.5">
      <c r="A20" s="1" t="s">
        <v>46</v>
      </c>
      <c r="B20" s="6">
        <f t="shared" si="0"/>
        <v>878</v>
      </c>
      <c r="C20" s="6">
        <f t="shared" si="1"/>
        <v>1560</v>
      </c>
      <c r="D20" s="5">
        <v>1950</v>
      </c>
      <c r="E20" s="6">
        <f t="shared" si="2"/>
        <v>2340</v>
      </c>
      <c r="F20" s="6">
        <f t="shared" si="3"/>
        <v>3120</v>
      </c>
      <c r="G20" s="6">
        <f t="shared" si="4"/>
        <v>158</v>
      </c>
      <c r="H20" s="6">
        <f t="shared" si="5"/>
        <v>280</v>
      </c>
      <c r="I20" s="5">
        <v>350</v>
      </c>
      <c r="J20" s="6">
        <f t="shared" si="6"/>
        <v>420</v>
      </c>
      <c r="K20" s="6">
        <f t="shared" si="7"/>
        <v>560</v>
      </c>
      <c r="L20" s="1" t="s">
        <v>23</v>
      </c>
      <c r="M20" s="1" t="s">
        <v>26</v>
      </c>
      <c r="N20" s="1"/>
    </row>
    <row r="21" spans="1:14" x14ac:dyDescent="0.5">
      <c r="A21" s="1" t="s">
        <v>49</v>
      </c>
      <c r="B21" s="6">
        <f t="shared" si="0"/>
        <v>1260</v>
      </c>
      <c r="C21" s="6">
        <f t="shared" si="1"/>
        <v>2240</v>
      </c>
      <c r="D21" s="5">
        <v>2800</v>
      </c>
      <c r="E21" s="6">
        <f t="shared" si="2"/>
        <v>3360</v>
      </c>
      <c r="F21" s="6">
        <f t="shared" si="3"/>
        <v>4480</v>
      </c>
      <c r="G21" s="6">
        <f t="shared" si="4"/>
        <v>135</v>
      </c>
      <c r="H21" s="6">
        <f t="shared" si="5"/>
        <v>240</v>
      </c>
      <c r="I21" s="5">
        <v>300</v>
      </c>
      <c r="J21" s="6">
        <f t="shared" si="6"/>
        <v>360</v>
      </c>
      <c r="K21" s="6">
        <f t="shared" si="7"/>
        <v>480</v>
      </c>
      <c r="L21" s="1" t="s">
        <v>23</v>
      </c>
      <c r="M21" s="1" t="s">
        <v>26</v>
      </c>
      <c r="N21" s="1"/>
    </row>
    <row r="22" spans="1:14" x14ac:dyDescent="0.5">
      <c r="A22" s="1" t="s">
        <v>33</v>
      </c>
      <c r="B22" s="6">
        <f t="shared" si="0"/>
        <v>225000</v>
      </c>
      <c r="C22" s="6">
        <f t="shared" si="1"/>
        <v>400000</v>
      </c>
      <c r="D22" s="5">
        <v>500000</v>
      </c>
      <c r="E22" s="6">
        <f t="shared" si="2"/>
        <v>600000</v>
      </c>
      <c r="F22" s="6">
        <f t="shared" si="3"/>
        <v>800000</v>
      </c>
      <c r="G22" s="6">
        <f t="shared" si="4"/>
        <v>22500</v>
      </c>
      <c r="H22" s="6">
        <f t="shared" si="5"/>
        <v>40000</v>
      </c>
      <c r="I22" s="5">
        <v>50000</v>
      </c>
      <c r="J22" s="6">
        <f t="shared" si="6"/>
        <v>60000</v>
      </c>
      <c r="K22" s="6">
        <f t="shared" si="7"/>
        <v>80000</v>
      </c>
      <c r="L22" s="1" t="s">
        <v>23</v>
      </c>
      <c r="M22" s="1" t="s">
        <v>26</v>
      </c>
      <c r="N22" s="1"/>
    </row>
    <row r="23" spans="1:14" x14ac:dyDescent="0.5">
      <c r="A23" s="1" t="s">
        <v>38</v>
      </c>
      <c r="B23" s="6">
        <f t="shared" si="0"/>
        <v>144000</v>
      </c>
      <c r="C23" s="6">
        <f t="shared" si="1"/>
        <v>256000</v>
      </c>
      <c r="D23" s="5">
        <v>320000</v>
      </c>
      <c r="E23" s="6">
        <f t="shared" si="2"/>
        <v>384000</v>
      </c>
      <c r="F23" s="6">
        <f t="shared" si="3"/>
        <v>512000</v>
      </c>
      <c r="G23" s="6">
        <f t="shared" si="4"/>
        <v>29250</v>
      </c>
      <c r="H23" s="6">
        <f t="shared" si="5"/>
        <v>52000</v>
      </c>
      <c r="I23" s="5">
        <v>65000</v>
      </c>
      <c r="J23" s="6">
        <f t="shared" si="6"/>
        <v>78000</v>
      </c>
      <c r="K23" s="6">
        <f t="shared" si="7"/>
        <v>104000</v>
      </c>
      <c r="L23" s="1" t="s">
        <v>23</v>
      </c>
      <c r="M23" s="1" t="s">
        <v>26</v>
      </c>
      <c r="N23" s="1"/>
    </row>
    <row r="24" spans="1:14" x14ac:dyDescent="0.5">
      <c r="A24" s="1" t="s">
        <v>39</v>
      </c>
      <c r="B24" s="6">
        <f t="shared" si="0"/>
        <v>67500</v>
      </c>
      <c r="C24" s="6">
        <f t="shared" si="1"/>
        <v>120000</v>
      </c>
      <c r="D24" s="5">
        <v>150000</v>
      </c>
      <c r="E24" s="6">
        <f t="shared" si="2"/>
        <v>180000</v>
      </c>
      <c r="F24" s="6">
        <f t="shared" si="3"/>
        <v>240000</v>
      </c>
      <c r="G24" s="6">
        <f t="shared" si="4"/>
        <v>20250</v>
      </c>
      <c r="H24" s="6">
        <f t="shared" si="5"/>
        <v>36000</v>
      </c>
      <c r="I24" s="5">
        <v>45000</v>
      </c>
      <c r="J24" s="6">
        <f t="shared" si="6"/>
        <v>54000</v>
      </c>
      <c r="K24" s="6">
        <f t="shared" si="7"/>
        <v>72000</v>
      </c>
      <c r="L24" s="1" t="s">
        <v>23</v>
      </c>
      <c r="M24" s="1" t="s">
        <v>26</v>
      </c>
      <c r="N24" s="1"/>
    </row>
    <row r="25" spans="1:14" x14ac:dyDescent="0.5">
      <c r="A25" s="1" t="s">
        <v>40</v>
      </c>
      <c r="B25" s="6">
        <f t="shared" si="0"/>
        <v>39600</v>
      </c>
      <c r="C25" s="6">
        <f t="shared" si="1"/>
        <v>70400</v>
      </c>
      <c r="D25" s="5">
        <v>88000</v>
      </c>
      <c r="E25" s="6">
        <f t="shared" si="2"/>
        <v>105600</v>
      </c>
      <c r="F25" s="6">
        <f t="shared" si="3"/>
        <v>140800</v>
      </c>
      <c r="G25" s="6">
        <f t="shared" si="4"/>
        <v>2250</v>
      </c>
      <c r="H25" s="6">
        <f t="shared" si="5"/>
        <v>4000</v>
      </c>
      <c r="I25" s="5">
        <v>5000</v>
      </c>
      <c r="J25" s="6">
        <f t="shared" si="6"/>
        <v>6000</v>
      </c>
      <c r="K25" s="6">
        <f t="shared" si="7"/>
        <v>8000</v>
      </c>
      <c r="L25" s="1" t="s">
        <v>23</v>
      </c>
      <c r="M25" s="1" t="s">
        <v>26</v>
      </c>
      <c r="N25" s="1"/>
    </row>
    <row r="26" spans="1:14" x14ac:dyDescent="0.5">
      <c r="A26" s="1" t="s">
        <v>5</v>
      </c>
      <c r="B26" s="6">
        <f t="shared" si="0"/>
        <v>225</v>
      </c>
      <c r="C26" s="6">
        <f t="shared" si="1"/>
        <v>400</v>
      </c>
      <c r="D26" s="5">
        <v>500</v>
      </c>
      <c r="E26" s="6">
        <f t="shared" si="2"/>
        <v>600</v>
      </c>
      <c r="F26" s="6">
        <f t="shared" si="3"/>
        <v>800</v>
      </c>
      <c r="G26" s="6">
        <f t="shared" si="4"/>
        <v>23</v>
      </c>
      <c r="H26" s="6">
        <f t="shared" si="5"/>
        <v>40</v>
      </c>
      <c r="I26" s="5">
        <f>10%*D26</f>
        <v>50</v>
      </c>
      <c r="J26" s="6">
        <f t="shared" si="6"/>
        <v>60</v>
      </c>
      <c r="K26" s="6">
        <f t="shared" si="7"/>
        <v>80</v>
      </c>
      <c r="L26" s="1" t="s">
        <v>23</v>
      </c>
      <c r="M26" s="1" t="s">
        <v>11</v>
      </c>
      <c r="N26" s="1"/>
    </row>
    <row r="27" spans="1:14" x14ac:dyDescent="0.5">
      <c r="A27" s="1" t="s">
        <v>12</v>
      </c>
      <c r="B27" s="6">
        <f t="shared" si="0"/>
        <v>11250</v>
      </c>
      <c r="C27" s="6">
        <f t="shared" si="1"/>
        <v>20000</v>
      </c>
      <c r="D27" s="5">
        <v>25000</v>
      </c>
      <c r="E27" s="6">
        <f t="shared" si="2"/>
        <v>30000</v>
      </c>
      <c r="F27" s="6">
        <f t="shared" si="3"/>
        <v>40000</v>
      </c>
      <c r="G27" s="6">
        <f t="shared" si="4"/>
        <v>1125</v>
      </c>
      <c r="H27" s="6">
        <f t="shared" si="5"/>
        <v>2000</v>
      </c>
      <c r="I27" s="5">
        <f t="shared" ref="I27:I52" si="8">10%*D27</f>
        <v>2500</v>
      </c>
      <c r="J27" s="6">
        <f t="shared" si="6"/>
        <v>3000</v>
      </c>
      <c r="K27" s="6">
        <f t="shared" si="7"/>
        <v>4000</v>
      </c>
      <c r="L27" s="1" t="s">
        <v>23</v>
      </c>
      <c r="M27" s="1" t="s">
        <v>27</v>
      </c>
      <c r="N27" s="1"/>
    </row>
    <row r="28" spans="1:14" x14ac:dyDescent="0.5">
      <c r="A28" s="1" t="s">
        <v>13</v>
      </c>
      <c r="B28" s="6">
        <f t="shared" si="0"/>
        <v>9000</v>
      </c>
      <c r="C28" s="6">
        <f t="shared" si="1"/>
        <v>16000</v>
      </c>
      <c r="D28" s="5">
        <v>20000</v>
      </c>
      <c r="E28" s="6">
        <f t="shared" si="2"/>
        <v>24000</v>
      </c>
      <c r="F28" s="6">
        <f t="shared" si="3"/>
        <v>32000</v>
      </c>
      <c r="G28" s="6">
        <f t="shared" si="4"/>
        <v>900</v>
      </c>
      <c r="H28" s="6">
        <f t="shared" si="5"/>
        <v>1600</v>
      </c>
      <c r="I28" s="5">
        <f t="shared" si="8"/>
        <v>2000</v>
      </c>
      <c r="J28" s="6">
        <f t="shared" si="6"/>
        <v>2400</v>
      </c>
      <c r="K28" s="6">
        <f t="shared" si="7"/>
        <v>3200</v>
      </c>
      <c r="L28" s="1" t="s">
        <v>23</v>
      </c>
      <c r="M28" s="1" t="s">
        <v>27</v>
      </c>
      <c r="N28" s="1"/>
    </row>
    <row r="29" spans="1:14" x14ac:dyDescent="0.5">
      <c r="A29" s="1" t="s">
        <v>14</v>
      </c>
      <c r="B29" s="6">
        <f t="shared" si="0"/>
        <v>6750</v>
      </c>
      <c r="C29" s="6">
        <f t="shared" si="1"/>
        <v>12000</v>
      </c>
      <c r="D29" s="5">
        <v>15000</v>
      </c>
      <c r="E29" s="6">
        <f t="shared" si="2"/>
        <v>18000</v>
      </c>
      <c r="F29" s="6">
        <f t="shared" si="3"/>
        <v>24000</v>
      </c>
      <c r="G29" s="6">
        <f t="shared" si="4"/>
        <v>675</v>
      </c>
      <c r="H29" s="6">
        <f t="shared" si="5"/>
        <v>1200</v>
      </c>
      <c r="I29" s="5">
        <f t="shared" si="8"/>
        <v>1500</v>
      </c>
      <c r="J29" s="6">
        <f t="shared" si="6"/>
        <v>1800</v>
      </c>
      <c r="K29" s="6">
        <f t="shared" si="7"/>
        <v>2400</v>
      </c>
      <c r="L29" s="1" t="s">
        <v>23</v>
      </c>
      <c r="M29" s="1" t="s">
        <v>27</v>
      </c>
      <c r="N29" s="1"/>
    </row>
    <row r="30" spans="1:14" x14ac:dyDescent="0.5">
      <c r="A30" s="1" t="s">
        <v>15</v>
      </c>
      <c r="B30" s="6">
        <f t="shared" si="0"/>
        <v>8550</v>
      </c>
      <c r="C30" s="6">
        <f t="shared" si="1"/>
        <v>15200</v>
      </c>
      <c r="D30" s="5">
        <v>19000</v>
      </c>
      <c r="E30" s="6">
        <f t="shared" si="2"/>
        <v>22800</v>
      </c>
      <c r="F30" s="6">
        <f t="shared" si="3"/>
        <v>30400</v>
      </c>
      <c r="G30" s="6">
        <f t="shared" si="4"/>
        <v>855</v>
      </c>
      <c r="H30" s="6">
        <f t="shared" si="5"/>
        <v>1520</v>
      </c>
      <c r="I30" s="5">
        <f t="shared" si="8"/>
        <v>1900</v>
      </c>
      <c r="J30" s="6">
        <f t="shared" si="6"/>
        <v>2280</v>
      </c>
      <c r="K30" s="6">
        <f t="shared" si="7"/>
        <v>3040</v>
      </c>
      <c r="L30" s="1" t="s">
        <v>23</v>
      </c>
      <c r="M30" s="1" t="s">
        <v>27</v>
      </c>
      <c r="N30" s="1"/>
    </row>
    <row r="31" spans="1:14" x14ac:dyDescent="0.5">
      <c r="A31" s="1" t="s">
        <v>58</v>
      </c>
      <c r="B31" s="6">
        <f t="shared" si="0"/>
        <v>35550</v>
      </c>
      <c r="C31" s="6">
        <f t="shared" si="1"/>
        <v>63200</v>
      </c>
      <c r="D31" s="5">
        <f>SUM(D27:D30)</f>
        <v>79000</v>
      </c>
      <c r="E31" s="6">
        <f t="shared" si="2"/>
        <v>94800</v>
      </c>
      <c r="F31" s="6">
        <f t="shared" si="3"/>
        <v>126400</v>
      </c>
      <c r="G31" s="6">
        <f t="shared" si="4"/>
        <v>3555</v>
      </c>
      <c r="H31" s="6">
        <f t="shared" si="5"/>
        <v>6320</v>
      </c>
      <c r="I31" s="5">
        <f t="shared" si="8"/>
        <v>7900</v>
      </c>
      <c r="J31" s="6">
        <f t="shared" si="6"/>
        <v>9480</v>
      </c>
      <c r="K31" s="6">
        <f t="shared" si="7"/>
        <v>12640</v>
      </c>
      <c r="L31" s="1" t="s">
        <v>23</v>
      </c>
      <c r="M31" s="1" t="s">
        <v>27</v>
      </c>
      <c r="N31" s="1"/>
    </row>
    <row r="32" spans="1:14" x14ac:dyDescent="0.5">
      <c r="A32" s="1" t="s">
        <v>16</v>
      </c>
      <c r="B32" s="6">
        <f t="shared" si="0"/>
        <v>9000</v>
      </c>
      <c r="C32" s="6">
        <f t="shared" si="1"/>
        <v>16000</v>
      </c>
      <c r="D32" s="5">
        <v>20000</v>
      </c>
      <c r="E32" s="6">
        <f t="shared" si="2"/>
        <v>24000</v>
      </c>
      <c r="F32" s="6">
        <f t="shared" si="3"/>
        <v>32000</v>
      </c>
      <c r="G32" s="6">
        <f t="shared" si="4"/>
        <v>900</v>
      </c>
      <c r="H32" s="6">
        <f t="shared" si="5"/>
        <v>1600</v>
      </c>
      <c r="I32" s="5">
        <f t="shared" si="8"/>
        <v>2000</v>
      </c>
      <c r="J32" s="6">
        <f t="shared" si="6"/>
        <v>2400</v>
      </c>
      <c r="K32" s="6">
        <f t="shared" si="7"/>
        <v>3200</v>
      </c>
      <c r="L32" s="1" t="s">
        <v>23</v>
      </c>
      <c r="M32" s="1" t="s">
        <v>27</v>
      </c>
      <c r="N32" s="1"/>
    </row>
    <row r="33" spans="1:14" x14ac:dyDescent="0.5">
      <c r="A33" s="1" t="s">
        <v>17</v>
      </c>
      <c r="B33" s="6">
        <f t="shared" si="0"/>
        <v>8100</v>
      </c>
      <c r="C33" s="6">
        <f t="shared" si="1"/>
        <v>14400</v>
      </c>
      <c r="D33" s="5">
        <v>18000</v>
      </c>
      <c r="E33" s="6">
        <f t="shared" si="2"/>
        <v>21600</v>
      </c>
      <c r="F33" s="6">
        <f t="shared" si="3"/>
        <v>28800</v>
      </c>
      <c r="G33" s="6">
        <f t="shared" si="4"/>
        <v>810</v>
      </c>
      <c r="H33" s="6">
        <f t="shared" si="5"/>
        <v>1440</v>
      </c>
      <c r="I33" s="5">
        <f t="shared" si="8"/>
        <v>1800</v>
      </c>
      <c r="J33" s="6">
        <f t="shared" si="6"/>
        <v>2160</v>
      </c>
      <c r="K33" s="6">
        <f t="shared" si="7"/>
        <v>2880</v>
      </c>
      <c r="L33" s="1" t="s">
        <v>23</v>
      </c>
      <c r="M33" s="1" t="s">
        <v>27</v>
      </c>
      <c r="N33" s="1"/>
    </row>
    <row r="34" spans="1:14" x14ac:dyDescent="0.5">
      <c r="A34" s="1" t="s">
        <v>18</v>
      </c>
      <c r="B34" s="6">
        <f t="shared" si="0"/>
        <v>6750</v>
      </c>
      <c r="C34" s="6">
        <f t="shared" si="1"/>
        <v>12000</v>
      </c>
      <c r="D34" s="5">
        <v>15000</v>
      </c>
      <c r="E34" s="6">
        <f t="shared" si="2"/>
        <v>18000</v>
      </c>
      <c r="F34" s="6">
        <f t="shared" si="3"/>
        <v>24000</v>
      </c>
      <c r="G34" s="6">
        <f t="shared" si="4"/>
        <v>675</v>
      </c>
      <c r="H34" s="6">
        <f t="shared" si="5"/>
        <v>1200</v>
      </c>
      <c r="I34" s="5">
        <f t="shared" si="8"/>
        <v>1500</v>
      </c>
      <c r="J34" s="6">
        <f t="shared" si="6"/>
        <v>1800</v>
      </c>
      <c r="K34" s="6">
        <f t="shared" si="7"/>
        <v>2400</v>
      </c>
      <c r="L34" s="1" t="s">
        <v>23</v>
      </c>
      <c r="M34" s="1" t="s">
        <v>27</v>
      </c>
      <c r="N34" s="1"/>
    </row>
    <row r="35" spans="1:14" x14ac:dyDescent="0.5">
      <c r="A35" s="1" t="s">
        <v>19</v>
      </c>
      <c r="B35" s="6">
        <f t="shared" si="0"/>
        <v>11250</v>
      </c>
      <c r="C35" s="6">
        <f t="shared" si="1"/>
        <v>20000</v>
      </c>
      <c r="D35" s="5">
        <v>25000</v>
      </c>
      <c r="E35" s="6">
        <f t="shared" si="2"/>
        <v>30000</v>
      </c>
      <c r="F35" s="6">
        <f t="shared" si="3"/>
        <v>40000</v>
      </c>
      <c r="G35" s="6">
        <f t="shared" si="4"/>
        <v>1125</v>
      </c>
      <c r="H35" s="6">
        <f t="shared" si="5"/>
        <v>2000</v>
      </c>
      <c r="I35" s="5">
        <f t="shared" si="8"/>
        <v>2500</v>
      </c>
      <c r="J35" s="6">
        <f t="shared" si="6"/>
        <v>3000</v>
      </c>
      <c r="K35" s="6">
        <f t="shared" si="7"/>
        <v>4000</v>
      </c>
      <c r="L35" s="1" t="s">
        <v>23</v>
      </c>
      <c r="M35" s="1" t="s">
        <v>27</v>
      </c>
      <c r="N35" s="1"/>
    </row>
    <row r="36" spans="1:14" x14ac:dyDescent="0.5">
      <c r="A36" s="1" t="s">
        <v>57</v>
      </c>
      <c r="B36" s="6">
        <f t="shared" si="0"/>
        <v>35100</v>
      </c>
      <c r="C36" s="6">
        <f t="shared" si="1"/>
        <v>62400</v>
      </c>
      <c r="D36" s="5">
        <f>SUM(D32:D35)</f>
        <v>78000</v>
      </c>
      <c r="E36" s="6">
        <f t="shared" si="2"/>
        <v>93600</v>
      </c>
      <c r="F36" s="6">
        <f t="shared" si="3"/>
        <v>124800</v>
      </c>
      <c r="G36" s="6">
        <f t="shared" si="4"/>
        <v>3510</v>
      </c>
      <c r="H36" s="6">
        <f t="shared" si="5"/>
        <v>6240</v>
      </c>
      <c r="I36" s="5">
        <f t="shared" si="8"/>
        <v>7800</v>
      </c>
      <c r="J36" s="6">
        <f t="shared" si="6"/>
        <v>9360</v>
      </c>
      <c r="K36" s="6">
        <f t="shared" si="7"/>
        <v>12480</v>
      </c>
      <c r="L36" s="1" t="s">
        <v>23</v>
      </c>
      <c r="M36" s="1" t="s">
        <v>27</v>
      </c>
      <c r="N36" s="1"/>
    </row>
    <row r="37" spans="1:14" x14ac:dyDescent="0.5">
      <c r="A37" s="1" t="s">
        <v>102</v>
      </c>
      <c r="B37" s="6">
        <f t="shared" si="0"/>
        <v>90</v>
      </c>
      <c r="C37" s="6">
        <f t="shared" si="1"/>
        <v>160</v>
      </c>
      <c r="D37" s="5">
        <v>200</v>
      </c>
      <c r="E37" s="6">
        <f t="shared" si="2"/>
        <v>240</v>
      </c>
      <c r="F37" s="6">
        <f t="shared" si="3"/>
        <v>320</v>
      </c>
      <c r="G37" s="6">
        <f t="shared" si="4"/>
        <v>9</v>
      </c>
      <c r="H37" s="6">
        <f t="shared" si="5"/>
        <v>16</v>
      </c>
      <c r="I37" s="5">
        <f t="shared" si="8"/>
        <v>20</v>
      </c>
      <c r="J37" s="6">
        <f t="shared" si="6"/>
        <v>24</v>
      </c>
      <c r="K37" s="6">
        <f t="shared" si="7"/>
        <v>32</v>
      </c>
      <c r="L37" s="1" t="s">
        <v>23</v>
      </c>
      <c r="M37" s="1" t="s">
        <v>27</v>
      </c>
      <c r="N37" s="1"/>
    </row>
    <row r="38" spans="1:14" x14ac:dyDescent="0.5">
      <c r="A38" s="1" t="s">
        <v>103</v>
      </c>
      <c r="B38" s="6">
        <f t="shared" si="0"/>
        <v>135</v>
      </c>
      <c r="C38" s="6">
        <f t="shared" si="1"/>
        <v>240</v>
      </c>
      <c r="D38" s="5">
        <v>300</v>
      </c>
      <c r="E38" s="6">
        <f t="shared" si="2"/>
        <v>360</v>
      </c>
      <c r="F38" s="6">
        <f t="shared" si="3"/>
        <v>480</v>
      </c>
      <c r="G38" s="6">
        <f t="shared" si="4"/>
        <v>14</v>
      </c>
      <c r="H38" s="6">
        <f t="shared" si="5"/>
        <v>24</v>
      </c>
      <c r="I38" s="5">
        <f t="shared" si="8"/>
        <v>30</v>
      </c>
      <c r="J38" s="6">
        <f t="shared" si="6"/>
        <v>36</v>
      </c>
      <c r="K38" s="6">
        <f t="shared" si="7"/>
        <v>48</v>
      </c>
      <c r="L38" s="1" t="s">
        <v>23</v>
      </c>
      <c r="M38" s="1" t="s">
        <v>27</v>
      </c>
      <c r="N38" s="1"/>
    </row>
    <row r="39" spans="1:14" x14ac:dyDescent="0.5">
      <c r="A39" s="1" t="s">
        <v>104</v>
      </c>
      <c r="B39" s="6">
        <f t="shared" si="0"/>
        <v>45</v>
      </c>
      <c r="C39" s="6">
        <f t="shared" si="1"/>
        <v>80</v>
      </c>
      <c r="D39" s="5">
        <v>100</v>
      </c>
      <c r="E39" s="6">
        <f t="shared" si="2"/>
        <v>120</v>
      </c>
      <c r="F39" s="6">
        <f t="shared" si="3"/>
        <v>160</v>
      </c>
      <c r="G39" s="6">
        <f t="shared" si="4"/>
        <v>5</v>
      </c>
      <c r="H39" s="6">
        <f t="shared" si="5"/>
        <v>8</v>
      </c>
      <c r="I39" s="5">
        <f t="shared" si="8"/>
        <v>10</v>
      </c>
      <c r="J39" s="6">
        <f t="shared" si="6"/>
        <v>12</v>
      </c>
      <c r="K39" s="6">
        <f t="shared" si="7"/>
        <v>16</v>
      </c>
      <c r="L39" s="1" t="s">
        <v>23</v>
      </c>
      <c r="M39" s="1" t="s">
        <v>27</v>
      </c>
      <c r="N39" s="1"/>
    </row>
    <row r="40" spans="1:14" x14ac:dyDescent="0.5">
      <c r="A40" s="1" t="s">
        <v>105</v>
      </c>
      <c r="B40" s="6">
        <f t="shared" si="0"/>
        <v>68</v>
      </c>
      <c r="C40" s="6">
        <f t="shared" si="1"/>
        <v>120</v>
      </c>
      <c r="D40" s="5">
        <v>150</v>
      </c>
      <c r="E40" s="6">
        <f t="shared" si="2"/>
        <v>180</v>
      </c>
      <c r="F40" s="6">
        <f t="shared" si="3"/>
        <v>240</v>
      </c>
      <c r="G40" s="6">
        <f t="shared" si="4"/>
        <v>7</v>
      </c>
      <c r="H40" s="6">
        <f t="shared" si="5"/>
        <v>12</v>
      </c>
      <c r="I40" s="5">
        <f t="shared" si="8"/>
        <v>15</v>
      </c>
      <c r="J40" s="6">
        <f t="shared" si="6"/>
        <v>18</v>
      </c>
      <c r="K40" s="6">
        <f t="shared" si="7"/>
        <v>24</v>
      </c>
      <c r="L40" s="1" t="s">
        <v>23</v>
      </c>
      <c r="M40" s="1" t="s">
        <v>27</v>
      </c>
      <c r="N40" s="1"/>
    </row>
    <row r="41" spans="1:14" x14ac:dyDescent="0.5">
      <c r="A41" s="1" t="s">
        <v>106</v>
      </c>
      <c r="B41" s="6">
        <f t="shared" si="0"/>
        <v>338</v>
      </c>
      <c r="C41" s="6">
        <f t="shared" si="1"/>
        <v>600</v>
      </c>
      <c r="D41" s="5">
        <f>SUM(D37:D40)</f>
        <v>750</v>
      </c>
      <c r="E41" s="6">
        <f t="shared" si="2"/>
        <v>900</v>
      </c>
      <c r="F41" s="6">
        <f t="shared" si="3"/>
        <v>1200</v>
      </c>
      <c r="G41" s="6">
        <f t="shared" si="4"/>
        <v>34</v>
      </c>
      <c r="H41" s="6">
        <f t="shared" si="5"/>
        <v>60</v>
      </c>
      <c r="I41" s="5">
        <f t="shared" si="8"/>
        <v>75</v>
      </c>
      <c r="J41" s="6">
        <f t="shared" si="6"/>
        <v>90</v>
      </c>
      <c r="K41" s="6">
        <f t="shared" si="7"/>
        <v>120</v>
      </c>
      <c r="L41" s="1" t="s">
        <v>23</v>
      </c>
      <c r="M41" s="1" t="s">
        <v>27</v>
      </c>
      <c r="N41" s="1"/>
    </row>
    <row r="42" spans="1:14" x14ac:dyDescent="0.5">
      <c r="A42" s="1" t="s">
        <v>116</v>
      </c>
      <c r="B42" s="6">
        <f t="shared" si="0"/>
        <v>247500</v>
      </c>
      <c r="C42" s="6">
        <f t="shared" si="1"/>
        <v>440000</v>
      </c>
      <c r="D42" s="5">
        <v>550000</v>
      </c>
      <c r="E42" s="6">
        <f t="shared" si="2"/>
        <v>660000</v>
      </c>
      <c r="F42" s="6">
        <f t="shared" si="3"/>
        <v>880000</v>
      </c>
      <c r="G42" s="6">
        <f t="shared" si="4"/>
        <v>24750</v>
      </c>
      <c r="H42" s="6">
        <f t="shared" si="5"/>
        <v>44000</v>
      </c>
      <c r="I42" s="5">
        <f t="shared" si="8"/>
        <v>55000</v>
      </c>
      <c r="J42" s="6">
        <f t="shared" si="6"/>
        <v>66000</v>
      </c>
      <c r="K42" s="6">
        <f t="shared" si="7"/>
        <v>88000</v>
      </c>
      <c r="L42" s="1" t="s">
        <v>23</v>
      </c>
      <c r="M42" s="1" t="s">
        <v>51</v>
      </c>
      <c r="N42" s="1"/>
    </row>
    <row r="43" spans="1:14" x14ac:dyDescent="0.5">
      <c r="A43" s="1" t="s">
        <v>117</v>
      </c>
      <c r="B43" s="6">
        <f t="shared" si="0"/>
        <v>67500</v>
      </c>
      <c r="C43" s="6">
        <f t="shared" si="1"/>
        <v>120000</v>
      </c>
      <c r="D43" s="5">
        <v>150000</v>
      </c>
      <c r="E43" s="6">
        <f t="shared" si="2"/>
        <v>180000</v>
      </c>
      <c r="F43" s="6">
        <f t="shared" si="3"/>
        <v>240000</v>
      </c>
      <c r="G43" s="6">
        <f t="shared" si="4"/>
        <v>6750</v>
      </c>
      <c r="H43" s="6">
        <f t="shared" si="5"/>
        <v>12000</v>
      </c>
      <c r="I43" s="5">
        <f t="shared" si="8"/>
        <v>15000</v>
      </c>
      <c r="J43" s="6">
        <f t="shared" si="6"/>
        <v>18000</v>
      </c>
      <c r="K43" s="6">
        <f t="shared" si="7"/>
        <v>24000</v>
      </c>
      <c r="L43" s="1" t="s">
        <v>23</v>
      </c>
      <c r="M43" s="1" t="s">
        <v>51</v>
      </c>
      <c r="N43" s="1"/>
    </row>
    <row r="44" spans="1:14" x14ac:dyDescent="0.5">
      <c r="A44" s="1" t="s">
        <v>118</v>
      </c>
      <c r="B44" s="6">
        <f t="shared" si="0"/>
        <v>22500</v>
      </c>
      <c r="C44" s="6">
        <f t="shared" si="1"/>
        <v>40000</v>
      </c>
      <c r="D44" s="5">
        <v>50000</v>
      </c>
      <c r="E44" s="6">
        <f t="shared" si="2"/>
        <v>60000</v>
      </c>
      <c r="F44" s="6">
        <f t="shared" si="3"/>
        <v>80000</v>
      </c>
      <c r="G44" s="6">
        <f t="shared" si="4"/>
        <v>2250</v>
      </c>
      <c r="H44" s="6">
        <f t="shared" si="5"/>
        <v>4000</v>
      </c>
      <c r="I44" s="5">
        <f t="shared" si="8"/>
        <v>5000</v>
      </c>
      <c r="J44" s="6">
        <f t="shared" si="6"/>
        <v>6000</v>
      </c>
      <c r="K44" s="6">
        <f t="shared" si="7"/>
        <v>8000</v>
      </c>
      <c r="L44" s="1" t="s">
        <v>23</v>
      </c>
      <c r="M44" s="1" t="s">
        <v>51</v>
      </c>
      <c r="N44" s="1"/>
    </row>
    <row r="45" spans="1:14" x14ac:dyDescent="0.5">
      <c r="A45" s="1" t="s">
        <v>28</v>
      </c>
      <c r="B45" s="6">
        <f t="shared" si="0"/>
        <v>157500</v>
      </c>
      <c r="C45" s="6">
        <f t="shared" si="1"/>
        <v>280000</v>
      </c>
      <c r="D45" s="5">
        <f>D42-D43-D44</f>
        <v>350000</v>
      </c>
      <c r="E45" s="6">
        <f t="shared" si="2"/>
        <v>420000</v>
      </c>
      <c r="F45" s="6">
        <f t="shared" si="3"/>
        <v>560000</v>
      </c>
      <c r="G45" s="6">
        <f t="shared" si="4"/>
        <v>15750</v>
      </c>
      <c r="H45" s="6">
        <f t="shared" si="5"/>
        <v>28000</v>
      </c>
      <c r="I45" s="5">
        <f t="shared" si="8"/>
        <v>35000</v>
      </c>
      <c r="J45" s="6">
        <f t="shared" si="6"/>
        <v>42000</v>
      </c>
      <c r="K45" s="6">
        <f t="shared" si="7"/>
        <v>56000</v>
      </c>
      <c r="L45" s="1" t="s">
        <v>23</v>
      </c>
      <c r="M45" s="1" t="s">
        <v>51</v>
      </c>
      <c r="N45" s="1"/>
    </row>
    <row r="46" spans="1:14" x14ac:dyDescent="0.5">
      <c r="A46" s="1" t="s">
        <v>47</v>
      </c>
      <c r="B46" s="6">
        <f t="shared" si="0"/>
        <v>248</v>
      </c>
      <c r="C46" s="6">
        <f t="shared" si="1"/>
        <v>440</v>
      </c>
      <c r="D46" s="5">
        <v>550</v>
      </c>
      <c r="E46" s="6">
        <f t="shared" si="2"/>
        <v>660</v>
      </c>
      <c r="F46" s="6">
        <f t="shared" si="3"/>
        <v>880</v>
      </c>
      <c r="G46" s="6">
        <f t="shared" si="4"/>
        <v>25</v>
      </c>
      <c r="H46" s="6">
        <f t="shared" si="5"/>
        <v>44</v>
      </c>
      <c r="I46" s="5">
        <f t="shared" si="8"/>
        <v>55</v>
      </c>
      <c r="J46" s="6">
        <f t="shared" si="6"/>
        <v>66</v>
      </c>
      <c r="K46" s="6">
        <f t="shared" si="7"/>
        <v>88</v>
      </c>
      <c r="L46" s="1" t="s">
        <v>23</v>
      </c>
      <c r="M46" s="1" t="s">
        <v>51</v>
      </c>
      <c r="N46" s="1"/>
    </row>
    <row r="47" spans="1:14" x14ac:dyDescent="0.5">
      <c r="A47" s="1" t="s">
        <v>55</v>
      </c>
      <c r="B47" s="6">
        <f t="shared" si="0"/>
        <v>506</v>
      </c>
      <c r="C47" s="6">
        <f t="shared" si="1"/>
        <v>900</v>
      </c>
      <c r="D47" s="5">
        <v>1125</v>
      </c>
      <c r="E47" s="6">
        <f t="shared" si="2"/>
        <v>1350</v>
      </c>
      <c r="F47" s="6">
        <f t="shared" si="3"/>
        <v>1800</v>
      </c>
      <c r="G47" s="6">
        <f t="shared" si="4"/>
        <v>51</v>
      </c>
      <c r="H47" s="6">
        <f t="shared" si="5"/>
        <v>90</v>
      </c>
      <c r="I47" s="5">
        <f t="shared" si="8"/>
        <v>112.5</v>
      </c>
      <c r="J47" s="6">
        <f t="shared" si="6"/>
        <v>135</v>
      </c>
      <c r="K47" s="6">
        <f t="shared" si="7"/>
        <v>180</v>
      </c>
      <c r="L47" s="1" t="s">
        <v>23</v>
      </c>
      <c r="M47" s="1" t="s">
        <v>51</v>
      </c>
      <c r="N47" s="1"/>
    </row>
    <row r="48" spans="1:14" x14ac:dyDescent="0.5">
      <c r="A48" s="1" t="s">
        <v>56</v>
      </c>
      <c r="B48" s="6">
        <f t="shared" si="0"/>
        <v>11250</v>
      </c>
      <c r="C48" s="6">
        <f t="shared" si="1"/>
        <v>20000</v>
      </c>
      <c r="D48" s="5">
        <v>25000</v>
      </c>
      <c r="E48" s="6">
        <f t="shared" si="2"/>
        <v>30000</v>
      </c>
      <c r="F48" s="6">
        <f t="shared" si="3"/>
        <v>40000</v>
      </c>
      <c r="G48" s="6">
        <f t="shared" si="4"/>
        <v>1125</v>
      </c>
      <c r="H48" s="6">
        <f t="shared" si="5"/>
        <v>2000</v>
      </c>
      <c r="I48" s="5">
        <f t="shared" si="8"/>
        <v>2500</v>
      </c>
      <c r="J48" s="6">
        <f t="shared" si="6"/>
        <v>3000</v>
      </c>
      <c r="K48" s="6">
        <f t="shared" si="7"/>
        <v>4000</v>
      </c>
      <c r="L48" s="1" t="s">
        <v>23</v>
      </c>
      <c r="M48" s="1" t="s">
        <v>51</v>
      </c>
      <c r="N48" s="1"/>
    </row>
    <row r="49" spans="1:14" x14ac:dyDescent="0.5">
      <c r="A49" s="1" t="s">
        <v>108</v>
      </c>
      <c r="B49" s="6">
        <f t="shared" si="0"/>
        <v>360</v>
      </c>
      <c r="C49" s="6">
        <f t="shared" si="1"/>
        <v>640</v>
      </c>
      <c r="D49" s="5">
        <v>800</v>
      </c>
      <c r="E49" s="6">
        <f t="shared" si="2"/>
        <v>960</v>
      </c>
      <c r="F49" s="6">
        <f t="shared" si="3"/>
        <v>1280</v>
      </c>
      <c r="G49" s="6">
        <f t="shared" si="4"/>
        <v>36</v>
      </c>
      <c r="H49" s="6">
        <f t="shared" si="5"/>
        <v>64</v>
      </c>
      <c r="I49" s="5">
        <f t="shared" si="8"/>
        <v>80</v>
      </c>
      <c r="J49" s="6">
        <f t="shared" si="6"/>
        <v>96</v>
      </c>
      <c r="K49" s="6">
        <f t="shared" si="7"/>
        <v>128</v>
      </c>
      <c r="L49" s="1" t="s">
        <v>23</v>
      </c>
      <c r="M49" s="1" t="s">
        <v>51</v>
      </c>
      <c r="N49" s="1"/>
    </row>
    <row r="50" spans="1:14" x14ac:dyDescent="0.5">
      <c r="A50" s="1" t="s">
        <v>109</v>
      </c>
      <c r="B50" s="6">
        <f t="shared" si="0"/>
        <v>2250</v>
      </c>
      <c r="C50" s="6">
        <f t="shared" si="1"/>
        <v>4000</v>
      </c>
      <c r="D50" s="5">
        <v>5000</v>
      </c>
      <c r="E50" s="6">
        <f t="shared" si="2"/>
        <v>6000</v>
      </c>
      <c r="F50" s="6">
        <f t="shared" si="3"/>
        <v>8000</v>
      </c>
      <c r="G50" s="6">
        <f t="shared" si="4"/>
        <v>225</v>
      </c>
      <c r="H50" s="6">
        <f t="shared" si="5"/>
        <v>400</v>
      </c>
      <c r="I50" s="5">
        <f t="shared" si="8"/>
        <v>500</v>
      </c>
      <c r="J50" s="6">
        <f t="shared" si="6"/>
        <v>600</v>
      </c>
      <c r="K50" s="6">
        <f t="shared" si="7"/>
        <v>800</v>
      </c>
      <c r="L50" s="1" t="s">
        <v>23</v>
      </c>
      <c r="M50" s="1" t="s">
        <v>51</v>
      </c>
      <c r="N50" s="1"/>
    </row>
    <row r="51" spans="1:14" x14ac:dyDescent="0.5">
      <c r="A51" s="1" t="s">
        <v>107</v>
      </c>
      <c r="B51" s="6">
        <f t="shared" si="0"/>
        <v>540</v>
      </c>
      <c r="C51" s="6">
        <f t="shared" si="1"/>
        <v>960</v>
      </c>
      <c r="D51" s="5">
        <v>1200</v>
      </c>
      <c r="E51" s="6">
        <f t="shared" si="2"/>
        <v>1440</v>
      </c>
      <c r="F51" s="6">
        <f t="shared" si="3"/>
        <v>1920</v>
      </c>
      <c r="G51" s="6">
        <f t="shared" si="4"/>
        <v>54</v>
      </c>
      <c r="H51" s="6">
        <f t="shared" si="5"/>
        <v>96</v>
      </c>
      <c r="I51" s="5">
        <f t="shared" si="8"/>
        <v>120</v>
      </c>
      <c r="J51" s="6">
        <f t="shared" si="6"/>
        <v>144</v>
      </c>
      <c r="K51" s="6">
        <f t="shared" si="7"/>
        <v>192</v>
      </c>
      <c r="L51" s="1" t="s">
        <v>23</v>
      </c>
      <c r="M51" s="1" t="s">
        <v>51</v>
      </c>
      <c r="N51" s="1"/>
    </row>
    <row r="52" spans="1:14" x14ac:dyDescent="0.5">
      <c r="A52" s="1" t="s">
        <v>110</v>
      </c>
      <c r="B52" s="6">
        <f t="shared" si="0"/>
        <v>4500</v>
      </c>
      <c r="C52" s="6">
        <f t="shared" si="1"/>
        <v>8000</v>
      </c>
      <c r="D52" s="5">
        <v>10000</v>
      </c>
      <c r="E52" s="6">
        <f t="shared" si="2"/>
        <v>12000</v>
      </c>
      <c r="F52" s="6">
        <f t="shared" si="3"/>
        <v>16000</v>
      </c>
      <c r="G52" s="6">
        <f t="shared" si="4"/>
        <v>450</v>
      </c>
      <c r="H52" s="6">
        <f t="shared" si="5"/>
        <v>800</v>
      </c>
      <c r="I52" s="5">
        <f t="shared" si="8"/>
        <v>1000</v>
      </c>
      <c r="J52" s="6">
        <f t="shared" si="6"/>
        <v>1200</v>
      </c>
      <c r="K52" s="6">
        <f t="shared" si="7"/>
        <v>1600</v>
      </c>
      <c r="L52" s="1" t="s">
        <v>23</v>
      </c>
      <c r="M52" s="1" t="s">
        <v>51</v>
      </c>
      <c r="N52" s="2"/>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ProbFeatures</vt:lpstr>
      <vt:lpstr>dummy</vt:lpstr>
      <vt:lpstr>state</vt:lpstr>
      <vt:lpstr>ds_clusters</vt:lpstr>
      <vt:lpstr>Aux</vt:lpstr>
      <vt:lpstr>dpIntensity</vt:lpstr>
      <vt:lpstr>dpds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Osvaldo Luiz Santos Pereira</dc:creator>
  <cp:lastModifiedBy>Osvaldo Luiz Santos Pereira</cp:lastModifiedBy>
  <dcterms:created xsi:type="dcterms:W3CDTF">2015-06-05T18:19:34Z</dcterms:created>
  <dcterms:modified xsi:type="dcterms:W3CDTF">2022-11-15T22:00:35Z</dcterms:modified>
</cp:coreProperties>
</file>