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<sst xmlns="http://schemas.openxmlformats.org/spreadsheetml/2006/main" count="15" uniqueCount="15">
  <si>
    <t xml:space="preserve">Serie de tiempo</t>
  </si>
  <si>
    <t xml:space="preserve">Valores a calcular</t>
  </si>
  <si>
    <t xml:space="preserve">Potencias lambda</t>
  </si>
  <si>
    <t xml:space="preserve">N</t>
  </si>
  <si>
    <t xml:space="preserve">Grupo</t>
  </si>
  <si>
    <t xml:space="preserve">Z^_{h}</t>
  </si>
  <si>
    <t xml:space="preserve">S_{h}</t>
  </si>
  <si>
    <t xml:space="preserve">H(propuesta)</t>
  </si>
  <si>
    <t xml:space="preserve">n</t>
  </si>
  <si>
    <t xml:space="preserve">R</t>
  </si>
  <si>
    <t xml:space="preserve">Tamaño nuevo</t>
  </si>
  <si>
    <t xml:space="preserve">¿Validos?</t>
  </si>
  <si>
    <t xml:space="preserve">M(lambda)</t>
  </si>
  <si>
    <t xml:space="preserve">de(lambda)</t>
  </si>
  <si>
    <t xml:space="preserve">CV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</si>
</sst>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#,##0.00"/>
    <numFmt numFmtId="167" formatCode="#,##0"/>
    <numFmt numFmtId="168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</font>
    <font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4169E1"/>
        <bgColor rgb="FF666699"/>
      </patternFill>
    </fill>
    <fill>
      <patternFill patternType="solid">
        <fgColor rgb="FF3CB371"/>
        <bgColor rgb="FF33CCCC"/>
      </patternFill>
    </fill>
    <fill>
      <patternFill patternType="solid">
        <fgColor rgb="FFEEE8AA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EE8AA"/>
      <rgbColor rgb="FF99CCFF"/>
      <rgbColor rgb="FFFF99CC"/>
      <rgbColor rgb="FFCC99FF"/>
      <rgbColor rgb="FFFFCC99"/>
      <rgbColor rgb="FF4169E1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CB371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21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J5" activeCellId="0" sqref="J5"/>
    </sheetView>
  </sheetViews>
  <sheetFormatPr defaultColWidth="14.460937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/>
      <c r="D1" s="3"/>
      <c r="E1" s="4"/>
      <c r="F1" s="4"/>
      <c r="G1" s="4"/>
      <c r="H1" s="5" t="s">
        <v>2</v>
      </c>
      <c r="I1" s="5"/>
      <c r="J1" s="5"/>
      <c r="K1" s="5"/>
      <c r="L1" s="5"/>
      <c r="M1" s="5"/>
      <c r="N1" s="5"/>
    </row>
    <row r="2" customFormat="false" ht="12.8" hidden="false" customHeight="false" outlineLevel="0" collapsed="false">
      <c r="A2" s="6" t="n">
        <v>30.6</v>
      </c>
      <c r="B2" s="7" t="s">
        <v>3</v>
      </c>
      <c r="C2" s="4" t="n">
        <f aca="false">COUNT(A2:A120)</f>
        <v>119</v>
      </c>
      <c r="E2" s="8" t="s">
        <v>4</v>
      </c>
      <c r="F2" s="8" t="s">
        <v>5</v>
      </c>
      <c r="G2" s="8" t="s">
        <v>6</v>
      </c>
      <c r="H2" s="4" t="n">
        <v>-2</v>
      </c>
      <c r="I2" s="4" t="n">
        <v>-1</v>
      </c>
      <c r="J2" s="4" t="n">
        <v>-0.5</v>
      </c>
      <c r="K2" s="4" t="n">
        <v>0</v>
      </c>
      <c r="L2" s="4" t="n">
        <v>0.5</v>
      </c>
      <c r="M2" s="4" t="n">
        <v>1</v>
      </c>
      <c r="N2" s="4" t="n">
        <v>1.5</v>
      </c>
      <c r="O2" s="0" t="n">
        <v>2</v>
      </c>
    </row>
    <row r="3" customFormat="false" ht="12.8" hidden="false" customHeight="false" outlineLevel="0" collapsed="false">
      <c r="A3" s="6" t="n">
        <v>30.69</v>
      </c>
      <c r="B3" s="7" t="s">
        <v>7</v>
      </c>
      <c r="C3" s="4" t="n">
        <v>10</v>
      </c>
      <c r="E3" s="4" t="n">
        <v>1</v>
      </c>
      <c r="F3" s="4" t="n">
        <f aca="false">SUM(A2:A12)/$C$5</f>
        <v>31.0336363636364</v>
      </c>
      <c r="G3" s="4" t="n">
        <f aca="false">SQRT(_xlfn.VAR.S(A2:A12) )</f>
        <v>0.259394399603103</v>
      </c>
      <c r="H3" s="4" t="n">
        <f aca="false">$G3/POWER($F3,1-H$2)</f>
        <v>8.67885823353448E-006</v>
      </c>
      <c r="I3" s="4" t="n">
        <f aca="false">$G3/POWER($F3,1-I$2)</f>
        <v>0.00026933653047106</v>
      </c>
      <c r="J3" s="4" t="n">
        <f aca="false">$G3/POWER($F3,1-J$2)</f>
        <v>0.00150041568264535</v>
      </c>
      <c r="K3" s="4" t="n">
        <f aca="false">$G3/POWER($F3,1-K$2)</f>
        <v>0.00835849194608235</v>
      </c>
      <c r="L3" s="4" t="n">
        <f aca="false">$G3/POWER($F3,1-L$2)</f>
        <v>0.0465633546895131</v>
      </c>
      <c r="M3" s="4" t="n">
        <f aca="false">$G3/POWER($F3,1-M$2)</f>
        <v>0.259394399603103</v>
      </c>
      <c r="N3" s="4" t="n">
        <f aca="false">$G3/POWER($F3,1-N$2)</f>
        <v>1.44503021730537</v>
      </c>
      <c r="O3" s="4" t="n">
        <f aca="false">$G3/POWER($F3,1-O$2)</f>
        <v>8.04995147204648</v>
      </c>
    </row>
    <row r="4" customFormat="false" ht="12.8" hidden="false" customHeight="false" outlineLevel="0" collapsed="false">
      <c r="A4" s="6" t="n">
        <v>30.86</v>
      </c>
      <c r="B4" s="7" t="s">
        <v>8</v>
      </c>
      <c r="C4" s="9" t="n">
        <f aca="false">C2-(C3*C5)</f>
        <v>9</v>
      </c>
      <c r="E4" s="4" t="n">
        <v>2</v>
      </c>
      <c r="F4" s="4" t="n">
        <f aca="false">SUM(A13:A23)/C5</f>
        <v>31.7545454545455</v>
      </c>
      <c r="G4" s="4" t="n">
        <f aca="false">SQRT(_xlfn.VAR.S(A13:A23))</f>
        <v>0.39641805297851</v>
      </c>
      <c r="H4" s="4" t="n">
        <f aca="false">$G4/POWER($F4,1-H$2)</f>
        <v>1.23804298216058E-005</v>
      </c>
      <c r="I4" s="4" t="n">
        <f aca="false">$G4/POWER($F4,1-I$2)</f>
        <v>0.000393134921516991</v>
      </c>
      <c r="J4" s="4" t="n">
        <f aca="false">$G4/POWER($F4,1-J$2)</f>
        <v>0.00221536134409672</v>
      </c>
      <c r="K4" s="4" t="n">
        <f aca="false">$G4/POWER($F4,1-K$2)</f>
        <v>0.0124838207350805</v>
      </c>
      <c r="L4" s="4" t="n">
        <f aca="false">$G4/POWER($F4,1-L$2)</f>
        <v>0.0703477924993624</v>
      </c>
      <c r="M4" s="4" t="n">
        <f aca="false">$G4/POWER($F4,1-M$2)</f>
        <v>0.39641805297851</v>
      </c>
      <c r="N4" s="4" t="n">
        <f aca="false">$G4/POWER($F4,1-N$2)</f>
        <v>2.23386217454793</v>
      </c>
      <c r="O4" s="4" t="n">
        <f aca="false">$G4/POWER($F4,1-O$2)</f>
        <v>12.5880750823085</v>
      </c>
    </row>
    <row r="5" customFormat="false" ht="12.8" hidden="false" customHeight="false" outlineLevel="0" collapsed="false">
      <c r="A5" s="6" t="n">
        <v>31.17</v>
      </c>
      <c r="B5" s="7" t="s">
        <v>9</v>
      </c>
      <c r="C5" s="4" t="n">
        <f aca="false">QUOTIENT(C2,C3)</f>
        <v>11</v>
      </c>
      <c r="E5" s="4" t="n">
        <v>3</v>
      </c>
      <c r="F5" s="4" t="n">
        <f aca="false">SUM(A24:A34)/C5</f>
        <v>35.2772727272727</v>
      </c>
      <c r="G5" s="4" t="n">
        <f aca="false">SQRT(_xlfn.VAR.S(A24:A34))</f>
        <v>2.17103243139798</v>
      </c>
      <c r="H5" s="4" t="n">
        <f aca="false">$G5/POWER($F5,1-H$2)</f>
        <v>4.9451708805695E-005</v>
      </c>
      <c r="I5" s="4" t="n">
        <f aca="false">$G5/POWER($F5,1-I$2)</f>
        <v>0.00174452141836818</v>
      </c>
      <c r="J5" s="4" t="n">
        <f aca="false">$G5/POWER($F5,1-J$2)</f>
        <v>0.0103615280535842</v>
      </c>
      <c r="K5" s="4" t="n">
        <f aca="false">$G5/POWER($F5,1-K$2)</f>
        <v>0.0615419578543429</v>
      </c>
      <c r="L5" s="4" t="n">
        <f aca="false">$G5/POWER($F5,1-L$2)</f>
        <v>0.365526451017578</v>
      </c>
      <c r="M5" s="4" t="n">
        <f aca="false">$G5/POWER($F5,1-M$2)</f>
        <v>2.17103243139798</v>
      </c>
      <c r="N5" s="4" t="n">
        <f aca="false">$G5/POWER($F5,1-N$2)</f>
        <v>12.8947763015792</v>
      </c>
      <c r="O5" s="4" t="n">
        <f aca="false">$G5/POWER($F5,1-O$2)</f>
        <v>76.5881031821805</v>
      </c>
    </row>
    <row r="6" customFormat="false" ht="12.8" hidden="false" customHeight="false" outlineLevel="0" collapsed="false">
      <c r="A6" s="6" t="n">
        <v>31.14</v>
      </c>
      <c r="B6" s="7" t="s">
        <v>10</v>
      </c>
      <c r="C6" s="10" t="n">
        <f aca="false">C3*C5</f>
        <v>110</v>
      </c>
      <c r="E6" s="11" t="n">
        <v>4</v>
      </c>
      <c r="F6" s="4" t="n">
        <f aca="false">SUM(A35:A45)/C5</f>
        <v>43.5527272727273</v>
      </c>
      <c r="G6" s="4" t="n">
        <f aca="false">SQRT(_xlfn.VAR.S(A35:A45))</f>
        <v>2.36015292262637</v>
      </c>
      <c r="H6" s="4" t="n">
        <f aca="false">$G6/POWER($F6,1-H$2)</f>
        <v>2.85689366598182E-005</v>
      </c>
      <c r="I6" s="4" t="n">
        <f aca="false">$G6/POWER($F6,1-I$2)</f>
        <v>0.00124425510681688</v>
      </c>
      <c r="J6" s="4" t="n">
        <f aca="false">$G6/POWER($F6,1-J$2)</f>
        <v>0.00821139813637103</v>
      </c>
      <c r="K6" s="4" t="n">
        <f aca="false">$G6/POWER($F6,1-K$2)</f>
        <v>0.0541907033248938</v>
      </c>
      <c r="L6" s="4" t="n">
        <f aca="false">$G6/POWER($F6,1-L$2)</f>
        <v>0.357628783561149</v>
      </c>
      <c r="M6" s="4" t="n">
        <f aca="false">$G6/POWER($F6,1-M$2)</f>
        <v>2.36015292262637</v>
      </c>
      <c r="N6" s="4" t="n">
        <f aca="false">$G6/POWER($F6,1-N$2)</f>
        <v>15.5757088753159</v>
      </c>
      <c r="O6" s="4" t="n">
        <f aca="false">$G6/POWER($F6,1-O$2)</f>
        <v>102.791096561077</v>
      </c>
    </row>
    <row r="7" customFormat="false" ht="12.8" hidden="false" customHeight="false" outlineLevel="0" collapsed="false">
      <c r="A7" s="6" t="n">
        <v>31.31</v>
      </c>
      <c r="B7" s="4" t="s">
        <v>11</v>
      </c>
      <c r="C7" s="12" t="n">
        <f aca="false">C4&lt;C5</f>
        <v>1</v>
      </c>
      <c r="E7" s="4" t="n">
        <v>5</v>
      </c>
      <c r="F7" s="4" t="n">
        <f aca="false">SUM(A46:A56)/C5</f>
        <v>47.86</v>
      </c>
      <c r="G7" s="4" t="n">
        <f aca="false">SQRT(_xlfn.VAR.S(A46:A56))</f>
        <v>1.78401793712956</v>
      </c>
      <c r="H7" s="4" t="n">
        <f aca="false">$G7/POWER($F7,1-H$2)</f>
        <v>1.62735062022748E-005</v>
      </c>
      <c r="I7" s="4" t="n">
        <f aca="false">$G7/POWER($F7,1-I$2)</f>
        <v>0.00077885000684087</v>
      </c>
      <c r="J7" s="4" t="n">
        <f aca="false">$G7/POWER($F7,1-J$2)</f>
        <v>0.00538815617487534</v>
      </c>
      <c r="K7" s="4" t="n">
        <f aca="false">$G7/POWER($F7,1-K$2)</f>
        <v>0.037275761327404</v>
      </c>
      <c r="L7" s="4" t="n">
        <f aca="false">$G7/POWER($F7,1-L$2)</f>
        <v>0.257877154529534</v>
      </c>
      <c r="M7" s="4" t="n">
        <f aca="false">$G7/POWER($F7,1-M$2)</f>
        <v>1.78401793712956</v>
      </c>
      <c r="N7" s="4" t="n">
        <f aca="false">$G7/POWER($F7,1-N$2)</f>
        <v>12.3420006157835</v>
      </c>
      <c r="O7" s="4" t="n">
        <f aca="false">$G7/POWER($F7,1-O$2)</f>
        <v>85.3830984710207</v>
      </c>
    </row>
    <row r="8" customFormat="false" ht="12.8" hidden="false" customHeight="false" outlineLevel="0" collapsed="false">
      <c r="A8" s="6" t="n">
        <v>31.27</v>
      </c>
      <c r="E8" s="4" t="n">
        <v>6</v>
      </c>
      <c r="F8" s="4" t="n">
        <f aca="false">SUM(A57:A67)/C5</f>
        <v>54.0636363636364</v>
      </c>
      <c r="G8" s="4" t="n">
        <f aca="false">SQRT(_xlfn.VAR.S(A57:A67))</f>
        <v>2.42968422938979</v>
      </c>
      <c r="H8" s="4" t="n">
        <f aca="false">$G8/POWER($F8,1-H$2)</f>
        <v>1.53756708979133E-005</v>
      </c>
      <c r="I8" s="4" t="n">
        <f aca="false">$G8/POWER($F8,1-I$2)</f>
        <v>0.000831264680271732</v>
      </c>
      <c r="J8" s="4" t="n">
        <f aca="false">$G8/POWER($F8,1-J$2)</f>
        <v>0.0061121211618347</v>
      </c>
      <c r="K8" s="4" t="n">
        <f aca="false">$G8/POWER($F8,1-K$2)</f>
        <v>0.0449411913961454</v>
      </c>
      <c r="L8" s="4" t="n">
        <f aca="false">$G8/POWER($F8,1-L$2)</f>
        <v>0.330443495903918</v>
      </c>
      <c r="M8" s="4" t="n">
        <f aca="false">$G8/POWER($F8,1-M$2)</f>
        <v>2.42968422938979</v>
      </c>
      <c r="N8" s="4" t="n">
        <f aca="false">$G8/POWER($F8,1-N$2)</f>
        <v>17.8649770012782</v>
      </c>
      <c r="O8" s="4" t="n">
        <f aca="false">$G8/POWER($F8,1-O$2)</f>
        <v>131.357564656192</v>
      </c>
    </row>
    <row r="9" customFormat="false" ht="12.8" hidden="false" customHeight="false" outlineLevel="0" collapsed="false">
      <c r="A9" s="6" t="n">
        <v>31.29</v>
      </c>
      <c r="E9" s="4" t="n">
        <v>7</v>
      </c>
      <c r="F9" s="4" t="n">
        <f aca="false">SUM(A68:A78)/C5</f>
        <v>73.5518181818182</v>
      </c>
      <c r="G9" s="4" t="n">
        <f aca="false">SQRT(_xlfn.VAR.S(A68:A78))</f>
        <v>10.0457601187584</v>
      </c>
      <c r="H9" s="4" t="n">
        <f aca="false">$G9/POWER($F9,1-H$2)</f>
        <v>2.52465805665571E-005</v>
      </c>
      <c r="I9" s="4" t="n">
        <f aca="false">$G9/POWER($F9,1-I$2)</f>
        <v>0.00185693190354403</v>
      </c>
      <c r="J9" s="4" t="n">
        <f aca="false">$G9/POWER($F9,1-J$2)</f>
        <v>0.0159254856186723</v>
      </c>
      <c r="K9" s="4" t="n">
        <f aca="false">$G9/POWER($F9,1-K$2)</f>
        <v>0.136580717745488</v>
      </c>
      <c r="L9" s="4" t="n">
        <f aca="false">$G9/POWER($F9,1-L$2)</f>
        <v>1.17134842268175</v>
      </c>
      <c r="M9" s="4" t="n">
        <f aca="false">$G9/POWER($F9,1-M$2)</f>
        <v>10.0457601187584</v>
      </c>
      <c r="N9" s="4" t="n">
        <f aca="false">$G9/POWER($F9,1-N$2)</f>
        <v>86.1548062126475</v>
      </c>
      <c r="O9" s="4" t="n">
        <f aca="false">$G9/POWER($F9,1-O$2)</f>
        <v>738.883921753077</v>
      </c>
    </row>
    <row r="10" customFormat="false" ht="12.8" hidden="false" customHeight="false" outlineLevel="0" collapsed="false">
      <c r="A10" s="6" t="n">
        <v>31.26</v>
      </c>
      <c r="E10" s="4" t="n">
        <v>8</v>
      </c>
      <c r="F10" s="4" t="n">
        <f aca="false">SUM(A79:A89)/C5</f>
        <v>91.4609090909091</v>
      </c>
      <c r="G10" s="4" t="n">
        <f aca="false">SQRT(_xlfn.VAR.S(A79:A89))</f>
        <v>3.39434958289642</v>
      </c>
      <c r="H10" s="4" t="n">
        <f aca="false">$G10/POWER($F10,1-H$2)</f>
        <v>4.4365974647929E-006</v>
      </c>
      <c r="I10" s="4" t="n">
        <f aca="false">$G10/POWER($F10,1-I$2)</f>
        <v>0.000405775237400382</v>
      </c>
      <c r="J10" s="4" t="n">
        <f aca="false">$G10/POWER($F10,1-J$2)</f>
        <v>0.00388063947747006</v>
      </c>
      <c r="K10" s="4" t="n">
        <f aca="false">$G10/POWER($F10,1-K$2)</f>
        <v>0.0371125720992183</v>
      </c>
      <c r="L10" s="4" t="n">
        <f aca="false">$G10/POWER($F10,1-L$2)</f>
        <v>0.354926814463482</v>
      </c>
      <c r="M10" s="4" t="n">
        <f aca="false">$G10/POWER($F10,1-M$2)</f>
        <v>3.39434958289642</v>
      </c>
      <c r="N10" s="4" t="n">
        <f aca="false">$G10/POWER($F10,1-N$2)</f>
        <v>32.4619291115705</v>
      </c>
      <c r="O10" s="4" t="n">
        <f aca="false">$G10/POWER($F10,1-O$2)</f>
        <v>310.450298624054</v>
      </c>
    </row>
    <row r="11" customFormat="false" ht="12.8" hidden="false" customHeight="false" outlineLevel="0" collapsed="false">
      <c r="A11" s="6" t="n">
        <v>30.98</v>
      </c>
      <c r="E11" s="4" t="n">
        <v>9</v>
      </c>
      <c r="F11" s="4" t="n">
        <f aca="false">SUM(A90:A100)/C5</f>
        <v>104.833636363636</v>
      </c>
      <c r="G11" s="4" t="n">
        <f aca="false">SQRT(_xlfn.VAR.S(A90:A100))</f>
        <v>4.4155843842628</v>
      </c>
      <c r="H11" s="4" t="n">
        <f aca="false">$G11/POWER($F11,1-H$2)</f>
        <v>3.83253595164595E-006</v>
      </c>
      <c r="I11" s="4" t="n">
        <f aca="false">$G11/POWER($F11,1-I$2)</f>
        <v>0.000401778680305415</v>
      </c>
      <c r="J11" s="4" t="n">
        <f aca="false">$G11/POWER($F11,1-J$2)</f>
        <v>0.00411374353845905</v>
      </c>
      <c r="K11" s="4" t="n">
        <f aca="false">$G11/POWER($F11,1-K$2)</f>
        <v>0.0421199200697996</v>
      </c>
      <c r="L11" s="4" t="n">
        <f aca="false">$G11/POWER($F11,1-L$2)</f>
        <v>0.431258694204075</v>
      </c>
      <c r="M11" s="4" t="n">
        <f aca="false">$G11/POWER($F11,1-M$2)</f>
        <v>4.4155843842628</v>
      </c>
      <c r="N11" s="4" t="n">
        <f aca="false">$G11/POWER($F11,1-N$2)</f>
        <v>45.2104171268467</v>
      </c>
      <c r="O11" s="4" t="n">
        <f aca="false">$G11/POWER($F11,1-O$2)</f>
        <v>462.901767672757</v>
      </c>
    </row>
    <row r="12" customFormat="false" ht="12.8" hidden="false" customHeight="false" outlineLevel="0" collapsed="false">
      <c r="A12" s="6" t="n">
        <v>30.8</v>
      </c>
      <c r="E12" s="4" t="n">
        <v>10</v>
      </c>
      <c r="F12" s="4" t="n">
        <f aca="false">SUM(A101:A111)/C5</f>
        <v>123.260909090909</v>
      </c>
      <c r="G12" s="4" t="n">
        <f aca="false">SQRT(_xlfn.VAR.S(A101:A111))</f>
        <v>7.03989553124967</v>
      </c>
      <c r="H12" s="4" t="n">
        <f aca="false">$G12/POWER($F12,1-H$2)</f>
        <v>3.75915397717657E-006</v>
      </c>
      <c r="I12" s="4" t="n">
        <f aca="false">$G12/POWER($F12,1-I$2)</f>
        <v>0.000463356736639491</v>
      </c>
      <c r="J12" s="4" t="n">
        <f aca="false">$G12/POWER($F12,1-J$2)</f>
        <v>0.00514432223769126</v>
      </c>
      <c r="K12" s="4" t="n">
        <f aca="false">$G12/POWER($F12,1-K$2)</f>
        <v>0.0571137725915806</v>
      </c>
      <c r="L12" s="4" t="n">
        <f aca="false">$G12/POWER($F12,1-L$2)</f>
        <v>0.634093835674404</v>
      </c>
      <c r="M12" s="4" t="n">
        <f aca="false">$G12/POWER($F12,1-M$2)</f>
        <v>7.03989553124967</v>
      </c>
      <c r="N12" s="4" t="n">
        <f aca="false">$G12/POWER($F12,1-N$2)</f>
        <v>78.1589826341686</v>
      </c>
      <c r="O12" s="4" t="n">
        <f aca="false">$G12/POWER($F12,1-O$2)</f>
        <v>867.743923086863</v>
      </c>
    </row>
    <row r="13" customFormat="false" ht="12.8" hidden="false" customHeight="false" outlineLevel="0" collapsed="false">
      <c r="A13" s="6" t="n">
        <v>31.17</v>
      </c>
      <c r="E13" s="8" t="s">
        <v>12</v>
      </c>
      <c r="F13" s="4"/>
      <c r="G13" s="4"/>
      <c r="H13" s="4" t="n">
        <f aca="false">SUM(H3:H12)/$C$3</f>
        <v>1.68003978581014E-005</v>
      </c>
      <c r="I13" s="4" t="n">
        <f aca="false">SUM(I3:I12)/$C$3</f>
        <v>0.000838920522217503</v>
      </c>
      <c r="J13" s="4" t="n">
        <f aca="false">SUM(J3:J12)/$C$3</f>
        <v>0.00628531714257001</v>
      </c>
      <c r="K13" s="4" t="n">
        <f aca="false">SUM(K3:K12)/$C$3</f>
        <v>0.0491718909090036</v>
      </c>
      <c r="L13" s="4" t="n">
        <f aca="false">SUM(L3:L12)/$C$3</f>
        <v>0.402001479922476</v>
      </c>
      <c r="M13" s="4" t="n">
        <f aca="false">SUM(M3:M12)/$C$3</f>
        <v>3.42962895902926</v>
      </c>
      <c r="N13" s="4" t="n">
        <f aca="false">SUM(N3:N12)/$C$3</f>
        <v>30.4342490271043</v>
      </c>
      <c r="O13" s="4" t="n">
        <f aca="false">SUM(O3:O12)/$C$3</f>
        <v>279.673780056157</v>
      </c>
    </row>
    <row r="14" customFormat="false" ht="12.8" hidden="false" customHeight="false" outlineLevel="0" collapsed="false">
      <c r="A14" s="6" t="n">
        <v>31.19</v>
      </c>
      <c r="E14" s="8" t="s">
        <v>13</v>
      </c>
      <c r="F14" s="4"/>
      <c r="G14" s="4"/>
      <c r="H14" s="4" t="n">
        <f aca="false">SQRT( _xlfn.VAR.S(H3:H12) )</f>
        <v>1.43559923379516E-005</v>
      </c>
      <c r="I14" s="4" t="n">
        <f aca="false">SQRT( _xlfn.VAR.S(I3:I12) )</f>
        <v>0.000583793158767929</v>
      </c>
      <c r="J14" s="4" t="n">
        <f aca="false">SQRT( _xlfn.VAR.S(J3:J12) )</f>
        <v>0.00428632093512302</v>
      </c>
      <c r="K14" s="4" t="n">
        <f aca="false">SQRT( _xlfn.VAR.S(K3:K12) )</f>
        <v>0.0353520480879983</v>
      </c>
      <c r="L14" s="4" t="n">
        <f aca="false">SQRT( _xlfn.VAR.S(L3:L12) )</f>
        <v>0.318739836101194</v>
      </c>
      <c r="M14" s="4" t="n">
        <f aca="false">SQRT( _xlfn.VAR.S(M3:M12) )</f>
        <v>3.04534423983855</v>
      </c>
      <c r="N14" s="4" t="n">
        <f aca="false">SQRT( _xlfn.VAR.S(N3:N12) )</f>
        <v>30.2842814340185</v>
      </c>
      <c r="O14" s="4" t="n">
        <f aca="false">SQRT( _xlfn.VAR.S(O3:O12) )</f>
        <v>310.664567148107</v>
      </c>
    </row>
    <row r="15" customFormat="false" ht="12.8" hidden="false" customHeight="false" outlineLevel="0" collapsed="false">
      <c r="A15" s="6" t="n">
        <v>31.36</v>
      </c>
      <c r="E15" s="8" t="s">
        <v>14</v>
      </c>
      <c r="F15" s="4"/>
      <c r="G15" s="4"/>
      <c r="H15" s="4" t="n">
        <f aca="false">H14/H13</f>
        <v>0.854503117081179</v>
      </c>
      <c r="I15" s="4" t="n">
        <f aca="false">I14/I13</f>
        <v>0.695886133795845</v>
      </c>
      <c r="J15" s="4" t="n">
        <f aca="false">J14/J13</f>
        <v>0.681957781587832</v>
      </c>
      <c r="K15" s="4" t="n">
        <f aca="false">K14/K13</f>
        <v>0.718948314463238</v>
      </c>
      <c r="L15" s="4" t="n">
        <f aca="false">L14/L13</f>
        <v>0.792882245514771</v>
      </c>
      <c r="M15" s="4" t="n">
        <f aca="false">M14/M13</f>
        <v>0.887951517851811</v>
      </c>
      <c r="N15" s="4" t="n">
        <f aca="false">N14/N13</f>
        <v>0.995072406979642</v>
      </c>
      <c r="O15" s="4" t="n">
        <f aca="false">O14/O13</f>
        <v>1.11081048457859</v>
      </c>
    </row>
    <row r="16" customFormat="false" ht="12.8" hidden="false" customHeight="false" outlineLevel="0" collapsed="false">
      <c r="A16" s="6" t="n">
        <v>31.53</v>
      </c>
      <c r="E16" s="4"/>
      <c r="F16" s="4"/>
      <c r="G16" s="4"/>
      <c r="H16" s="4"/>
      <c r="I16" s="4"/>
      <c r="J16" s="4"/>
      <c r="K16" s="4"/>
      <c r="L16" s="4"/>
      <c r="M16" s="4"/>
      <c r="N16" s="4"/>
    </row>
    <row r="17" customFormat="false" ht="12.8" hidden="false" customHeight="false" outlineLevel="0" collapsed="false">
      <c r="A17" s="6" t="n">
        <v>31.67</v>
      </c>
      <c r="E17" s="4"/>
      <c r="F17" s="4"/>
      <c r="G17" s="4"/>
      <c r="H17" s="10"/>
      <c r="I17" s="4"/>
      <c r="J17" s="4"/>
      <c r="K17" s="4"/>
      <c r="L17" s="4"/>
      <c r="M17" s="4"/>
      <c r="N17" s="4"/>
    </row>
    <row r="18" customFormat="false" ht="12.8" hidden="false" customHeight="false" outlineLevel="0" collapsed="false">
      <c r="A18" s="6" t="n">
        <v>31.88</v>
      </c>
    </row>
    <row r="19" customFormat="false" ht="12.8" hidden="false" customHeight="false" outlineLevel="0" collapsed="false">
      <c r="A19" s="6" t="n">
        <v>31.93</v>
      </c>
    </row>
    <row r="20" customFormat="false" ht="12.8" hidden="false" customHeight="false" outlineLevel="0" collapsed="false">
      <c r="A20" s="6" t="n">
        <v>32</v>
      </c>
    </row>
    <row r="21" customFormat="false" ht="12.8" hidden="false" customHeight="false" outlineLevel="0" collapsed="false">
      <c r="A21" s="6" t="n">
        <v>32.08</v>
      </c>
    </row>
    <row r="22" customFormat="false" ht="12.8" hidden="false" customHeight="false" outlineLevel="0" collapsed="false">
      <c r="A22" s="6" t="n">
        <v>32.2</v>
      </c>
    </row>
    <row r="23" customFormat="false" ht="12.8" hidden="false" customHeight="false" outlineLevel="0" collapsed="false">
      <c r="A23" s="6" t="n">
        <v>32.29</v>
      </c>
    </row>
    <row r="24" customFormat="false" ht="12.8" hidden="false" customHeight="false" outlineLevel="0" collapsed="false">
      <c r="A24" s="6" t="n">
        <v>32.32</v>
      </c>
    </row>
    <row r="25" customFormat="false" ht="12.8" hidden="false" customHeight="false" outlineLevel="0" collapsed="false">
      <c r="A25" s="6" t="n">
        <v>32.84</v>
      </c>
    </row>
    <row r="26" customFormat="false" ht="12.8" hidden="false" customHeight="false" outlineLevel="0" collapsed="false">
      <c r="A26" s="6" t="n">
        <v>33.48</v>
      </c>
    </row>
    <row r="27" customFormat="false" ht="12.8" hidden="false" customHeight="false" outlineLevel="0" collapsed="false">
      <c r="A27" s="6" t="n">
        <v>33.92</v>
      </c>
    </row>
    <row r="28" customFormat="false" ht="12.8" hidden="false" customHeight="false" outlineLevel="0" collapsed="false">
      <c r="A28" s="6" t="n">
        <v>34.27</v>
      </c>
    </row>
    <row r="29" customFormat="false" ht="12.8" hidden="false" customHeight="false" outlineLevel="0" collapsed="false">
      <c r="A29" s="6" t="n">
        <v>34.87</v>
      </c>
    </row>
    <row r="30" customFormat="false" ht="12.8" hidden="false" customHeight="false" outlineLevel="0" collapsed="false">
      <c r="A30" s="6" t="n">
        <v>36.12</v>
      </c>
    </row>
    <row r="31" customFormat="false" ht="12.8" hidden="false" customHeight="false" outlineLevel="0" collapsed="false">
      <c r="A31" s="6" t="n">
        <v>36.16</v>
      </c>
    </row>
    <row r="32" customFormat="false" ht="12.8" hidden="false" customHeight="false" outlineLevel="0" collapsed="false">
      <c r="A32" s="6" t="n">
        <v>37.07</v>
      </c>
    </row>
    <row r="33" customFormat="false" ht="12.8" hidden="false" customHeight="false" outlineLevel="0" collapsed="false">
      <c r="A33" s="6" t="n">
        <v>37.9</v>
      </c>
    </row>
    <row r="34" customFormat="false" ht="12.8" hidden="false" customHeight="false" outlineLevel="0" collapsed="false">
      <c r="A34" s="6" t="n">
        <v>39.1</v>
      </c>
    </row>
    <row r="35" customFormat="false" ht="12.8" hidden="false" customHeight="false" outlineLevel="0" collapsed="false">
      <c r="A35" s="6" t="n">
        <v>39.72</v>
      </c>
    </row>
    <row r="36" customFormat="false" ht="12.8" hidden="false" customHeight="false" outlineLevel="0" collapsed="false">
      <c r="A36" s="6" t="n">
        <v>39.89</v>
      </c>
    </row>
    <row r="37" customFormat="false" ht="12.8" hidden="false" customHeight="false" outlineLevel="0" collapsed="false">
      <c r="A37" s="6" t="n">
        <v>41.13</v>
      </c>
    </row>
    <row r="38" customFormat="false" ht="12.8" hidden="false" customHeight="false" outlineLevel="0" collapsed="false">
      <c r="A38" s="6" t="n">
        <v>42.29</v>
      </c>
    </row>
    <row r="39" customFormat="false" ht="12.8" hidden="false" customHeight="false" outlineLevel="0" collapsed="false">
      <c r="A39" s="6" t="n">
        <v>43.97</v>
      </c>
    </row>
    <row r="40" customFormat="false" ht="12.8" hidden="false" customHeight="false" outlineLevel="0" collapsed="false">
      <c r="A40" s="6" t="n">
        <v>44.91</v>
      </c>
    </row>
    <row r="41" customFormat="false" ht="12.8" hidden="false" customHeight="false" outlineLevel="0" collapsed="false">
      <c r="A41" s="6" t="n">
        <v>45.16</v>
      </c>
    </row>
    <row r="42" customFormat="false" ht="12.8" hidden="false" customHeight="false" outlineLevel="0" collapsed="false">
      <c r="A42" s="6" t="n">
        <v>45.16</v>
      </c>
    </row>
    <row r="43" customFormat="false" ht="12.8" hidden="false" customHeight="false" outlineLevel="0" collapsed="false">
      <c r="A43" s="6" t="n">
        <v>45.28</v>
      </c>
    </row>
    <row r="44" customFormat="false" ht="12.8" hidden="false" customHeight="false" outlineLevel="0" collapsed="false">
      <c r="A44" s="6" t="n">
        <v>45.81</v>
      </c>
    </row>
    <row r="45" customFormat="false" ht="12.8" hidden="false" customHeight="false" outlineLevel="0" collapsed="false">
      <c r="A45" s="6" t="n">
        <v>45.76</v>
      </c>
    </row>
    <row r="46" customFormat="false" ht="12.8" hidden="false" customHeight="false" outlineLevel="0" collapsed="false">
      <c r="A46" s="6" t="n">
        <v>45.84</v>
      </c>
    </row>
    <row r="47" customFormat="false" ht="12.8" hidden="false" customHeight="false" outlineLevel="0" collapsed="false">
      <c r="A47" s="6" t="n">
        <v>46.03</v>
      </c>
    </row>
    <row r="48" customFormat="false" ht="12.8" hidden="false" customHeight="false" outlineLevel="0" collapsed="false">
      <c r="A48" s="6" t="n">
        <v>46.19</v>
      </c>
    </row>
    <row r="49" customFormat="false" ht="12.8" hidden="false" customHeight="false" outlineLevel="0" collapsed="false">
      <c r="A49" s="6" t="n">
        <v>46.62</v>
      </c>
    </row>
    <row r="50" customFormat="false" ht="12.8" hidden="false" customHeight="false" outlineLevel="0" collapsed="false">
      <c r="A50" s="6" t="n">
        <v>47.06</v>
      </c>
    </row>
    <row r="51" customFormat="false" ht="12.8" hidden="false" customHeight="false" outlineLevel="0" collapsed="false">
      <c r="A51" s="6" t="n">
        <v>47.62</v>
      </c>
    </row>
    <row r="52" customFormat="false" ht="12.8" hidden="false" customHeight="false" outlineLevel="0" collapsed="false">
      <c r="A52" s="6" t="n">
        <v>47.86</v>
      </c>
    </row>
    <row r="53" customFormat="false" ht="12.8" hidden="false" customHeight="false" outlineLevel="0" collapsed="false">
      <c r="A53" s="6" t="n">
        <v>48.39</v>
      </c>
    </row>
    <row r="54" customFormat="false" ht="12.8" hidden="false" customHeight="false" outlineLevel="0" collapsed="false">
      <c r="A54" s="6" t="n">
        <v>49.34</v>
      </c>
    </row>
    <row r="55" customFormat="false" ht="12.8" hidden="false" customHeight="false" outlineLevel="0" collapsed="false">
      <c r="A55" s="6" t="n">
        <v>50.49</v>
      </c>
    </row>
    <row r="56" customFormat="false" ht="12.8" hidden="false" customHeight="false" outlineLevel="0" collapsed="false">
      <c r="A56" s="6" t="n">
        <v>51.02</v>
      </c>
    </row>
    <row r="57" customFormat="false" ht="12.8" hidden="false" customHeight="false" outlineLevel="0" collapsed="false">
      <c r="A57" s="6" t="n">
        <v>50.99</v>
      </c>
    </row>
    <row r="58" customFormat="false" ht="12.8" hidden="false" customHeight="false" outlineLevel="0" collapsed="false">
      <c r="A58" s="6" t="n">
        <v>51.07</v>
      </c>
    </row>
    <row r="59" customFormat="false" ht="12.8" hidden="false" customHeight="false" outlineLevel="0" collapsed="false">
      <c r="A59" s="6" t="n">
        <v>51.52</v>
      </c>
    </row>
    <row r="60" customFormat="false" ht="12.8" hidden="false" customHeight="false" outlineLevel="0" collapsed="false">
      <c r="A60" s="6" t="n">
        <v>52.24</v>
      </c>
    </row>
    <row r="61" customFormat="false" ht="12.8" hidden="false" customHeight="false" outlineLevel="0" collapsed="false">
      <c r="A61" s="6" t="n">
        <v>52.86</v>
      </c>
    </row>
    <row r="62" customFormat="false" ht="12.8" hidden="false" customHeight="false" outlineLevel="0" collapsed="false">
      <c r="A62" s="6" t="n">
        <v>54.38</v>
      </c>
    </row>
    <row r="63" customFormat="false" ht="12.8" hidden="false" customHeight="false" outlineLevel="0" collapsed="false">
      <c r="A63" s="6" t="n">
        <v>55.08</v>
      </c>
    </row>
    <row r="64" customFormat="false" ht="12.8" hidden="false" customHeight="false" outlineLevel="0" collapsed="false">
      <c r="A64" s="6" t="n">
        <v>55.89</v>
      </c>
    </row>
    <row r="65" customFormat="false" ht="12.8" hidden="false" customHeight="false" outlineLevel="0" collapsed="false">
      <c r="A65" s="6" t="n">
        <v>56.15</v>
      </c>
    </row>
    <row r="66" customFormat="false" ht="12.8" hidden="false" customHeight="false" outlineLevel="0" collapsed="false">
      <c r="A66" s="6" t="n">
        <v>57.01</v>
      </c>
    </row>
    <row r="67" customFormat="false" ht="12.8" hidden="false" customHeight="false" outlineLevel="0" collapsed="false">
      <c r="A67" s="6" t="n">
        <v>57.51</v>
      </c>
    </row>
    <row r="68" customFormat="false" ht="12.8" hidden="false" customHeight="false" outlineLevel="0" collapsed="false">
      <c r="A68" s="6" t="n">
        <v>58.95</v>
      </c>
    </row>
    <row r="69" customFormat="false" ht="12.8" hidden="false" customHeight="false" outlineLevel="0" collapsed="false">
      <c r="A69" s="6" t="n">
        <v>58.76</v>
      </c>
    </row>
    <row r="70" customFormat="false" ht="12.8" hidden="false" customHeight="false" outlineLevel="0" collapsed="false">
      <c r="A70" s="6" t="n">
        <v>62.43</v>
      </c>
    </row>
    <row r="71" customFormat="false" ht="12.8" hidden="false" customHeight="false" outlineLevel="0" collapsed="false">
      <c r="A71" s="6" t="n">
        <v>67.66</v>
      </c>
    </row>
    <row r="72" customFormat="false" ht="12.8" hidden="false" customHeight="false" outlineLevel="0" collapsed="false">
      <c r="A72" s="6" t="n">
        <v>73.21</v>
      </c>
    </row>
    <row r="73" customFormat="false" ht="12.8" hidden="false" customHeight="false" outlineLevel="0" collapsed="false">
      <c r="A73" s="6" t="n">
        <v>77.12</v>
      </c>
    </row>
    <row r="74" customFormat="false" ht="12.8" hidden="false" customHeight="false" outlineLevel="0" collapsed="false">
      <c r="A74" s="6" t="n">
        <v>78.87</v>
      </c>
    </row>
    <row r="75" customFormat="false" ht="12.8" hidden="false" customHeight="false" outlineLevel="0" collapsed="false">
      <c r="A75" s="6" t="n">
        <v>80.23</v>
      </c>
    </row>
    <row r="76" customFormat="false" ht="12.8" hidden="false" customHeight="false" outlineLevel="0" collapsed="false">
      <c r="A76" s="6" t="n">
        <v>81.76</v>
      </c>
    </row>
    <row r="77" customFormat="false" ht="12.8" hidden="false" customHeight="false" outlineLevel="0" collapsed="false">
      <c r="A77" s="6" t="n">
        <v>84.12</v>
      </c>
    </row>
    <row r="78" customFormat="false" ht="12.8" hidden="false" customHeight="false" outlineLevel="0" collapsed="false">
      <c r="A78" s="6" t="n">
        <v>85.96</v>
      </c>
    </row>
    <row r="79" customFormat="false" ht="12.8" hidden="false" customHeight="false" outlineLevel="0" collapsed="false">
      <c r="A79" s="6" t="n">
        <v>86.78</v>
      </c>
    </row>
    <row r="80" customFormat="false" ht="12.8" hidden="false" customHeight="false" outlineLevel="0" collapsed="false">
      <c r="A80" s="6" t="n">
        <v>87.39</v>
      </c>
    </row>
    <row r="81" customFormat="false" ht="12.8" hidden="false" customHeight="false" outlineLevel="0" collapsed="false">
      <c r="A81" s="6" t="n">
        <v>89.83</v>
      </c>
    </row>
    <row r="82" customFormat="false" ht="12.8" hidden="false" customHeight="false" outlineLevel="0" collapsed="false">
      <c r="A82" s="6" t="n">
        <v>90.29</v>
      </c>
    </row>
    <row r="83" customFormat="false" ht="12.8" hidden="false" customHeight="false" outlineLevel="0" collapsed="false">
      <c r="A83" s="6" t="n">
        <v>90.1</v>
      </c>
    </row>
    <row r="84" customFormat="false" ht="12.8" hidden="false" customHeight="false" outlineLevel="0" collapsed="false">
      <c r="A84" s="6" t="n">
        <v>90.12</v>
      </c>
    </row>
    <row r="85" customFormat="false" ht="12.8" hidden="false" customHeight="false" outlineLevel="0" collapsed="false">
      <c r="A85" s="6" t="n">
        <v>91.07</v>
      </c>
    </row>
    <row r="86" customFormat="false" ht="12.8" hidden="false" customHeight="false" outlineLevel="0" collapsed="false">
      <c r="A86" s="6" t="n">
        <v>92.36</v>
      </c>
    </row>
    <row r="87" customFormat="false" ht="12.8" hidden="false" customHeight="false" outlineLevel="0" collapsed="false">
      <c r="A87" s="6" t="n">
        <v>94.35</v>
      </c>
    </row>
    <row r="88" customFormat="false" ht="12.8" hidden="false" customHeight="false" outlineLevel="0" collapsed="false">
      <c r="A88" s="6" t="n">
        <v>96.26</v>
      </c>
    </row>
    <row r="89" customFormat="false" ht="12.8" hidden="false" customHeight="false" outlineLevel="0" collapsed="false">
      <c r="A89" s="6" t="n">
        <v>97.52</v>
      </c>
    </row>
    <row r="90" customFormat="false" ht="12.8" hidden="false" customHeight="false" outlineLevel="0" collapsed="false">
      <c r="A90" s="6" t="n">
        <v>100</v>
      </c>
    </row>
    <row r="91" customFormat="false" ht="12.8" hidden="false" customHeight="false" outlineLevel="0" collapsed="false">
      <c r="A91" s="6" t="n">
        <v>101.34</v>
      </c>
    </row>
    <row r="92" customFormat="false" ht="12.8" hidden="false" customHeight="false" outlineLevel="0" collapsed="false">
      <c r="A92" s="6" t="n">
        <v>102.49</v>
      </c>
    </row>
    <row r="93" customFormat="false" ht="12.8" hidden="false" customHeight="false" outlineLevel="0" collapsed="false">
      <c r="A93" s="6" t="n">
        <v>102.27</v>
      </c>
    </row>
    <row r="94" customFormat="false" ht="12.8" hidden="false" customHeight="false" outlineLevel="0" collapsed="false">
      <c r="A94" s="6" t="n">
        <v>101.42</v>
      </c>
    </row>
    <row r="95" customFormat="false" ht="12.8" hidden="false" customHeight="false" outlineLevel="0" collapsed="false">
      <c r="A95" s="6" t="n">
        <v>102.59</v>
      </c>
    </row>
    <row r="96" customFormat="false" ht="12.8" hidden="false" customHeight="false" outlineLevel="0" collapsed="false">
      <c r="A96" s="6" t="n">
        <v>103.9</v>
      </c>
    </row>
    <row r="97" customFormat="false" ht="12.8" hidden="false" customHeight="false" outlineLevel="0" collapsed="false">
      <c r="A97" s="6" t="n">
        <v>105.5</v>
      </c>
    </row>
    <row r="98" customFormat="false" ht="12.8" hidden="false" customHeight="false" outlineLevel="0" collapsed="false">
      <c r="A98" s="6" t="n">
        <v>109.22</v>
      </c>
    </row>
    <row r="99" customFormat="false" ht="12.8" hidden="false" customHeight="false" outlineLevel="0" collapsed="false">
      <c r="A99" s="6" t="n">
        <v>111.52</v>
      </c>
    </row>
    <row r="100" customFormat="false" ht="12.8" hidden="false" customHeight="false" outlineLevel="0" collapsed="false">
      <c r="A100" s="6" t="n">
        <v>112.92</v>
      </c>
    </row>
    <row r="101" customFormat="false" ht="12.8" hidden="false" customHeight="false" outlineLevel="0" collapsed="false">
      <c r="A101" s="6" t="n">
        <v>113.45</v>
      </c>
    </row>
    <row r="102" customFormat="false" ht="12.8" hidden="false" customHeight="false" outlineLevel="0" collapsed="false">
      <c r="A102" s="6" t="n">
        <v>116.34</v>
      </c>
    </row>
    <row r="103" customFormat="false" ht="12.8" hidden="false" customHeight="false" outlineLevel="0" collapsed="false">
      <c r="A103" s="6" t="n">
        <v>117.59</v>
      </c>
    </row>
    <row r="104" customFormat="false" ht="12.8" hidden="false" customHeight="false" outlineLevel="0" collapsed="false">
      <c r="A104" s="6" t="n">
        <v>118.92</v>
      </c>
    </row>
    <row r="105" customFormat="false" ht="12.8" hidden="false" customHeight="false" outlineLevel="0" collapsed="false">
      <c r="A105" s="6" t="n">
        <v>120.83</v>
      </c>
    </row>
    <row r="106" customFormat="false" ht="12.8" hidden="false" customHeight="false" outlineLevel="0" collapsed="false">
      <c r="A106" s="6" t="n">
        <v>122.5</v>
      </c>
    </row>
    <row r="107" customFormat="false" ht="12.8" hidden="false" customHeight="false" outlineLevel="0" collapsed="false">
      <c r="A107" s="6" t="n">
        <v>124.78</v>
      </c>
    </row>
    <row r="108" customFormat="false" ht="12.8" hidden="false" customHeight="false" outlineLevel="0" collapsed="false">
      <c r="A108" s="6" t="n">
        <v>125.04</v>
      </c>
    </row>
    <row r="109" customFormat="false" ht="12.8" hidden="false" customHeight="false" outlineLevel="0" collapsed="false">
      <c r="A109" s="6" t="n">
        <v>126.54</v>
      </c>
    </row>
    <row r="110" customFormat="false" ht="12.8" hidden="false" customHeight="false" outlineLevel="0" collapsed="false">
      <c r="A110" s="6" t="n">
        <v>133.37</v>
      </c>
    </row>
    <row r="111" customFormat="false" ht="12.8" hidden="false" customHeight="false" outlineLevel="0" collapsed="false">
      <c r="A111" s="6" t="n">
        <v>136.51</v>
      </c>
    </row>
    <row r="112" customFormat="false" ht="12.8" hidden="false" customHeight="false" outlineLevel="0" collapsed="false">
      <c r="A112" s="6" t="n">
        <v>138.61</v>
      </c>
    </row>
    <row r="113" customFormat="false" ht="12.8" hidden="false" customHeight="false" outlineLevel="0" collapsed="false">
      <c r="A113" s="6" t="n">
        <v>139.6</v>
      </c>
    </row>
    <row r="114" customFormat="false" ht="12.8" hidden="false" customHeight="false" outlineLevel="0" collapsed="false">
      <c r="A114" s="6" t="n">
        <v>142.02</v>
      </c>
    </row>
    <row r="115" customFormat="false" ht="12.8" hidden="false" customHeight="false" outlineLevel="0" collapsed="false">
      <c r="A115" s="6" t="n">
        <v>145.68</v>
      </c>
    </row>
    <row r="116" customFormat="false" ht="12.8" hidden="false" customHeight="false" outlineLevel="0" collapsed="false">
      <c r="A116" s="6" t="n">
        <v>151.69</v>
      </c>
    </row>
    <row r="117" customFormat="false" ht="12.8" hidden="false" customHeight="false" outlineLevel="0" collapsed="false">
      <c r="A117" s="6" t="n">
        <v>153.35</v>
      </c>
    </row>
    <row r="118" customFormat="false" ht="12.8" hidden="false" customHeight="false" outlineLevel="0" collapsed="false">
      <c r="A118" s="6" t="n">
        <v>153.97</v>
      </c>
    </row>
    <row r="119" customFormat="false" ht="12.8" hidden="false" customHeight="false" outlineLevel="0" collapsed="false">
      <c r="A119" s="6" t="n">
        <v>155.45</v>
      </c>
    </row>
    <row r="120" customFormat="false" ht="12.8" hidden="false" customHeight="false" outlineLevel="0" collapsed="false">
      <c r="A120" s="6" t="n">
        <v>156.78</v>
      </c>
    </row>
    <row r="121" customFormat="false" ht="13.8" hidden="false" customHeight="false" outlineLevel="0" collapsed="false">
      <c r="A121" s="13"/>
    </row>
  </sheetData>
  <mergeCells count="2">
    <mergeCell ref="B1:C1"/>
    <mergeCell ref="H1:N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LibreOffice/7.1.1.2$Linux_X86_64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>Martín Osvaldo Santos Soto</cp:lastModifiedBy>
  <dcterms:modified xsi:type="dcterms:W3CDTF">2021-05-18T00:27:27Z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