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<sst xmlns="http://schemas.openxmlformats.org/spreadsheetml/2006/main" count="131" uniqueCount="90">
  <si>
    <t xml:space="preserve">n_¿Cuál de las siguientes opciones describe tu tipo de vivienda?</t>
  </si>
  <si>
    <t xml:space="preserve">PNE</t>
  </si>
  <si>
    <t xml:space="preserve">PE</t>
  </si>
  <si>
    <t xml:space="preserve">WoE</t>
  </si>
  <si>
    <t xml:space="preserve">IV</t>
  </si>
  <si>
    <t xml:space="preserve">Ocupada sin pagar renta (incluye casa de familiares)</t>
  </si>
  <si>
    <t xml:space="preserve">Propia (se esta pagando)</t>
  </si>
  <si>
    <t xml:space="preserve">Propia (ya esta pagada)</t>
  </si>
  <si>
    <t xml:space="preserve">Rentada</t>
  </si>
  <si>
    <t xml:space="preserve">Rango Score</t>
  </si>
  <si>
    <t xml:space="preserve">MAC</t>
  </si>
  <si>
    <t xml:space="preserve">Actuaría</t>
  </si>
  <si>
    <t xml:space="preserve">Total</t>
  </si>
  <si>
    <t xml:space="preserve">Tasa de MAC</t>
  </si>
  <si>
    <t xml:space="preserve">Tasa de Act.</t>
  </si>
  <si>
    <t xml:space="preserve">Acum MAC</t>
  </si>
  <si>
    <t xml:space="preserve">Acum Act</t>
  </si>
  <si>
    <t xml:space="preserve">Dif</t>
  </si>
  <si>
    <t xml:space="preserve">Momios</t>
  </si>
  <si>
    <t xml:space="preserve">Distr</t>
  </si>
  <si>
    <t xml:space="preserve">(0, 36]</t>
  </si>
  <si>
    <t xml:space="preserve">(36, 72]</t>
  </si>
  <si>
    <t xml:space="preserve">(72, 108]</t>
  </si>
  <si>
    <t xml:space="preserve">(108, 144]</t>
  </si>
  <si>
    <t xml:space="preserve">(144, 180]</t>
  </si>
  <si>
    <t xml:space="preserve">(180, 216]</t>
  </si>
  <si>
    <t xml:space="preserve">(216, 252]</t>
  </si>
  <si>
    <t xml:space="preserve">(252, 288]</t>
  </si>
  <si>
    <t xml:space="preserve">(288, 324]</t>
  </si>
  <si>
    <t xml:space="preserve">(324, 360]</t>
  </si>
  <si>
    <t xml:space="preserve">KS</t>
  </si>
  <si>
    <t xml:space="preserve">característica</t>
  </si>
  <si>
    <t xml:space="preserve">atributo</t>
  </si>
  <si>
    <t xml:space="preserve">puntos</t>
  </si>
  <si>
    <t xml:space="preserve">d_¿Cuántas personas en total viven en tu hogar? Incluyéndote a ti_5_qua</t>
  </si>
  <si>
    <t xml:space="preserve">(0.999, 3.0]</t>
  </si>
  <si>
    <t xml:space="preserve">(3.0, 4.0]</t>
  </si>
  <si>
    <t xml:space="preserve">(4.0, 5.0]</t>
  </si>
  <si>
    <t xml:space="preserve">(5.0, 6.0]</t>
  </si>
  <si>
    <t xml:space="preserve">(6.0, 12.0]</t>
  </si>
  <si>
    <t xml:space="preserve">d_¿Cuánto tiempo llevas viviendo ahí? (años)_5_qua</t>
  </si>
  <si>
    <t xml:space="preserve">(-0.001, 5.0]</t>
  </si>
  <si>
    <t xml:space="preserve">(11.4, 17.0]</t>
  </si>
  <si>
    <t xml:space="preserve">(17.0, 18.0]</t>
  </si>
  <si>
    <t xml:space="preserve">(18.0, 35.0]</t>
  </si>
  <si>
    <t xml:space="preserve">(5.0, 11.4]</t>
  </si>
  <si>
    <t xml:space="preserve">d_¿Cuántos días a la semana dedicas tiempo para realizar las siguientes actividades? [Entretenimiento personal (videojuegos, redes sociales, netflix, youtube, etc)]_5_qua</t>
  </si>
  <si>
    <t xml:space="preserve">(-0.001, 1.0]</t>
  </si>
  <si>
    <t xml:space="preserve">(1.0, 2.0]</t>
  </si>
  <si>
    <t xml:space="preserve">(2.0, 3.0]</t>
  </si>
  <si>
    <t xml:space="preserve">(5.0, 7.0]</t>
  </si>
  <si>
    <t xml:space="preserve">d_¿Qué promedio obtuviste en el bachillerato?_4_qua</t>
  </si>
  <si>
    <t xml:space="preserve">(6.999, 8.5]</t>
  </si>
  <si>
    <t xml:space="preserve">(8.5, 8.815]</t>
  </si>
  <si>
    <t xml:space="preserve">(8.815, 9.1]</t>
  </si>
  <si>
    <t xml:space="preserve">(9.1, 10.0]</t>
  </si>
  <si>
    <t xml:space="preserve">n_Al escoger la FES Acatlán ésta fue:</t>
  </si>
  <si>
    <t xml:space="preserve">☀️ Mi primera opción</t>
  </si>
  <si>
    <t xml:space="preserve">☔️ No quería este plantel</t>
  </si>
  <si>
    <t xml:space="preserve">⛅️ Mi segunda opción</t>
  </si>
  <si>
    <t xml:space="preserve">n_Escoger ésta carrera fue...</t>
  </si>
  <si>
    <t xml:space="preserve">❤️ Mi primera opción</t>
  </si>
  <si>
    <t xml:space="preserve">😊 Mi segunda opción</t>
  </si>
  <si>
    <t xml:space="preserve">n_¿Cuál es el máximo nivel de estudios de tu mamá?</t>
  </si>
  <si>
    <t xml:space="preserve">Bachillerato</t>
  </si>
  <si>
    <t xml:space="preserve">Licenciatura</t>
  </si>
  <si>
    <t xml:space="preserve">Posgrado, maestria, doctorado</t>
  </si>
  <si>
    <t xml:space="preserve">Primaria</t>
  </si>
  <si>
    <t xml:space="preserve">Secundaria</t>
  </si>
  <si>
    <t xml:space="preserve">n_¿Cuál es el máximo nivel de estudios de tu papá?</t>
  </si>
  <si>
    <t xml:space="preserve">Otros</t>
  </si>
  <si>
    <t xml:space="preserve">n_¿Cuál fue el proceso de admisión por el que entraste a esta carrera?</t>
  </si>
  <si>
    <t xml:space="preserve">Concurso de selección</t>
  </si>
  <si>
    <t xml:space="preserve">Pase reglamentado</t>
  </si>
  <si>
    <t xml:space="preserve">n_¿Cuándo tomaste la decisión de lo que querías estudiar?</t>
  </si>
  <si>
    <t xml:space="preserve">Al terminar el bachillerato</t>
  </si>
  <si>
    <t xml:space="preserve">Antes del bachillerato</t>
  </si>
  <si>
    <t xml:space="preserve">Durante el bachillerato</t>
  </si>
  <si>
    <t xml:space="preserve">En otro momento o circunstancia</t>
  </si>
  <si>
    <t xml:space="preserve">n_¿Cómo se llama la institución donde cursaste el bachillerato?</t>
  </si>
  <si>
    <t xml:space="preserve">CCH</t>
  </si>
  <si>
    <t xml:space="preserve">CCH Naucalpan</t>
  </si>
  <si>
    <t xml:space="preserve">n_¿En dónde cursaste el bachillerato?</t>
  </si>
  <si>
    <t xml:space="preserve">Escuela Nacional Preparatoria (UNAM)</t>
  </si>
  <si>
    <t xml:space="preserve">Escuela privada</t>
  </si>
  <si>
    <t xml:space="preserve">Escuela pública</t>
  </si>
  <si>
    <t xml:space="preserve">Otro</t>
  </si>
  <si>
    <t xml:space="preserve">n_¿Recibiste alguna beca?</t>
  </si>
  <si>
    <t xml:space="preserve">No</t>
  </si>
  <si>
    <t xml:space="preserve">Sí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</si>
</sst>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Hoja2!$F$2</c:f>
              <c:strCache>
                <c:ptCount val="1"/>
                <c:pt idx="0">
                  <c:v>Tasa de MAC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Hoja2!$B$3:$B$14</c:f>
              <c:strCache>
                <c:ptCount val="12"/>
                <c:pt idx="0">
                  <c:v/>
                </c:pt>
                <c:pt idx="1">
                  <c:v>(0, 36]</c:v>
                </c:pt>
                <c:pt idx="2">
                  <c:v>(36, 72]</c:v>
                </c:pt>
                <c:pt idx="3">
                  <c:v>(72, 108]</c:v>
                </c:pt>
                <c:pt idx="4">
                  <c:v>(108, 144]</c:v>
                </c:pt>
                <c:pt idx="5">
                  <c:v>(144, 180]</c:v>
                </c:pt>
                <c:pt idx="6">
                  <c:v>(180, 216]</c:v>
                </c:pt>
                <c:pt idx="7">
                  <c:v>(216, 252]</c:v>
                </c:pt>
                <c:pt idx="8">
                  <c:v>(252, 288]</c:v>
                </c:pt>
                <c:pt idx="9">
                  <c:v>(288, 324]</c:v>
                </c:pt>
                <c:pt idx="10">
                  <c:v>(324, 360]</c:v>
                </c:pt>
                <c:pt idx="11">
                  <c:v>Total</c:v>
                </c:pt>
              </c:strCache>
            </c:strRef>
          </c:cat>
          <c:val>
            <c:numRef>
              <c:f>Hoja2!$F$3:$F$14</c:f>
              <c:numCache>
                <c:formatCode>General</c:formatCode>
                <c:ptCount val="12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0.0491803278688525</c:v>
                </c:pt>
                <c:pt idx="4">
                  <c:v>0.18</c:v>
                </c:pt>
                <c:pt idx="5">
                  <c:v>0.580645161290323</c:v>
                </c:pt>
                <c:pt idx="6">
                  <c:v>0.777777777777778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0.31981981981982</c:v>
                </c:pt>
              </c:numCache>
            </c:numRef>
          </c:val>
        </c:ser>
        <c:ser>
          <c:idx val="1"/>
          <c:order val="1"/>
          <c:tx>
            <c:strRef>
              <c:f>Hoja2!$G$2</c:f>
              <c:strCache>
                <c:ptCount val="1"/>
                <c:pt idx="0">
                  <c:v>Tasa de Act.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Hoja2!$B$3:$B$14</c:f>
              <c:strCache>
                <c:ptCount val="12"/>
                <c:pt idx="0">
                  <c:v/>
                </c:pt>
                <c:pt idx="1">
                  <c:v>(0, 36]</c:v>
                </c:pt>
                <c:pt idx="2">
                  <c:v>(36, 72]</c:v>
                </c:pt>
                <c:pt idx="3">
                  <c:v>(72, 108]</c:v>
                </c:pt>
                <c:pt idx="4">
                  <c:v>(108, 144]</c:v>
                </c:pt>
                <c:pt idx="5">
                  <c:v>(144, 180]</c:v>
                </c:pt>
                <c:pt idx="6">
                  <c:v>(180, 216]</c:v>
                </c:pt>
                <c:pt idx="7">
                  <c:v>(216, 252]</c:v>
                </c:pt>
                <c:pt idx="8">
                  <c:v>(252, 288]</c:v>
                </c:pt>
                <c:pt idx="9">
                  <c:v>(288, 324]</c:v>
                </c:pt>
                <c:pt idx="10">
                  <c:v>(324, 360]</c:v>
                </c:pt>
                <c:pt idx="11">
                  <c:v>Total</c:v>
                </c:pt>
              </c:strCache>
            </c:strRef>
          </c:cat>
          <c:val>
            <c:numRef>
              <c:f>Hoja2!$G$3:$G$14</c:f>
              <c:numCache>
                <c:formatCode>General</c:formatCode>
                <c:ptCount val="12"/>
                <c:pt idx="0">
                  <c:v/>
                </c:pt>
                <c:pt idx="1">
                  <c:v>1</c:v>
                </c:pt>
                <c:pt idx="2">
                  <c:v>1</c:v>
                </c:pt>
                <c:pt idx="3">
                  <c:v>0.950819672131147</c:v>
                </c:pt>
                <c:pt idx="4">
                  <c:v>0.82</c:v>
                </c:pt>
                <c:pt idx="5">
                  <c:v>0.419354838709677</c:v>
                </c:pt>
                <c:pt idx="6">
                  <c:v>0.222222222222222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0.68018018018018</c:v>
                </c:pt>
              </c:numCache>
            </c:numRef>
          </c:val>
        </c:ser>
        <c:gapWidth val="100"/>
        <c:overlap val="0"/>
        <c:axId val="44908247"/>
        <c:axId val="90052664"/>
      </c:barChart>
      <c:catAx>
        <c:axId val="44908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052664"/>
        <c:crosses val="autoZero"/>
        <c:auto val="1"/>
        <c:lblAlgn val="ctr"/>
        <c:lblOffset val="100"/>
      </c:catAx>
      <c:valAx>
        <c:axId val="900526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90824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Hoja2!$H$2</c:f>
              <c:strCache>
                <c:ptCount val="1"/>
                <c:pt idx="0">
                  <c:v>Acum MAC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Hoja2!$B$3:$B$13</c:f>
              <c:strCache>
                <c:ptCount val="11"/>
                <c:pt idx="0">
                  <c:v/>
                </c:pt>
                <c:pt idx="1">
                  <c:v>(0, 36]</c:v>
                </c:pt>
                <c:pt idx="2">
                  <c:v>(36, 72]</c:v>
                </c:pt>
                <c:pt idx="3">
                  <c:v>(72, 108]</c:v>
                </c:pt>
                <c:pt idx="4">
                  <c:v>(108, 144]</c:v>
                </c:pt>
                <c:pt idx="5">
                  <c:v>(144, 180]</c:v>
                </c:pt>
                <c:pt idx="6">
                  <c:v>(180, 216]</c:v>
                </c:pt>
                <c:pt idx="7">
                  <c:v>(216, 252]</c:v>
                </c:pt>
                <c:pt idx="8">
                  <c:v>(252, 288]</c:v>
                </c:pt>
                <c:pt idx="9">
                  <c:v>(288, 324]</c:v>
                </c:pt>
                <c:pt idx="10">
                  <c:v>(324, 360]</c:v>
                </c:pt>
              </c:strCache>
            </c:strRef>
          </c:cat>
          <c:val>
            <c:numRef>
              <c:f>Hoja2!$H$3:$H$13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0.0422535211267606</c:v>
                </c:pt>
                <c:pt idx="4">
                  <c:v>0.169014084507042</c:v>
                </c:pt>
                <c:pt idx="5">
                  <c:v>0.422535211267606</c:v>
                </c:pt>
                <c:pt idx="6">
                  <c:v>0.619718309859155</c:v>
                </c:pt>
                <c:pt idx="7">
                  <c:v>0.774647887323944</c:v>
                </c:pt>
                <c:pt idx="8">
                  <c:v>0.845070422535211</c:v>
                </c:pt>
                <c:pt idx="9">
                  <c:v>0.915492957746479</c:v>
                </c:pt>
                <c:pt idx="10">
                  <c:v>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Hoja2!$I$2</c:f>
              <c:strCache>
                <c:ptCount val="1"/>
                <c:pt idx="0">
                  <c:v>Acum Act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Hoja2!$B$3:$B$13</c:f>
              <c:strCache>
                <c:ptCount val="11"/>
                <c:pt idx="0">
                  <c:v/>
                </c:pt>
                <c:pt idx="1">
                  <c:v>(0, 36]</c:v>
                </c:pt>
                <c:pt idx="2">
                  <c:v>(36, 72]</c:v>
                </c:pt>
                <c:pt idx="3">
                  <c:v>(72, 108]</c:v>
                </c:pt>
                <c:pt idx="4">
                  <c:v>(108, 144]</c:v>
                </c:pt>
                <c:pt idx="5">
                  <c:v>(144, 180]</c:v>
                </c:pt>
                <c:pt idx="6">
                  <c:v>(180, 216]</c:v>
                </c:pt>
                <c:pt idx="7">
                  <c:v>(216, 252]</c:v>
                </c:pt>
                <c:pt idx="8">
                  <c:v>(252, 288]</c:v>
                </c:pt>
                <c:pt idx="9">
                  <c:v>(288, 324]</c:v>
                </c:pt>
                <c:pt idx="10">
                  <c:v>(324, 360]</c:v>
                </c:pt>
              </c:strCache>
            </c:strRef>
          </c:cat>
          <c:val>
            <c:numRef>
              <c:f>Hoja2!$I$3:$I$13</c:f>
              <c:numCache>
                <c:formatCode>General</c:formatCode>
                <c:ptCount val="11"/>
                <c:pt idx="0">
                  <c:v>0</c:v>
                </c:pt>
                <c:pt idx="1">
                  <c:v>0.0397350993377483</c:v>
                </c:pt>
                <c:pt idx="2">
                  <c:v>0.231788079470199</c:v>
                </c:pt>
                <c:pt idx="3">
                  <c:v>0.615894039735099</c:v>
                </c:pt>
                <c:pt idx="4">
                  <c:v>0.887417218543046</c:v>
                </c:pt>
                <c:pt idx="5">
                  <c:v>0.973509933774834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8919196"/>
        <c:axId val="32731697"/>
      </c:lineChart>
      <c:catAx>
        <c:axId val="89191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731697"/>
        <c:crosses val="autoZero"/>
        <c:auto val="1"/>
        <c:lblAlgn val="ctr"/>
        <c:lblOffset val="100"/>
      </c:catAx>
      <c:valAx>
        <c:axId val="327316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91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Hoja2!$K$2</c:f>
              <c:strCache>
                <c:ptCount val="1"/>
                <c:pt idx="0">
                  <c:v>Momios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Hoja2!$B$3:$B$13</c:f>
              <c:strCache>
                <c:ptCount val="11"/>
                <c:pt idx="0">
                  <c:v/>
                </c:pt>
                <c:pt idx="1">
                  <c:v>(0, 36]</c:v>
                </c:pt>
                <c:pt idx="2">
                  <c:v>(36, 72]</c:v>
                </c:pt>
                <c:pt idx="3">
                  <c:v>(72, 108]</c:v>
                </c:pt>
                <c:pt idx="4">
                  <c:v>(108, 144]</c:v>
                </c:pt>
                <c:pt idx="5">
                  <c:v>(144, 180]</c:v>
                </c:pt>
                <c:pt idx="6">
                  <c:v>(180, 216]</c:v>
                </c:pt>
                <c:pt idx="7">
                  <c:v>(216, 252]</c:v>
                </c:pt>
                <c:pt idx="8">
                  <c:v>(252, 288]</c:v>
                </c:pt>
                <c:pt idx="9">
                  <c:v>(288, 324]</c:v>
                </c:pt>
                <c:pt idx="10">
                  <c:v>(324, 360]</c:v>
                </c:pt>
              </c:strCache>
            </c:strRef>
          </c:cat>
          <c:val>
            <c:numRef>
              <c:f>Hoja2!$K$3:$K$13</c:f>
              <c:numCache>
                <c:formatCode>General</c:formatCode>
                <c:ptCount val="11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0.0517241379310345</c:v>
                </c:pt>
                <c:pt idx="4">
                  <c:v>0.219512195121951</c:v>
                </c:pt>
                <c:pt idx="5">
                  <c:v>1.38461538461538</c:v>
                </c:pt>
                <c:pt idx="6">
                  <c:v>3.5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13989425"/>
        <c:axId val="5298895"/>
      </c:lineChart>
      <c:catAx>
        <c:axId val="139894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98895"/>
        <c:crosses val="autoZero"/>
        <c:auto val="1"/>
        <c:lblAlgn val="ctr"/>
        <c:lblOffset val="100"/>
      </c:catAx>
      <c:valAx>
        <c:axId val="52988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9894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Hoja2!$L$2</c:f>
              <c:strCache>
                <c:ptCount val="1"/>
                <c:pt idx="0">
                  <c:v>Distr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Hoja2!$B$3:$B$13</c:f>
              <c:strCache>
                <c:ptCount val="11"/>
                <c:pt idx="0">
                  <c:v/>
                </c:pt>
                <c:pt idx="1">
                  <c:v>(0, 36]</c:v>
                </c:pt>
                <c:pt idx="2">
                  <c:v>(36, 72]</c:v>
                </c:pt>
                <c:pt idx="3">
                  <c:v>(72, 108]</c:v>
                </c:pt>
                <c:pt idx="4">
                  <c:v>(108, 144]</c:v>
                </c:pt>
                <c:pt idx="5">
                  <c:v>(144, 180]</c:v>
                </c:pt>
                <c:pt idx="6">
                  <c:v>(180, 216]</c:v>
                </c:pt>
                <c:pt idx="7">
                  <c:v>(216, 252]</c:v>
                </c:pt>
                <c:pt idx="8">
                  <c:v>(252, 288]</c:v>
                </c:pt>
                <c:pt idx="9">
                  <c:v>(288, 324]</c:v>
                </c:pt>
                <c:pt idx="10">
                  <c:v>(324, 360]</c:v>
                </c:pt>
              </c:strCache>
            </c:strRef>
          </c:cat>
          <c:val>
            <c:numRef>
              <c:f>Hoja2!$L$3:$L$13</c:f>
              <c:numCache>
                <c:formatCode>General</c:formatCode>
                <c:ptCount val="11"/>
                <c:pt idx="0">
                  <c:v/>
                </c:pt>
                <c:pt idx="1">
                  <c:v>0.027027027027027</c:v>
                </c:pt>
                <c:pt idx="2">
                  <c:v>0.130630630630631</c:v>
                </c:pt>
                <c:pt idx="3">
                  <c:v>0.274774774774775</c:v>
                </c:pt>
                <c:pt idx="4">
                  <c:v>0.225225225225225</c:v>
                </c:pt>
                <c:pt idx="5">
                  <c:v>0.13963963963964</c:v>
                </c:pt>
                <c:pt idx="6">
                  <c:v>0.0810810810810811</c:v>
                </c:pt>
                <c:pt idx="7">
                  <c:v>0.0495495495495496</c:v>
                </c:pt>
                <c:pt idx="8">
                  <c:v>0.0225225225225225</c:v>
                </c:pt>
                <c:pt idx="9">
                  <c:v>0.0225225225225225</c:v>
                </c:pt>
                <c:pt idx="10">
                  <c:v>0.027027027027027</c:v>
                </c:pt>
              </c:numCache>
            </c:numRef>
          </c:val>
        </c:ser>
        <c:gapWidth val="100"/>
        <c:overlap val="0"/>
        <c:axId val="74215848"/>
        <c:axId val="9223988"/>
      </c:barChart>
      <c:catAx>
        <c:axId val="7421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23988"/>
        <c:crosses val="autoZero"/>
        <c:auto val="1"/>
        <c:lblAlgn val="ctr"/>
        <c:lblOffset val="100"/>
      </c:catAx>
      <c:valAx>
        <c:axId val="92239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21584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16</xdr:row>
      <xdr:rowOff>135360</xdr:rowOff>
    </xdr:from>
    <xdr:to>
      <xdr:col>7</xdr:col>
      <xdr:colOff>311400</xdr:colOff>
      <xdr:row>31</xdr:row>
      <xdr:rowOff>101160</xdr:rowOff>
    </xdr:to>
    <xdr:graphicFrame>
      <xdr:nvGraphicFramePr>
        <xdr:cNvPr id="0" name=""/>
        <xdr:cNvGraphicFramePr/>
      </xdr:nvGraphicFramePr>
      <xdr:xfrm>
        <a:off x="831600" y="2736000"/>
        <a:ext cx="4274640" cy="240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652320</xdr:colOff>
      <xdr:row>17</xdr:row>
      <xdr:rowOff>34560</xdr:rowOff>
    </xdr:from>
    <xdr:to>
      <xdr:col>13</xdr:col>
      <xdr:colOff>420840</xdr:colOff>
      <xdr:row>31</xdr:row>
      <xdr:rowOff>116280</xdr:rowOff>
    </xdr:to>
    <xdr:graphicFrame>
      <xdr:nvGraphicFramePr>
        <xdr:cNvPr id="1" name=""/>
        <xdr:cNvGraphicFramePr/>
      </xdr:nvGraphicFramePr>
      <xdr:xfrm>
        <a:off x="5447160" y="2797920"/>
        <a:ext cx="4191840" cy="235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154440</xdr:colOff>
      <xdr:row>32</xdr:row>
      <xdr:rowOff>49680</xdr:rowOff>
    </xdr:from>
    <xdr:to>
      <xdr:col>7</xdr:col>
      <xdr:colOff>568440</xdr:colOff>
      <xdr:row>45</xdr:row>
      <xdr:rowOff>77400</xdr:rowOff>
    </xdr:to>
    <xdr:graphicFrame>
      <xdr:nvGraphicFramePr>
        <xdr:cNvPr id="2" name=""/>
        <xdr:cNvGraphicFramePr/>
      </xdr:nvGraphicFramePr>
      <xdr:xfrm>
        <a:off x="966960" y="5251320"/>
        <a:ext cx="4396320" cy="214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81720</xdr:colOff>
      <xdr:row>33</xdr:row>
      <xdr:rowOff>137880</xdr:rowOff>
    </xdr:from>
    <xdr:to>
      <xdr:col>13</xdr:col>
      <xdr:colOff>326160</xdr:colOff>
      <xdr:row>47</xdr:row>
      <xdr:rowOff>53280</xdr:rowOff>
    </xdr:to>
    <xdr:graphicFrame>
      <xdr:nvGraphicFramePr>
        <xdr:cNvPr id="3" name=""/>
        <xdr:cNvGraphicFramePr/>
      </xdr:nvGraphicFramePr>
      <xdr:xfrm>
        <a:off x="5648760" y="5502240"/>
        <a:ext cx="3895560" cy="219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G4" activeCellId="0" sqref="G4"/>
    </sheetView>
  </sheetViews>
  <sheetFormatPr defaultRowHeight="12.8" zeroHeight="false" outlineLevelRow="0" outlineLevelCol="0"/>
  <cols>
    <col collapsed="false" customWidth="true" hidden="false" outlineLevel="0" max="1" min="1" style="0" width="54.5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n">
        <v>0</v>
      </c>
      <c r="C1" s="0" t="n">
        <v>1</v>
      </c>
      <c r="D1" s="0" t="s">
        <v>1</v>
      </c>
      <c r="E1" s="0" t="s">
        <v>2</v>
      </c>
      <c r="F1" s="0" t="s">
        <v>3</v>
      </c>
      <c r="G1" s="0" t="s">
        <v>4</v>
      </c>
    </row>
    <row r="2" customFormat="false" ht="12.8" hidden="false" customHeight="false" outlineLevel="0" collapsed="false">
      <c r="A2" s="0" t="s">
        <v>5</v>
      </c>
      <c r="B2" s="0" t="n">
        <v>14</v>
      </c>
      <c r="C2" s="0" t="n">
        <v>27</v>
      </c>
      <c r="D2" s="1" t="n">
        <f aca="false">B2/B$6</f>
        <v>0.197183098591549</v>
      </c>
      <c r="E2" s="1" t="n">
        <f aca="false">C2/C$6</f>
        <v>0.178807947019868</v>
      </c>
      <c r="F2" s="0" t="n">
        <f aca="false">LN(D2/E2)</f>
        <v>0.0978204233845385</v>
      </c>
      <c r="G2" s="0" t="n">
        <f aca="false">(D2-E2)*F2</f>
        <v>0.00179746510649697</v>
      </c>
    </row>
    <row r="3" customFormat="false" ht="12.8" hidden="false" customHeight="false" outlineLevel="0" collapsed="false">
      <c r="A3" s="0" t="s">
        <v>6</v>
      </c>
      <c r="B3" s="0" t="n">
        <v>14</v>
      </c>
      <c r="C3" s="0" t="n">
        <v>28</v>
      </c>
      <c r="D3" s="1" t="n">
        <f aca="false">B3/B$6</f>
        <v>0.197183098591549</v>
      </c>
      <c r="E3" s="1" t="n">
        <f aca="false">C3/C$6</f>
        <v>0.185430463576159</v>
      </c>
      <c r="F3" s="0" t="n">
        <f aca="false">LN(D3/E3)</f>
        <v>0.0614527792136635</v>
      </c>
      <c r="G3" s="0" t="n">
        <f aca="false">(D3-E3)*F3</f>
        <v>0.000722232084779553</v>
      </c>
    </row>
    <row r="4" customFormat="false" ht="12.8" hidden="false" customHeight="false" outlineLevel="0" collapsed="false">
      <c r="A4" s="0" t="s">
        <v>7</v>
      </c>
      <c r="B4" s="0" t="n">
        <v>33</v>
      </c>
      <c r="C4" s="0" t="n">
        <v>75</v>
      </c>
      <c r="D4" s="1" t="n">
        <f aca="false">B4/B$6</f>
        <v>0.464788732394366</v>
      </c>
      <c r="E4" s="1" t="n">
        <f aca="false">C4/C$6</f>
        <v>0.496688741721854</v>
      </c>
      <c r="F4" s="0" t="n">
        <f aca="false">LN(D4/E4)</f>
        <v>-0.0663805922962212</v>
      </c>
      <c r="G4" s="0" t="n">
        <f aca="false">(D4-E4)*F4</f>
        <v>0.00211754151341364</v>
      </c>
    </row>
    <row r="5" customFormat="false" ht="12.8" hidden="false" customHeight="false" outlineLevel="0" collapsed="false">
      <c r="A5" s="0" t="s">
        <v>8</v>
      </c>
      <c r="B5" s="0" t="n">
        <v>10</v>
      </c>
      <c r="C5" s="0" t="n">
        <v>21</v>
      </c>
      <c r="D5" s="1" t="n">
        <f aca="false">B5/B$6</f>
        <v>0.140845070422535</v>
      </c>
      <c r="E5" s="1" t="n">
        <f aca="false">C5/C$6</f>
        <v>0.139072847682119</v>
      </c>
      <c r="F5" s="0" t="n">
        <f aca="false">LN(D5/E5)</f>
        <v>0.0126626150442317</v>
      </c>
      <c r="G5" s="0" t="n">
        <f aca="false">(D5-E5)*F5</f>
        <v>2.24409743345215E-005</v>
      </c>
    </row>
    <row r="6" customFormat="false" ht="12.8" hidden="false" customHeight="false" outlineLevel="0" collapsed="false">
      <c r="B6" s="0" t="n">
        <f aca="false">SUM(B2:B5)</f>
        <v>71</v>
      </c>
      <c r="C6" s="0" t="n">
        <f aca="false">SUM(C2:C5)</f>
        <v>151</v>
      </c>
      <c r="D6" s="1" t="n">
        <f aca="false">SUM(D2:D5)</f>
        <v>1</v>
      </c>
      <c r="E6" s="1" t="n">
        <f aca="false">SUM(E2:E5)</f>
        <v>1</v>
      </c>
      <c r="G6" s="0" t="n">
        <f aca="false">SUM(G2:G5)</f>
        <v>0.00465967967902469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14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9" activeCellId="0" sqref="F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2.38"/>
    <col collapsed="false" customWidth="true" hidden="false" outlineLevel="0" max="3" min="3" style="0" width="5.43"/>
    <col collapsed="false" customWidth="true" hidden="false" outlineLevel="0" max="4" min="4" style="0" width="8.6"/>
    <col collapsed="false" customWidth="true" hidden="false" outlineLevel="0" max="5" min="5" style="0" width="5.62"/>
    <col collapsed="false" customWidth="true" hidden="false" outlineLevel="0" max="6" min="6" style="0" width="12.56"/>
    <col collapsed="false" customWidth="true" hidden="false" outlineLevel="0" max="7" min="7" style="0" width="11.84"/>
    <col collapsed="false" customWidth="true" hidden="false" outlineLevel="0" max="8" min="8" style="0" width="10.94"/>
    <col collapsed="false" customWidth="true" hidden="false" outlineLevel="0" max="9" min="9" style="0" width="9.67"/>
    <col collapsed="false" customWidth="true" hidden="false" outlineLevel="0" max="10" min="10" style="0" width="7.52"/>
    <col collapsed="false" customWidth="false" hidden="false" outlineLevel="0" max="1025" min="11" style="0" width="11.52"/>
  </cols>
  <sheetData>
    <row r="2" customFormat="false" ht="12.8" hidden="false" customHeight="false" outlineLevel="0" collapsed="false"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19</v>
      </c>
    </row>
    <row r="3" customFormat="false" ht="12.8" hidden="false" customHeight="false" outlineLevel="0" collapsed="false">
      <c r="H3" s="3" t="n">
        <v>0</v>
      </c>
      <c r="I3" s="3" t="n">
        <v>0</v>
      </c>
    </row>
    <row r="4" customFormat="false" ht="12.8" hidden="false" customHeight="false" outlineLevel="0" collapsed="false">
      <c r="B4" s="0" t="s">
        <v>20</v>
      </c>
      <c r="C4" s="0" t="n">
        <v>0</v>
      </c>
      <c r="D4" s="0" t="n">
        <v>6</v>
      </c>
      <c r="E4" s="0" t="n">
        <f aca="false">SUM(C4:D4)</f>
        <v>6</v>
      </c>
      <c r="F4" s="1" t="n">
        <f aca="false">C4/$E4</f>
        <v>0</v>
      </c>
      <c r="G4" s="1" t="n">
        <f aca="false">1-F4</f>
        <v>1</v>
      </c>
      <c r="H4" s="1" t="n">
        <f aca="false">SUM(C$4:C4)/C$14</f>
        <v>0</v>
      </c>
      <c r="I4" s="1" t="n">
        <f aca="false">SUM(D$4:D4)/D$14</f>
        <v>0.0397350993377483</v>
      </c>
      <c r="J4" s="1" t="n">
        <f aca="false">ABS(I4-H4)</f>
        <v>0.0397350993377483</v>
      </c>
      <c r="K4" s="4" t="n">
        <f aca="false">C4/D4</f>
        <v>0</v>
      </c>
      <c r="L4" s="1" t="n">
        <f aca="false">E4/E$14</f>
        <v>0.027027027027027</v>
      </c>
    </row>
    <row r="5" customFormat="false" ht="12.8" hidden="false" customHeight="false" outlineLevel="0" collapsed="false">
      <c r="B5" s="0" t="s">
        <v>21</v>
      </c>
      <c r="C5" s="0" t="n">
        <v>0</v>
      </c>
      <c r="D5" s="0" t="n">
        <v>29</v>
      </c>
      <c r="E5" s="0" t="n">
        <f aca="false">SUM(C5:D5)</f>
        <v>29</v>
      </c>
      <c r="F5" s="1" t="n">
        <f aca="false">C5/$E5</f>
        <v>0</v>
      </c>
      <c r="G5" s="1" t="n">
        <f aca="false">1-F5</f>
        <v>1</v>
      </c>
      <c r="H5" s="1" t="n">
        <f aca="false">SUM(C$4:C5)/C$14</f>
        <v>0</v>
      </c>
      <c r="I5" s="1" t="n">
        <f aca="false">SUM(D$4:D5)/D$14</f>
        <v>0.231788079470199</v>
      </c>
      <c r="J5" s="1" t="n">
        <f aca="false">ABS(I5-H5)</f>
        <v>0.231788079470199</v>
      </c>
      <c r="K5" s="4" t="n">
        <f aca="false">C5/D5</f>
        <v>0</v>
      </c>
      <c r="L5" s="1" t="n">
        <f aca="false">E5/E$14</f>
        <v>0.130630630630631</v>
      </c>
    </row>
    <row r="6" customFormat="false" ht="12.8" hidden="false" customHeight="false" outlineLevel="0" collapsed="false">
      <c r="B6" s="0" t="s">
        <v>22</v>
      </c>
      <c r="C6" s="0" t="n">
        <v>3</v>
      </c>
      <c r="D6" s="0" t="n">
        <v>58</v>
      </c>
      <c r="E6" s="0" t="n">
        <f aca="false">SUM(C6:D6)</f>
        <v>61</v>
      </c>
      <c r="F6" s="1" t="n">
        <f aca="false">C6/$E6</f>
        <v>0.0491803278688525</v>
      </c>
      <c r="G6" s="1" t="n">
        <f aca="false">1-F6</f>
        <v>0.950819672131147</v>
      </c>
      <c r="H6" s="1" t="n">
        <f aca="false">SUM(C$4:C6)/C$14</f>
        <v>0.0422535211267606</v>
      </c>
      <c r="I6" s="1" t="n">
        <f aca="false">SUM(D$4:D6)/D$14</f>
        <v>0.615894039735099</v>
      </c>
      <c r="J6" s="1" t="n">
        <f aca="false">ABS(I6-H6)</f>
        <v>0.573640518608339</v>
      </c>
      <c r="K6" s="4" t="n">
        <f aca="false">C6/D6</f>
        <v>0.0517241379310345</v>
      </c>
      <c r="L6" s="1" t="n">
        <f aca="false">E6/E$14</f>
        <v>0.274774774774775</v>
      </c>
    </row>
    <row r="7" customFormat="false" ht="12.8" hidden="false" customHeight="false" outlineLevel="0" collapsed="false">
      <c r="B7" s="0" t="s">
        <v>23</v>
      </c>
      <c r="C7" s="0" t="n">
        <v>9</v>
      </c>
      <c r="D7" s="0" t="n">
        <v>41</v>
      </c>
      <c r="E7" s="0" t="n">
        <f aca="false">SUM(C7:D7)</f>
        <v>50</v>
      </c>
      <c r="F7" s="1" t="n">
        <f aca="false">C7/$E7</f>
        <v>0.18</v>
      </c>
      <c r="G7" s="1" t="n">
        <f aca="false">1-F7</f>
        <v>0.82</v>
      </c>
      <c r="H7" s="1" t="n">
        <f aca="false">SUM(C$4:C7)/C$14</f>
        <v>0.169014084507042</v>
      </c>
      <c r="I7" s="1" t="n">
        <f aca="false">SUM(D$4:D7)/D$14</f>
        <v>0.887417218543046</v>
      </c>
      <c r="J7" s="1" t="n">
        <f aca="false">ABS(I7-H7)</f>
        <v>0.718403134036004</v>
      </c>
      <c r="K7" s="4" t="n">
        <f aca="false">C7/D7</f>
        <v>0.219512195121951</v>
      </c>
      <c r="L7" s="1" t="n">
        <f aca="false">E7/E$14</f>
        <v>0.225225225225225</v>
      </c>
    </row>
    <row r="8" customFormat="false" ht="12.8" hidden="false" customHeight="false" outlineLevel="0" collapsed="false">
      <c r="B8" s="0" t="s">
        <v>24</v>
      </c>
      <c r="C8" s="0" t="n">
        <v>18</v>
      </c>
      <c r="D8" s="0" t="n">
        <v>13</v>
      </c>
      <c r="E8" s="0" t="n">
        <f aca="false">SUM(C8:D8)</f>
        <v>31</v>
      </c>
      <c r="F8" s="1" t="n">
        <f aca="false">C8/$E8</f>
        <v>0.580645161290323</v>
      </c>
      <c r="G8" s="1" t="n">
        <f aca="false">1-F8</f>
        <v>0.419354838709677</v>
      </c>
      <c r="H8" s="1" t="n">
        <f aca="false">SUM(C$4:C8)/C$14</f>
        <v>0.422535211267606</v>
      </c>
      <c r="I8" s="1" t="n">
        <f aca="false">SUM(D$4:D8)/D$14</f>
        <v>0.973509933774834</v>
      </c>
      <c r="J8" s="1" t="n">
        <f aca="false">ABS(I8-H8)</f>
        <v>0.550974722507229</v>
      </c>
      <c r="K8" s="4" t="n">
        <f aca="false">C8/D8</f>
        <v>1.38461538461538</v>
      </c>
      <c r="L8" s="1" t="n">
        <f aca="false">E8/E$14</f>
        <v>0.13963963963964</v>
      </c>
    </row>
    <row r="9" customFormat="false" ht="12.8" hidden="false" customHeight="false" outlineLevel="0" collapsed="false">
      <c r="B9" s="0" t="s">
        <v>25</v>
      </c>
      <c r="C9" s="0" t="n">
        <v>14</v>
      </c>
      <c r="D9" s="0" t="n">
        <v>4</v>
      </c>
      <c r="E9" s="0" t="n">
        <f aca="false">SUM(C9:D9)</f>
        <v>18</v>
      </c>
      <c r="F9" s="1" t="n">
        <f aca="false">C9/$E9</f>
        <v>0.777777777777778</v>
      </c>
      <c r="G9" s="1" t="n">
        <f aca="false">1-F9</f>
        <v>0.222222222222222</v>
      </c>
      <c r="H9" s="1" t="n">
        <f aca="false">SUM(C$4:C9)/C$14</f>
        <v>0.619718309859155</v>
      </c>
      <c r="I9" s="1" t="n">
        <f aca="false">SUM(D$4:D9)/D$14</f>
        <v>1</v>
      </c>
      <c r="J9" s="1" t="n">
        <f aca="false">ABS(I9-H9)</f>
        <v>0.380281690140845</v>
      </c>
      <c r="K9" s="4" t="n">
        <f aca="false">C9/D9</f>
        <v>3.5</v>
      </c>
      <c r="L9" s="1" t="n">
        <f aca="false">E9/E$14</f>
        <v>0.0810810810810811</v>
      </c>
    </row>
    <row r="10" customFormat="false" ht="12.8" hidden="false" customHeight="false" outlineLevel="0" collapsed="false">
      <c r="B10" s="0" t="s">
        <v>26</v>
      </c>
      <c r="C10" s="0" t="n">
        <v>11</v>
      </c>
      <c r="D10" s="0" t="n">
        <v>0</v>
      </c>
      <c r="E10" s="0" t="n">
        <f aca="false">SUM(C10:D10)</f>
        <v>11</v>
      </c>
      <c r="F10" s="1" t="n">
        <f aca="false">C10/$E10</f>
        <v>1</v>
      </c>
      <c r="G10" s="1" t="n">
        <f aca="false">1-F10</f>
        <v>0</v>
      </c>
      <c r="H10" s="1" t="n">
        <f aca="false">SUM(C$4:C10)/C$14</f>
        <v>0.774647887323944</v>
      </c>
      <c r="I10" s="1" t="n">
        <f aca="false">SUM(D$4:D10)/D$14</f>
        <v>1</v>
      </c>
      <c r="J10" s="1" t="n">
        <f aca="false">ABS(I10-H10)</f>
        <v>0.225352112676056</v>
      </c>
      <c r="K10" s="4" t="e">
        <f aca="false">C10/D10</f>
        <v>#DIV/0!</v>
      </c>
      <c r="L10" s="1" t="n">
        <f aca="false">E10/E$14</f>
        <v>0.0495495495495496</v>
      </c>
    </row>
    <row r="11" customFormat="false" ht="12.8" hidden="false" customHeight="false" outlineLevel="0" collapsed="false">
      <c r="B11" s="0" t="s">
        <v>27</v>
      </c>
      <c r="C11" s="0" t="n">
        <v>5</v>
      </c>
      <c r="D11" s="0" t="n">
        <v>0</v>
      </c>
      <c r="E11" s="0" t="n">
        <f aca="false">SUM(C11:D11)</f>
        <v>5</v>
      </c>
      <c r="F11" s="1" t="n">
        <f aca="false">C11/$E11</f>
        <v>1</v>
      </c>
      <c r="G11" s="1" t="n">
        <f aca="false">1-F11</f>
        <v>0</v>
      </c>
      <c r="H11" s="1" t="n">
        <f aca="false">SUM(C$4:C11)/C$14</f>
        <v>0.845070422535211</v>
      </c>
      <c r="I11" s="1" t="n">
        <f aca="false">SUM(D$4:D11)/D$14</f>
        <v>1</v>
      </c>
      <c r="J11" s="1" t="n">
        <f aca="false">ABS(I11-H11)</f>
        <v>0.154929577464789</v>
      </c>
      <c r="K11" s="4" t="e">
        <f aca="false">C11/D11</f>
        <v>#DIV/0!</v>
      </c>
      <c r="L11" s="1" t="n">
        <f aca="false">E11/E$14</f>
        <v>0.0225225225225225</v>
      </c>
    </row>
    <row r="12" customFormat="false" ht="12.8" hidden="false" customHeight="false" outlineLevel="0" collapsed="false">
      <c r="B12" s="0" t="s">
        <v>28</v>
      </c>
      <c r="C12" s="0" t="n">
        <v>5</v>
      </c>
      <c r="D12" s="0" t="n">
        <v>0</v>
      </c>
      <c r="E12" s="0" t="n">
        <f aca="false">SUM(C12:D12)</f>
        <v>5</v>
      </c>
      <c r="F12" s="1" t="n">
        <f aca="false">C12/$E12</f>
        <v>1</v>
      </c>
      <c r="G12" s="1" t="n">
        <f aca="false">1-F12</f>
        <v>0</v>
      </c>
      <c r="H12" s="1" t="n">
        <f aca="false">SUM(C$4:C12)/C$14</f>
        <v>0.915492957746479</v>
      </c>
      <c r="I12" s="1" t="n">
        <f aca="false">SUM(D$4:D12)/D$14</f>
        <v>1</v>
      </c>
      <c r="J12" s="1" t="n">
        <f aca="false">ABS(I12-H12)</f>
        <v>0.0845070422535211</v>
      </c>
      <c r="K12" s="4" t="e">
        <f aca="false">C12/D12</f>
        <v>#DIV/0!</v>
      </c>
      <c r="L12" s="1" t="n">
        <f aca="false">E12/E$14</f>
        <v>0.0225225225225225</v>
      </c>
    </row>
    <row r="13" customFormat="false" ht="12.8" hidden="false" customHeight="false" outlineLevel="0" collapsed="false">
      <c r="B13" s="5" t="s">
        <v>29</v>
      </c>
      <c r="C13" s="5" t="n">
        <v>6</v>
      </c>
      <c r="D13" s="5" t="n">
        <v>0</v>
      </c>
      <c r="E13" s="5" t="n">
        <f aca="false">SUM(C13:D13)</f>
        <v>6</v>
      </c>
      <c r="F13" s="6" t="n">
        <f aca="false">C13/$E13</f>
        <v>1</v>
      </c>
      <c r="G13" s="6" t="n">
        <f aca="false">1-F13</f>
        <v>0</v>
      </c>
      <c r="H13" s="6" t="n">
        <f aca="false">SUM(C$4:C13)/C$14</f>
        <v>1</v>
      </c>
      <c r="I13" s="6" t="n">
        <f aca="false">SUM(D$4:D13)/D$14</f>
        <v>1</v>
      </c>
      <c r="J13" s="6" t="n">
        <f aca="false">ABS(I13-H13)</f>
        <v>0</v>
      </c>
      <c r="K13" s="7" t="e">
        <f aca="false">C13/D13</f>
        <v>#DIV/0!</v>
      </c>
      <c r="L13" s="6" t="n">
        <f aca="false">E13/E$14</f>
        <v>0.027027027027027</v>
      </c>
    </row>
    <row r="14" customFormat="false" ht="12.8" hidden="false" customHeight="false" outlineLevel="0" collapsed="false">
      <c r="B14" s="8" t="s">
        <v>12</v>
      </c>
      <c r="C14" s="8" t="n">
        <f aca="false">SUM(C4:C13)</f>
        <v>71</v>
      </c>
      <c r="D14" s="8" t="n">
        <f aca="false">SUM(D4:D13)</f>
        <v>151</v>
      </c>
      <c r="E14" s="8" t="n">
        <f aca="false">SUM(E4:E13)</f>
        <v>222</v>
      </c>
      <c r="F14" s="9" t="n">
        <f aca="false">C14/$E14</f>
        <v>0.31981981981982</v>
      </c>
      <c r="G14" s="9" t="n">
        <f aca="false">1-F14</f>
        <v>0.68018018018018</v>
      </c>
      <c r="H14" s="8"/>
      <c r="I14" s="10" t="s">
        <v>30</v>
      </c>
      <c r="J14" s="11" t="n">
        <f aca="false">MAX(J4:J13)</f>
        <v>0.718403134036004</v>
      </c>
      <c r="K14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6.09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31</v>
      </c>
      <c r="B1" s="0" t="s">
        <v>32</v>
      </c>
      <c r="C1" s="0" t="s">
        <v>33</v>
      </c>
    </row>
    <row r="2" customFormat="false" ht="12.8" hidden="false" customHeight="false" outlineLevel="0" collapsed="false">
      <c r="A2" s="0" t="s">
        <v>34</v>
      </c>
      <c r="B2" s="0" t="s">
        <v>35</v>
      </c>
      <c r="C2" s="0" t="n">
        <v>11</v>
      </c>
    </row>
    <row r="3" customFormat="false" ht="12.8" hidden="false" customHeight="false" outlineLevel="0" collapsed="false">
      <c r="A3" s="0" t="s">
        <v>34</v>
      </c>
      <c r="B3" s="0" t="s">
        <v>36</v>
      </c>
      <c r="C3" s="0" t="n">
        <v>3</v>
      </c>
    </row>
    <row r="4" customFormat="false" ht="12.8" hidden="false" customHeight="false" outlineLevel="0" collapsed="false">
      <c r="A4" s="0" t="s">
        <v>34</v>
      </c>
      <c r="B4" s="0" t="s">
        <v>37</v>
      </c>
      <c r="C4" s="0" t="n">
        <v>14</v>
      </c>
    </row>
    <row r="5" customFormat="false" ht="12.8" hidden="false" customHeight="false" outlineLevel="0" collapsed="false">
      <c r="A5" s="0" t="s">
        <v>34</v>
      </c>
      <c r="B5" s="0" t="s">
        <v>38</v>
      </c>
      <c r="C5" s="0" t="n">
        <v>36</v>
      </c>
    </row>
    <row r="6" customFormat="false" ht="12.8" hidden="false" customHeight="false" outlineLevel="0" collapsed="false">
      <c r="A6" s="0" t="s">
        <v>34</v>
      </c>
      <c r="B6" s="0" t="s">
        <v>39</v>
      </c>
      <c r="C6" s="0" t="n">
        <v>-17</v>
      </c>
    </row>
    <row r="7" customFormat="false" ht="12.8" hidden="false" customHeight="false" outlineLevel="0" collapsed="false">
      <c r="A7" s="0" t="s">
        <v>40</v>
      </c>
      <c r="B7" s="0" t="s">
        <v>41</v>
      </c>
      <c r="C7" s="0" t="n">
        <v>-2</v>
      </c>
    </row>
    <row r="8" customFormat="false" ht="12.8" hidden="false" customHeight="false" outlineLevel="0" collapsed="false">
      <c r="A8" s="0" t="s">
        <v>40</v>
      </c>
      <c r="B8" s="0" t="s">
        <v>42</v>
      </c>
      <c r="C8" s="0" t="n">
        <v>20</v>
      </c>
    </row>
    <row r="9" customFormat="false" ht="12.8" hidden="false" customHeight="false" outlineLevel="0" collapsed="false">
      <c r="A9" s="0" t="s">
        <v>40</v>
      </c>
      <c r="B9" s="0" t="s">
        <v>43</v>
      </c>
      <c r="C9" s="0" t="n">
        <v>2</v>
      </c>
    </row>
    <row r="10" customFormat="false" ht="12.8" hidden="false" customHeight="false" outlineLevel="0" collapsed="false">
      <c r="A10" s="0" t="s">
        <v>40</v>
      </c>
      <c r="B10" s="0" t="s">
        <v>44</v>
      </c>
      <c r="C10" s="0" t="n">
        <v>20</v>
      </c>
    </row>
    <row r="11" customFormat="false" ht="12.8" hidden="false" customHeight="false" outlineLevel="0" collapsed="false">
      <c r="A11" s="0" t="s">
        <v>40</v>
      </c>
      <c r="B11" s="0" t="s">
        <v>45</v>
      </c>
      <c r="C11" s="0" t="n">
        <v>23</v>
      </c>
    </row>
    <row r="12" customFormat="false" ht="12.8" hidden="false" customHeight="false" outlineLevel="0" collapsed="false">
      <c r="A12" s="0" t="s">
        <v>46</v>
      </c>
      <c r="B12" s="0" t="s">
        <v>47</v>
      </c>
      <c r="C12" s="0" t="n">
        <v>3</v>
      </c>
    </row>
    <row r="13" customFormat="false" ht="12.8" hidden="false" customHeight="false" outlineLevel="0" collapsed="false">
      <c r="A13" s="0" t="s">
        <v>46</v>
      </c>
      <c r="B13" s="0" t="s">
        <v>48</v>
      </c>
      <c r="C13" s="0" t="n">
        <v>3</v>
      </c>
    </row>
    <row r="14" customFormat="false" ht="12.8" hidden="false" customHeight="false" outlineLevel="0" collapsed="false">
      <c r="A14" s="0" t="s">
        <v>46</v>
      </c>
      <c r="B14" s="0" t="s">
        <v>49</v>
      </c>
      <c r="C14" s="0" t="n">
        <v>6</v>
      </c>
    </row>
    <row r="15" customFormat="false" ht="12.8" hidden="false" customHeight="false" outlineLevel="0" collapsed="false">
      <c r="A15" s="0" t="s">
        <v>46</v>
      </c>
      <c r="B15" s="0" t="s">
        <v>50</v>
      </c>
      <c r="C15" s="0" t="n">
        <v>24</v>
      </c>
    </row>
    <row r="16" customFormat="false" ht="12.8" hidden="false" customHeight="false" outlineLevel="0" collapsed="false">
      <c r="A16" s="0" t="s">
        <v>51</v>
      </c>
      <c r="B16" s="0" t="s">
        <v>52</v>
      </c>
      <c r="C16" s="0" t="n">
        <v>53</v>
      </c>
    </row>
    <row r="17" customFormat="false" ht="12.8" hidden="false" customHeight="false" outlineLevel="0" collapsed="false">
      <c r="A17" s="0" t="s">
        <v>51</v>
      </c>
      <c r="B17" s="0" t="s">
        <v>53</v>
      </c>
      <c r="C17" s="0" t="n">
        <v>-12</v>
      </c>
    </row>
    <row r="18" customFormat="false" ht="12.8" hidden="false" customHeight="false" outlineLevel="0" collapsed="false">
      <c r="A18" s="0" t="s">
        <v>51</v>
      </c>
      <c r="B18" s="0" t="s">
        <v>54</v>
      </c>
      <c r="C18" s="0" t="n">
        <v>-14</v>
      </c>
    </row>
    <row r="19" customFormat="false" ht="12.8" hidden="false" customHeight="false" outlineLevel="0" collapsed="false">
      <c r="A19" s="0" t="s">
        <v>51</v>
      </c>
      <c r="B19" s="0" t="s">
        <v>55</v>
      </c>
      <c r="C19" s="0" t="n">
        <v>-8</v>
      </c>
    </row>
    <row r="20" customFormat="false" ht="12.8" hidden="false" customHeight="false" outlineLevel="0" collapsed="false">
      <c r="A20" s="0" t="s">
        <v>56</v>
      </c>
      <c r="B20" s="0" t="s">
        <v>57</v>
      </c>
      <c r="C20" s="0" t="n">
        <v>22</v>
      </c>
    </row>
    <row r="21" customFormat="false" ht="12.8" hidden="false" customHeight="false" outlineLevel="0" collapsed="false">
      <c r="A21" s="0" t="s">
        <v>56</v>
      </c>
      <c r="B21" s="0" t="s">
        <v>58</v>
      </c>
      <c r="C21" s="0" t="n">
        <v>-6</v>
      </c>
    </row>
    <row r="22" customFormat="false" ht="12.8" hidden="false" customHeight="false" outlineLevel="0" collapsed="false">
      <c r="A22" s="0" t="s">
        <v>56</v>
      </c>
      <c r="B22" s="0" t="s">
        <v>59</v>
      </c>
      <c r="C22" s="0" t="n">
        <v>-10</v>
      </c>
    </row>
    <row r="23" customFormat="false" ht="12.8" hidden="false" customHeight="false" outlineLevel="0" collapsed="false">
      <c r="A23" s="0" t="s">
        <v>60</v>
      </c>
      <c r="B23" s="0" t="s">
        <v>61</v>
      </c>
      <c r="C23" s="0" t="n">
        <v>0</v>
      </c>
    </row>
    <row r="24" customFormat="false" ht="12.8" hidden="false" customHeight="false" outlineLevel="0" collapsed="false">
      <c r="A24" s="0" t="s">
        <v>60</v>
      </c>
      <c r="B24" s="0" t="s">
        <v>62</v>
      </c>
      <c r="C24" s="0" t="n">
        <v>109</v>
      </c>
    </row>
    <row r="25" customFormat="false" ht="12.8" hidden="false" customHeight="false" outlineLevel="0" collapsed="false">
      <c r="A25" s="0" t="s">
        <v>63</v>
      </c>
      <c r="B25" s="0" t="s">
        <v>64</v>
      </c>
      <c r="C25" s="0" t="n">
        <v>6</v>
      </c>
    </row>
    <row r="26" customFormat="false" ht="12.8" hidden="false" customHeight="false" outlineLevel="0" collapsed="false">
      <c r="A26" s="0" t="s">
        <v>63</v>
      </c>
      <c r="B26" s="0" t="s">
        <v>65</v>
      </c>
      <c r="C26" s="0" t="n">
        <v>8</v>
      </c>
    </row>
    <row r="27" customFormat="false" ht="12.8" hidden="false" customHeight="false" outlineLevel="0" collapsed="false">
      <c r="A27" s="0" t="s">
        <v>63</v>
      </c>
      <c r="B27" s="0" t="s">
        <v>66</v>
      </c>
      <c r="C27" s="0" t="n">
        <v>17</v>
      </c>
    </row>
    <row r="28" customFormat="false" ht="12.8" hidden="false" customHeight="false" outlineLevel="0" collapsed="false">
      <c r="A28" s="0" t="s">
        <v>63</v>
      </c>
      <c r="B28" s="0" t="s">
        <v>67</v>
      </c>
      <c r="C28" s="0" t="n">
        <v>3</v>
      </c>
    </row>
    <row r="29" customFormat="false" ht="12.8" hidden="false" customHeight="false" outlineLevel="0" collapsed="false">
      <c r="A29" s="0" t="s">
        <v>63</v>
      </c>
      <c r="B29" s="0" t="s">
        <v>68</v>
      </c>
      <c r="C29" s="0" t="n">
        <v>22</v>
      </c>
    </row>
    <row r="30" customFormat="false" ht="12.8" hidden="false" customHeight="false" outlineLevel="0" collapsed="false">
      <c r="A30" s="0" t="s">
        <v>69</v>
      </c>
      <c r="B30" s="0" t="s">
        <v>64</v>
      </c>
      <c r="C30" s="0" t="n">
        <v>1</v>
      </c>
    </row>
    <row r="31" customFormat="false" ht="12.8" hidden="false" customHeight="false" outlineLevel="0" collapsed="false">
      <c r="A31" s="0" t="s">
        <v>69</v>
      </c>
      <c r="B31" s="0" t="s">
        <v>65</v>
      </c>
      <c r="C31" s="0" t="n">
        <v>7</v>
      </c>
    </row>
    <row r="32" customFormat="false" ht="12.8" hidden="false" customHeight="false" outlineLevel="0" collapsed="false">
      <c r="A32" s="0" t="s">
        <v>69</v>
      </c>
      <c r="B32" s="0" t="s">
        <v>70</v>
      </c>
      <c r="C32" s="0" t="n">
        <v>13</v>
      </c>
    </row>
    <row r="33" customFormat="false" ht="12.8" hidden="false" customHeight="false" outlineLevel="0" collapsed="false">
      <c r="A33" s="0" t="s">
        <v>69</v>
      </c>
      <c r="B33" s="0" t="s">
        <v>67</v>
      </c>
      <c r="C33" s="0" t="n">
        <v>9</v>
      </c>
    </row>
    <row r="34" customFormat="false" ht="12.8" hidden="false" customHeight="false" outlineLevel="0" collapsed="false">
      <c r="A34" s="0" t="s">
        <v>69</v>
      </c>
      <c r="B34" s="0" t="s">
        <v>68</v>
      </c>
      <c r="C34" s="0" t="n">
        <v>26</v>
      </c>
    </row>
    <row r="35" customFormat="false" ht="12.8" hidden="false" customHeight="false" outlineLevel="0" collapsed="false">
      <c r="A35" s="0" t="s">
        <v>71</v>
      </c>
      <c r="B35" s="0" t="s">
        <v>72</v>
      </c>
      <c r="C35" s="0" t="n">
        <v>14</v>
      </c>
    </row>
    <row r="36" customFormat="false" ht="12.8" hidden="false" customHeight="false" outlineLevel="0" collapsed="false">
      <c r="A36" s="0" t="s">
        <v>71</v>
      </c>
      <c r="B36" s="0" t="s">
        <v>73</v>
      </c>
      <c r="C36" s="0" t="n">
        <v>10</v>
      </c>
    </row>
    <row r="37" customFormat="false" ht="12.8" hidden="false" customHeight="false" outlineLevel="0" collapsed="false">
      <c r="A37" s="0" t="s">
        <v>74</v>
      </c>
      <c r="B37" s="0" t="s">
        <v>75</v>
      </c>
      <c r="C37" s="0" t="n">
        <v>11</v>
      </c>
    </row>
    <row r="38" customFormat="false" ht="12.8" hidden="false" customHeight="false" outlineLevel="0" collapsed="false">
      <c r="A38" s="0" t="s">
        <v>74</v>
      </c>
      <c r="B38" s="0" t="s">
        <v>76</v>
      </c>
      <c r="C38" s="0" t="n">
        <v>1</v>
      </c>
    </row>
    <row r="39" customFormat="false" ht="12.8" hidden="false" customHeight="false" outlineLevel="0" collapsed="false">
      <c r="A39" s="0" t="s">
        <v>74</v>
      </c>
      <c r="B39" s="0" t="s">
        <v>77</v>
      </c>
      <c r="C39" s="0" t="n">
        <v>12</v>
      </c>
    </row>
    <row r="40" customFormat="false" ht="12.8" hidden="false" customHeight="false" outlineLevel="0" collapsed="false">
      <c r="A40" s="0" t="s">
        <v>74</v>
      </c>
      <c r="B40" s="0" t="s">
        <v>78</v>
      </c>
      <c r="C40" s="0" t="n">
        <v>19</v>
      </c>
    </row>
    <row r="41" customFormat="false" ht="12.8" hidden="false" customHeight="false" outlineLevel="0" collapsed="false">
      <c r="A41" s="0" t="s">
        <v>79</v>
      </c>
      <c r="B41" s="0" t="s">
        <v>80</v>
      </c>
      <c r="C41" s="0" t="n">
        <v>-27</v>
      </c>
    </row>
    <row r="42" customFormat="false" ht="12.8" hidden="false" customHeight="false" outlineLevel="0" collapsed="false">
      <c r="A42" s="0" t="s">
        <v>79</v>
      </c>
      <c r="B42" s="0" t="s">
        <v>81</v>
      </c>
      <c r="C42" s="0" t="n">
        <v>31</v>
      </c>
    </row>
    <row r="43" customFormat="false" ht="12.8" hidden="false" customHeight="false" outlineLevel="0" collapsed="false">
      <c r="A43" s="0" t="s">
        <v>79</v>
      </c>
      <c r="B43" s="0" t="s">
        <v>70</v>
      </c>
      <c r="C43" s="0" t="n">
        <v>11</v>
      </c>
    </row>
    <row r="44" customFormat="false" ht="12.8" hidden="false" customHeight="false" outlineLevel="0" collapsed="false">
      <c r="A44" s="0" t="s">
        <v>82</v>
      </c>
      <c r="B44" s="0" t="s">
        <v>83</v>
      </c>
      <c r="C44" s="0" t="n">
        <v>7</v>
      </c>
    </row>
    <row r="45" customFormat="false" ht="12.8" hidden="false" customHeight="false" outlineLevel="0" collapsed="false">
      <c r="A45" s="0" t="s">
        <v>82</v>
      </c>
      <c r="B45" s="0" t="s">
        <v>84</v>
      </c>
      <c r="C45" s="0" t="n">
        <v>-3</v>
      </c>
    </row>
    <row r="46" customFormat="false" ht="12.8" hidden="false" customHeight="false" outlineLevel="0" collapsed="false">
      <c r="A46" s="0" t="s">
        <v>82</v>
      </c>
      <c r="B46" s="0" t="s">
        <v>85</v>
      </c>
      <c r="C46" s="0" t="n">
        <v>26</v>
      </c>
    </row>
    <row r="47" customFormat="false" ht="12.8" hidden="false" customHeight="false" outlineLevel="0" collapsed="false">
      <c r="A47" s="0" t="s">
        <v>82</v>
      </c>
      <c r="B47" s="0" t="s">
        <v>86</v>
      </c>
      <c r="C47" s="0" t="n">
        <v>13</v>
      </c>
    </row>
    <row r="48" customFormat="false" ht="12.8" hidden="false" customHeight="false" outlineLevel="0" collapsed="false">
      <c r="A48" s="0" t="s">
        <v>87</v>
      </c>
      <c r="B48" s="0" t="s">
        <v>88</v>
      </c>
      <c r="C48" s="0" t="n">
        <v>17</v>
      </c>
    </row>
    <row r="49" customFormat="false" ht="12.8" hidden="false" customHeight="false" outlineLevel="0" collapsed="false">
      <c r="A49" s="0" t="s">
        <v>87</v>
      </c>
      <c r="B49" s="0" t="s">
        <v>89</v>
      </c>
      <c r="C49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2020-11-25T21:04:08Z</dcterms:created>
  <dc:creator/>
  <dc:description/>
  <dc:language>es-MX</dc:language>
  <cp:lastModifiedBy/>
  <dcterms:modified xsi:type="dcterms:W3CDTF">2020-11-25T22:16:10Z</dcterms:modified>
  <cp:revision>2</cp:revision>
  <dc:subject/>
  <dc:title/>
</cp:coreProperties>
</file>