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defaultThemeVersion="166925"/>
  <mc:AlternateContent xmlns:mc="http://schemas.openxmlformats.org/markup-compatibility/2006">
    <mc:Choice Requires="x15">
      <x15ac:absPath xmlns:x15ac="http://schemas.microsoft.com/office/spreadsheetml/2010/11/ac" url="/Users/hubocai/Box/Cai-CE 522 Computer Applications in Construction/Course 3/Week 5/"/>
    </mc:Choice>
  </mc:AlternateContent>
  <xr:revisionPtr revIDLastSave="0" documentId="13_ncr:1_{2BEC058D-5058-314E-93EF-14492AEB31AC}" xr6:coauthVersionLast="46" xr6:coauthVersionMax="46" xr10:uidLastSave="{00000000-0000-0000-0000-000000000000}"/>
  <bookViews>
    <workbookView xWindow="32680" yWindow="-13920" windowWidth="30960" windowHeight="21580" xr2:uid="{00000000-000D-0000-FFFF-FFFF00000000}"/>
  </bookViews>
  <sheets>
    <sheet name="201_labeled" sheetId="2" r:id="rId1"/>
    <sheet name="202_predicted" sheetId="4" r:id="rId2"/>
    <sheet name="203_labeled" sheetId="3" r:id="rId3"/>
    <sheet name="204_labeled" sheetId="5" r:id="rId4"/>
    <sheet name="205_labeled" sheetId="6" r:id="rId5"/>
    <sheet name="206_predicted" sheetId="7" r:id="rId6"/>
    <sheet name="207_predicted" sheetId="8" r:id="rId7"/>
    <sheet name="208_predicted" sheetId="9" r:id="rId8"/>
    <sheet name="209_labeled" sheetId="10" r:id="rId9"/>
    <sheet name="210_predicted" sheetId="11" r:id="rId10"/>
    <sheet name="211_predicted" sheetId="12"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 i="6" l="1"/>
  <c r="J3" i="10" l="1"/>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2" i="10"/>
  <c r="J2" i="6"/>
  <c r="J3" i="6"/>
  <c r="J5" i="6"/>
  <c r="J6" i="6"/>
  <c r="J7" i="6"/>
  <c r="J8" i="6"/>
  <c r="J10" i="6"/>
  <c r="J11" i="6"/>
  <c r="J12" i="6"/>
  <c r="J13" i="6"/>
  <c r="J14" i="6"/>
  <c r="J15" i="6"/>
  <c r="J16" i="6"/>
  <c r="J17" i="6"/>
  <c r="J18" i="6"/>
  <c r="J20" i="6"/>
  <c r="J21" i="6"/>
  <c r="J22"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4" i="6"/>
  <c r="J65" i="6"/>
  <c r="J66" i="6"/>
  <c r="J67" i="6"/>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2" i="5"/>
  <c r="J2" i="3"/>
  <c r="J3" i="3"/>
  <c r="J4" i="3"/>
  <c r="J5" i="3"/>
  <c r="J6" i="3"/>
  <c r="J7" i="3"/>
  <c r="J8" i="3"/>
  <c r="J9" i="3"/>
  <c r="J10" i="3"/>
  <c r="J11" i="3"/>
  <c r="J12" i="3"/>
  <c r="J13" i="3"/>
  <c r="J14" i="3"/>
  <c r="J15" i="3"/>
  <c r="J16" i="3"/>
  <c r="J17" i="3"/>
  <c r="J19" i="3"/>
  <c r="J20" i="3"/>
  <c r="J21" i="3"/>
  <c r="J22" i="3"/>
  <c r="J23" i="3"/>
  <c r="J24" i="3"/>
  <c r="J25" i="3"/>
  <c r="J26" i="3"/>
  <c r="J29" i="3"/>
  <c r="J30" i="3"/>
  <c r="J32" i="3"/>
  <c r="J34" i="3"/>
  <c r="J35" i="3"/>
  <c r="J36" i="3"/>
  <c r="J37" i="3"/>
  <c r="J38" i="3"/>
  <c r="J39" i="3"/>
  <c r="J40" i="3"/>
  <c r="J41" i="3"/>
  <c r="J42" i="3"/>
  <c r="J43" i="3"/>
  <c r="J44" i="3"/>
  <c r="J45" i="3"/>
  <c r="J46" i="3"/>
  <c r="J47" i="3"/>
  <c r="J48" i="3"/>
  <c r="J49" i="3"/>
  <c r="J52" i="3"/>
  <c r="J53" i="3"/>
  <c r="J55" i="3"/>
  <c r="J58" i="3"/>
  <c r="J59" i="3"/>
  <c r="J60" i="3"/>
  <c r="J61" i="3"/>
  <c r="J62" i="3"/>
  <c r="J63" i="3"/>
  <c r="J64" i="3"/>
  <c r="J65" i="3"/>
  <c r="J66" i="3"/>
  <c r="J67" i="3"/>
  <c r="J68" i="3"/>
  <c r="J69" i="3"/>
  <c r="J70" i="3"/>
  <c r="J71" i="3"/>
  <c r="J72" i="3"/>
  <c r="J73" i="3"/>
  <c r="J74" i="3"/>
  <c r="J76" i="3"/>
  <c r="J77" i="3"/>
  <c r="J78" i="3"/>
  <c r="J79" i="3"/>
  <c r="J82" i="3"/>
  <c r="J84" i="3"/>
  <c r="J85" i="3"/>
  <c r="J86" i="3"/>
  <c r="J88" i="3"/>
  <c r="J89" i="3"/>
  <c r="J90" i="3"/>
  <c r="J91" i="3"/>
  <c r="J93" i="3"/>
  <c r="J94" i="3"/>
  <c r="J96" i="3"/>
  <c r="J97" i="3"/>
  <c r="J98" i="3"/>
  <c r="J99" i="3"/>
  <c r="J100" i="3"/>
  <c r="J101" i="3"/>
  <c r="J102" i="3"/>
  <c r="J103" i="3"/>
  <c r="J104" i="3"/>
  <c r="J105" i="3"/>
  <c r="J106" i="3"/>
  <c r="J108" i="3"/>
  <c r="J109" i="3"/>
  <c r="J110" i="3"/>
  <c r="J111" i="3"/>
  <c r="J112" i="3"/>
  <c r="J114" i="3"/>
  <c r="J115" i="3"/>
  <c r="J116" i="3"/>
  <c r="J118" i="3"/>
  <c r="J119" i="3"/>
  <c r="J120" i="3"/>
  <c r="J121" i="3"/>
  <c r="J122" i="3"/>
  <c r="J123" i="3"/>
  <c r="J124" i="3"/>
  <c r="J125" i="3"/>
  <c r="J126" i="3"/>
  <c r="J127" i="3"/>
  <c r="J128" i="3"/>
  <c r="J129" i="3"/>
  <c r="J130" i="3"/>
  <c r="J131" i="3"/>
  <c r="J133" i="3"/>
  <c r="J134" i="3"/>
  <c r="J135" i="3"/>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B15" i="3"/>
  <c r="B112" i="3"/>
  <c r="B100" i="3"/>
  <c r="B129" i="3"/>
  <c r="B34" i="3"/>
  <c r="B122" i="3"/>
  <c r="B64" i="3"/>
  <c r="B17" i="3"/>
  <c r="B79" i="3"/>
  <c r="B78" i="3"/>
  <c r="B62" i="3"/>
  <c r="B20" i="3"/>
  <c r="B109" i="3"/>
  <c r="B87" i="3"/>
  <c r="B31" i="3"/>
  <c r="B86" i="3"/>
  <c r="B119" i="3"/>
  <c r="B113" i="3"/>
  <c r="B59" i="3"/>
  <c r="B13" i="3"/>
  <c r="B75" i="3"/>
  <c r="B28" i="3"/>
  <c r="B54" i="3"/>
  <c r="B26" i="3"/>
  <c r="B72" i="3"/>
  <c r="B85" i="3"/>
  <c r="B12" i="3"/>
  <c r="B99" i="3"/>
  <c r="B120" i="3"/>
  <c r="B131" i="3"/>
  <c r="B124" i="3"/>
  <c r="B57" i="3"/>
  <c r="B92" i="3"/>
  <c r="B30" i="3"/>
  <c r="B76" i="3"/>
  <c r="B37" i="3"/>
  <c r="B121" i="3"/>
  <c r="B102" i="3"/>
  <c r="B52" i="3"/>
  <c r="B84" i="3"/>
  <c r="B96" i="3"/>
  <c r="B106" i="3"/>
  <c r="B126" i="3"/>
  <c r="B63" i="3"/>
  <c r="B10" i="3"/>
  <c r="B49" i="3"/>
  <c r="B73" i="3"/>
  <c r="B39" i="3"/>
  <c r="B61" i="3"/>
  <c r="B98" i="3"/>
  <c r="B134" i="3"/>
  <c r="B24" i="3"/>
  <c r="B67" i="3"/>
  <c r="B71" i="3"/>
  <c r="B81" i="3"/>
  <c r="B111" i="3"/>
  <c r="B51" i="3"/>
  <c r="B95" i="3"/>
  <c r="B105" i="3"/>
  <c r="B35" i="3"/>
  <c r="B3" i="3"/>
  <c r="B115" i="3"/>
  <c r="B4" i="3"/>
  <c r="B47" i="3"/>
  <c r="B74" i="3"/>
  <c r="B91" i="3"/>
  <c r="B107" i="3"/>
  <c r="B48" i="3"/>
  <c r="B93" i="3"/>
  <c r="B90" i="3"/>
  <c r="B46" i="3"/>
  <c r="B41" i="3"/>
  <c r="B14" i="3"/>
  <c r="B32" i="3"/>
  <c r="B50" i="3"/>
  <c r="B29" i="3"/>
  <c r="B33" i="3"/>
  <c r="B21" i="3"/>
  <c r="B58" i="3"/>
  <c r="B38" i="3"/>
  <c r="B135" i="3"/>
  <c r="B16" i="3"/>
  <c r="B130" i="3"/>
  <c r="B123" i="3"/>
  <c r="B27" i="3"/>
  <c r="B128" i="3"/>
  <c r="B22" i="3"/>
  <c r="B19" i="3"/>
  <c r="B18" i="3"/>
  <c r="B45" i="3"/>
  <c r="B118" i="3"/>
  <c r="B114" i="3"/>
  <c r="B132" i="3"/>
  <c r="B110" i="3"/>
  <c r="B8" i="3"/>
  <c r="B5" i="3"/>
  <c r="B94" i="3"/>
  <c r="B40" i="3"/>
  <c r="B97" i="3"/>
  <c r="B127" i="3"/>
  <c r="B53" i="3"/>
  <c r="B6" i="3"/>
  <c r="B69" i="3"/>
  <c r="B55" i="3"/>
  <c r="B11" i="3"/>
  <c r="B103" i="3"/>
  <c r="B56" i="3"/>
  <c r="B89" i="3"/>
  <c r="B23" i="3"/>
  <c r="B70" i="3"/>
  <c r="B60" i="3"/>
  <c r="B44" i="3"/>
  <c r="B133" i="3"/>
  <c r="B125" i="3"/>
  <c r="B65" i="3"/>
  <c r="B116" i="3"/>
  <c r="B36" i="3"/>
  <c r="B77" i="3"/>
  <c r="B25" i="3"/>
  <c r="B117" i="3"/>
  <c r="B104" i="3"/>
  <c r="B43" i="3"/>
  <c r="B9" i="3"/>
  <c r="B88" i="3"/>
  <c r="B42" i="3"/>
  <c r="B2" i="3"/>
  <c r="B7" i="3"/>
  <c r="B80" i="3"/>
  <c r="B66" i="3"/>
  <c r="B83" i="3"/>
  <c r="B101" i="3"/>
  <c r="B68" i="3"/>
  <c r="B108" i="3"/>
  <c r="B8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Hubo Cai</author>
  </authors>
  <commentList>
    <comment ref="A94" authorId="0" shapeId="0" xr:uid="{00000000-0006-0000-0200-000001000000}">
      <text>
        <r>
          <rPr>
            <b/>
            <sz val="10"/>
            <color rgb="FF000000"/>
            <rFont val="Tahoma"/>
            <family val="2"/>
          </rPr>
          <t>Hubo Cai:</t>
        </r>
        <r>
          <rPr>
            <sz val="10"/>
            <color rgb="FF000000"/>
            <rFont val="Tahoma"/>
            <family val="2"/>
          </rPr>
          <t xml:space="preserve">
</t>
        </r>
        <r>
          <rPr>
            <sz val="10"/>
            <color rgb="FF000000"/>
            <rFont val="Tahoma"/>
            <family val="2"/>
          </rPr>
          <t>Two sentences.</t>
        </r>
      </text>
    </comment>
  </commentList>
</comments>
</file>

<file path=xl/sharedStrings.xml><?xml version="1.0" encoding="utf-8"?>
<sst xmlns="http://schemas.openxmlformats.org/spreadsheetml/2006/main" count="2497" uniqueCount="779">
  <si>
    <t>Sentence</t>
  </si>
  <si>
    <t>Paragraph index</t>
  </si>
  <si>
    <t>Subsection</t>
  </si>
  <si>
    <t>Subsection Title</t>
  </si>
  <si>
    <t>Section</t>
  </si>
  <si>
    <t>Section Title</t>
  </si>
  <si>
    <t>Category</t>
  </si>
  <si>
    <t>Note</t>
  </si>
  <si>
    <t>Description</t>
  </si>
  <si>
    <t>Clearing and grubbing</t>
  </si>
  <si>
    <t>3 - not a requirement</t>
  </si>
  <si>
    <t>Step A - in the subsection Description</t>
  </si>
  <si>
    <t>None specified</t>
  </si>
  <si>
    <t>Materials</t>
  </si>
  <si>
    <t>Ensure that the equipment necessary for the proper construction of the work is on site, in acceptable working condition, and approved by the RCE as to both type and condition before the start of work under this section.</t>
  </si>
  <si>
    <t>Equipment</t>
  </si>
  <si>
    <t>1 - requirement</t>
  </si>
  <si>
    <t>Provide sufficient equipment to enable prosecution of the work in accordance with the project schedule and completion of the work in the specified time</t>
  </si>
  <si>
    <t>Perform clearing and grubbing work before other construction work in the same general area is started.</t>
  </si>
  <si>
    <t>201.4.1</t>
  </si>
  <si>
    <t>General</t>
  </si>
  <si>
    <t>The RCE will establish right-of-way lines and construction lines and designates all trees, shrubs, plants, and other items to remain.</t>
  </si>
  <si>
    <t>Preserve from injury or defacement all natural terrain, vegetation, and objects designated to remain.</t>
  </si>
  <si>
    <t>Repair or replace, as directed by the RCE and at no cost to the Department, natural terrain, vegetation, and objects designated to remain that are damaged by the Contractor's operations or provide compensation as determined by the RCE for such damage</t>
  </si>
  <si>
    <t>Perform clearing and grubbing work by removing and disposing of all vegetation, trees, shrubs, stumps, rubbish, logs, roots, foundations, framework, utility connections not in service, fences, signs, posts, portions of structures not otherwise provided for, and other objectionable material indicated or considered necessary to satisfactorily complete the work.</t>
  </si>
  <si>
    <t>If trees are to remain, carefully trim trees that overhang the roadway to give a clear height of 18 feet over the roadway.</t>
  </si>
  <si>
    <t>In all cases, clear and grub the entire right-of-way at road intersections, traffic interchanges, and bridge sites indicated on the Plans.</t>
  </si>
  <si>
    <t>When the NPDES line is shown on the Plans, extend clearing and grubbing operations to that line</t>
  </si>
  <si>
    <t>On Contracts for Interstate grading projects, unless otherwise provided, clear and grub a minimum distance of 30 feet from each edge of the proposed pavement along both lanes and along the legs of interchanges.</t>
  </si>
  <si>
    <t xml:space="preserve">This is in addition to clearing and grubbing within the construction lines. </t>
  </si>
  <si>
    <t>In areas to be cleared, remove trees that are considered merchantable timber.</t>
  </si>
  <si>
    <t>If required by the RCE, neatly saw trees of value that are designated for removal into merchantable lengths of not less than 5 feet and pile neatly at points within the right-of-way or in the vicinity of the project designated by the RCE.</t>
  </si>
  <si>
    <t>If the right-of-way agreement gives the owner the rights to the timber, the Contractor is responsible for the timber for 30 days after it is available for removal.</t>
  </si>
  <si>
    <t>If the owner does not claim and remove the cut timber from the project within this time, remove and dispose of the timber away from the site</t>
  </si>
  <si>
    <t>In areas to be excavated or where embankments are to be constructed, clear and grub the ground of all living or dead trees, brush, roots, weeds, leaves, and all other objectionable material.</t>
  </si>
  <si>
    <t>In areas where embankments are to be constructed to a height of 5 feet or less, clear and grub the area of all stumps, unless otherwise indicated on the Plans or allowed by the RCE.</t>
  </si>
  <si>
    <t>If stumps are allowed to remain under embankments, do not allow them to extend more than 8 inches above the ground line or low water level</t>
  </si>
  <si>
    <t>Except in areas to be excavated, backfill all stump holes and other holes from which obstructions are removed with suitable and thoroughly compacted material.</t>
  </si>
  <si>
    <t>In areas designated for clearing, remove and dispose of (or salvage if required by the RCE) fences, posts, signs, structures, and other obstructions that interfere with the work and are not otherwise specified to be removed, adjusted, or relocated</t>
  </si>
  <si>
    <t>Where clearing and grubbing within right-of-way is required, clear and grub the entire area within the right-of-way lines.</t>
  </si>
  <si>
    <t>201.4.2</t>
  </si>
  <si>
    <t>Clearing and Grubbing within Right-of-Way</t>
  </si>
  <si>
    <t>Do not cut, damage, or destroy timber beyond the right-of-way lines unless the Plans or the Special Provisions provide for clearing such areas as necessary to complete the work.</t>
  </si>
  <si>
    <t>Do not remove or damage trees, plant specimens, or other objects considered valuable by adjacent property owners or that are aesthetically desirable and are designated by the RCE to remain</t>
  </si>
  <si>
    <t>Where clearing and grubbing within roadway is required, clear and grub the entire area inside of roadway construction lines.</t>
  </si>
  <si>
    <t>201.4.3</t>
  </si>
  <si>
    <t>Clearing and Grubbing within Roadway</t>
  </si>
  <si>
    <t>Where cut and fill slopes are shown on the Plans, extend clearing and grubbing beyond the roadway construction lines as necessary.</t>
  </si>
  <si>
    <t>Do not cut, damage, or destroy timber beyond the roadway construction lines unless the Plans or Special Provisions provide for clearing such areas as necessary to complete the work.</t>
  </si>
  <si>
    <t>Exercise care when clearing and grubbing within roadway to avoid cutting, damaging, or destroying any timber outside of the construction lines, except as directed by the RCE</t>
  </si>
  <si>
    <t>Where clearing and grubbing within roadway is required, clearing of additional areas within the right-of-way may be directed by the RCE.</t>
  </si>
  <si>
    <t>Such work may include clearing and disposing of damaged limbs, trees, and other debris within the right-of-way</t>
  </si>
  <si>
    <t>Where clearing and grubbing within the right-of-way is required at a bridge site, clear and grub the entire right-of-way at the bridge site</t>
  </si>
  <si>
    <t>201.4.4</t>
  </si>
  <si>
    <t>Clearing and Grubbing at Bridge Sites</t>
  </si>
  <si>
    <t>Where clearing and grubbing within the roadway is indicated at a bridge site, clear by cutting all trees, stumps, etc., to within 8 inches of the ground or to low water in the full width of the right-of-way for a distance of 75 feet beyond the beginning and end of the proposed bridge.</t>
  </si>
  <si>
    <t>Grub the area at proposed bridge site by removing and disposing of all logs, vegetation, stumps, brush, rubbish, and other objectionable material within an area bounded by lines 5 feet beyond the outside edges of the proposed bridge and 10 feet be-yond the beginning and end of the proposed bridge</t>
  </si>
  <si>
    <t>Clear, but do not grub the area to the Bridge Construction Access Line as designated on the Plans.</t>
  </si>
  <si>
    <t>Also, clear, but do not grub additional areas as needed for construction or safety reasons or as directed by the RCE</t>
  </si>
  <si>
    <t>Unless otherwise provided in the Contract or on the Plans, clearing and grubbing of the right-of-way is not required on bridge widening projects</t>
  </si>
  <si>
    <t>Where clearing and grubbing of ditches is indicated, clear and grub the en-tire area inside of the ditch or channel relocation construction lines or as indi-cated on the Plans or as directed by the RCE</t>
  </si>
  <si>
    <t>201.4.5</t>
  </si>
  <si>
    <t>Clearing and Grubbing of Ditches</t>
  </si>
  <si>
    <t>Remove all materials created by the clearing and grubbing operation from the project by burning or otherwise disposing of the removed materials as specified or directed.</t>
  </si>
  <si>
    <t>201.4.6</t>
  </si>
  <si>
    <t>Removal and Disposal of Clearing and Grubbing Material</t>
  </si>
  <si>
    <t xml:space="preserve">Perform all burning under constant care of competent guards and in accordance with applicable laws and ordinances and as provided in Subsection 107.7. </t>
  </si>
  <si>
    <t>Stumps and logs may be disposed of by depositing them off the right-of-way where they are not visible from any public road.</t>
  </si>
  <si>
    <t>Use only disposal sites approved by the RCE.</t>
  </si>
  <si>
    <t>At no cost to the Department, obtain disposal sites and secure any applicable federal, state, county, or municipal permits that are required.</t>
  </si>
  <si>
    <t>Certify in writing to the RCE that all permit requirements have been met before placing any material in a disposal area</t>
  </si>
  <si>
    <t>Re-cut any brush, weeds, and other designated vegetation immediately before final inspection if so instructed by the RCE</t>
  </si>
  <si>
    <t>Measurement</t>
  </si>
  <si>
    <t>Payment</t>
  </si>
  <si>
    <t>This section contains specifications for the material, equipment, construc-tion, measurement, and payment for the removal, wholly or in part, and satisfactory disposal of buildings, fences, guardrail, structures, old pavements, abandoned pipelines, underground storage tanks, and other obstructions that are not designated or permitted to remain, except for the obstructions re-moved and disposed of under other items in the Contract</t>
  </si>
  <si>
    <t>This subsection also contains specifications for the salvaging of all materi-als and backfilling of the trenches, holes, and pits</t>
  </si>
  <si>
    <t>Raze and dispose of all buildings, foundations, structures, guardrail, fences, and any other obstructions that are on the right-of-way and are not designated to remain.</t>
  </si>
  <si>
    <t>Include structures (buildings) to be cut off at the right-of-way line and structures (buildings) and appurtenances located entirely outside the right-of-way limits when such items are indicated on the Plans as items to be demolished</t>
  </si>
  <si>
    <t>Due to the possibility of encountering asbestos, secure a permit in accordance with SCDHEC regulations anytime a structure is to be razed.</t>
  </si>
  <si>
    <t>Inspect the facilities identified in the Contract as a Removal and Demolition item for the presence of asbestos before the submission of the bid.</t>
  </si>
  <si>
    <t>If asbestos is located, the provisions of Subsection 107.27 apply.</t>
  </si>
  <si>
    <t>Direct questions about the permit to the SCDHEC Bureau of Air Quality</t>
  </si>
  <si>
    <t>When structures (buildings) and obstructions are designated on the Plans to be cut off at a right-of-way line, produce a completed job of first class workmanship and remove and dispose of all debris and appurtenances, in-cluding utility connections from the portion of the structure within the right-of-way.</t>
  </si>
  <si>
    <t>Adequately support the portion of the structure remaining outside the right-of-way.</t>
  </si>
  <si>
    <t>Unless otherwise provided, re-facing is not required</t>
  </si>
  <si>
    <t>As directed by the RCE, remove, cap, or seal utility service connections such as sewers, water lines, electrical connections, gas lines, etc. left in place after the removal of the structure (buildings) and obstructions, at the right-of-way line, the edge of the existing pavement, or at the existing mains.</t>
  </si>
  <si>
    <t>Carefully store and protect utility materials unless the owner does not desire them.</t>
  </si>
  <si>
    <t>In this case, the material becomes the property of the Contractor</t>
  </si>
  <si>
    <t>When structures (buildings) and other obstructions are designated on the Plans to be cut off at the right-of-way or to be removed in their entirety, and unless otherwise provided, the structure (building) and all appurtenances and the material removed in performing this work becomes the property of the Contractor except utility materials as provided above.</t>
  </si>
  <si>
    <t>Take proper allowance for the value of the salvageable materials in the price bid for the item involved.</t>
  </si>
  <si>
    <t>Destroy unusable perishable material.</t>
  </si>
  <si>
    <t>Unless otherwise permitted, dispose of non-perishable material outside the limits of view from the traveled roadway with written permission of the property owner on whose property the material is placed.</t>
  </si>
  <si>
    <t>Furnish copies of all agreements with property owners to the RCE.</t>
  </si>
  <si>
    <t>Without cost to the Department, obtain disposal sites and secure any applicable federal, state, county, or municipal permits as required.</t>
  </si>
  <si>
    <t>Remove unsuitable material from wells, cisterns, septic tanks, other tanks, basements, and cavities.</t>
  </si>
  <si>
    <t>Outside of construction limits, remove foundations left by structure removal to a depth of not less than 1 foot below natural ground.</t>
  </si>
  <si>
    <t>Within construction limits, remove foundations to a depth of not less than 2 feet below subgrade elevation.</t>
  </si>
  <si>
    <t>Break up basement floors to prevent them from holding water.</t>
  </si>
  <si>
    <t>Backfill basements or cavities left by structure removal as directed with material approved by the RCE and compact in accor-dance with the provisions of Subsection 205.4.6 unless otherwise directed</t>
  </si>
  <si>
    <t>Where a structure or obstruction has been previously removed and the existing utility connections have not been terminated and capped, comply with the above provisions for utility service connections</t>
  </si>
  <si>
    <t>Comply with the requirements in the SCDOT Construction Manual including notifying the SCDOT Director of Communications before performing any blasting operations.</t>
  </si>
  <si>
    <t>Before blasting in any stream, river, or lake coordinate plans and operations with the local SCDNR District Fisheries Biologist and District Law Enforcement Captain</t>
  </si>
  <si>
    <t>Do not remove bridges, culverts, or other drainage structures in use by traf-fic until satisfactory arrangements have been made to accommodate traffic.</t>
  </si>
  <si>
    <t>Adequately shore any excavation adjacent to the structure or to its ap-proaches to avoid damage to them or to traffic</t>
  </si>
  <si>
    <t>Before demolition of any bridge structure, coordinate with the RCE to com-plete SCDHEC form entitled: Notification of Demolition and Renovation.</t>
  </si>
  <si>
    <t>After the RCE and the Contractor have signed the completed form, attach a copy of the Asbestos Investigation Report and submit the completed form and report at least 10 working days before demolition begins to the following address</t>
  </si>
  <si>
    <t>Also, at least 10 working days before work begins, submit a Demolition Plan prepared by a Professional Engineer registered in South Carolina to the RCE for review and acceptance for structures over or adjacent to highways, navigable waters, railroads, and other public areas</t>
  </si>
  <si>
    <t>Unless otherwise directed, remove the substructures of existing structures within the stream down to the natural stream bottom.</t>
  </si>
  <si>
    <t>Remove those parts outside of the stream, including land structures, down 2 feet below natural ground surface.</t>
  </si>
  <si>
    <t>Where such portions of existing structures lie wholly or in part within the limits of a new structure, remove them as necessary to accommodate the construction of the proposed structure</t>
  </si>
  <si>
    <t>Unless otherwise specified on the Plans and/or in the Contract, the material in the structure removed becomes the property of the Contractor.</t>
  </si>
  <si>
    <t>Remove this material from the work site before completion of the work, and take proper allowance for its salvage value in the price bid for the item involved.</t>
  </si>
  <si>
    <t>If the Plans or the Special Provisions provide for the material in the structure removed to remain the property of the Department, carefully dismantle steel or wood structures without unnecessary damage.</t>
  </si>
  <si>
    <t>Match-mark steel members and store all salvaged material as directed by the RCE</t>
  </si>
  <si>
    <t>Before placing any new work, complete blasting or other operations neces-sary for the removal of an existing structure or obstruction that may damage the new construction</t>
  </si>
  <si>
    <t>If the structural components designated for removal and disposal contain lead-based paints, comply with all applicable federal, state, and municipal requirements for lead as waste; for lead in the air, water, and soil; and for worker health and safety</t>
  </si>
  <si>
    <t>Remove and dispose of concrete or brick box culverts or arches that are designated on the Plans to be removed, but do not interfere or conflict with the placing of a new structure, to a point 2 feet below the bottom of the top slab or to a point where the sidewalls are a minimum of 3 feet below the sub-grade elevation.</t>
  </si>
  <si>
    <t>If culverts or arches interfere or conflict with the new struc-tures, remove them in their entirety or to the limits shown in the Plans</t>
  </si>
  <si>
    <t>Unless otherwise provided, all concrete removed becomes the property of the Contractor</t>
  </si>
  <si>
    <t>When noted on the Plans or when required by the RCE, remove existing pipes, pipe arches, tile drains, or other drainage devices located within the extreme limits of the project, including bridge sites.</t>
  </si>
  <si>
    <t>Remove pipe and tile in a careful manner and neatly store them at locations designated by the RCE unless it is to be re-laid as a part of the Contract.</t>
  </si>
  <si>
    <t>Any damage to pipe or tile during removal and storage because of negligence or improper handling or storing methods is the responsibility of the Contractor.</t>
  </si>
  <si>
    <t>Properly dispose of pipe removed and designated by the RCE as having no value</t>
  </si>
  <si>
    <t>Remove pipe or tile if any part of which conflicts with the installation of a new drainage structure.</t>
  </si>
  <si>
    <t>If not otherwise specified, include the cost of removal in the contract price bid for the new structure.</t>
  </si>
  <si>
    <t>Likewise, no direct payment will be made for the removal of pipe or tile that is to be re-laid at the same or other locations on the project</t>
  </si>
  <si>
    <t>Remove bolts securing existing guardrail and remove guardrail elements.</t>
  </si>
  <si>
    <t>Remove all materials, including hardware, from the roadway immediately so that it does not create an obstacle for the traveling public.</t>
  </si>
  <si>
    <t>Place this material behind a completed section of guardrail or store it neatly in an area at least 30 feet from the travelway unless otherwise specified.</t>
  </si>
  <si>
    <t>The removed guardrail components become property of either the Department or the Contractor as stated in the Contract.</t>
  </si>
  <si>
    <t>Backfill postholes with suitable compacted material</t>
  </si>
  <si>
    <t>If in accordance with the Contract the existing guardrail removed remains the property of the Department, store it within the limits of the project and pro-tect it until it is removed from the project by the Department or for a period of 30 days, whichever comes first</t>
  </si>
  <si>
    <t>If in accordance with the Contract the existing guardrail removed becomes the property of the Contractor, store it safely away from the traveling public until it is removed from the project</t>
  </si>
  <si>
    <t>If so designated, remove and dispose of the following items unless such material is suitable for use in constructing embankments: existing Portland cement concrete, brick, or stone pavements with or without asphalt overlays, concrete, brick or stone sidewalks, concrete gutter or integral curb and gutter curb, asphalt concrete pavement, or asphalt curb.</t>
  </si>
  <si>
    <t>If suitable and approved by the RCE, this material may be used to construct embankments</t>
  </si>
  <si>
    <t>As directed by the RCE, sawcut pavement as necessary to produce a uni-form line between the pavement to be retained and to be removed</t>
  </si>
  <si>
    <t>When the Plans indicate that concrete gutter is to be retained as a base and its integral curb removed, remove the curb to the top elevation of the gutter using methods approved by the RCE that prevents damage to or dis-placement of the retained gutter</t>
    <phoneticPr fontId="2" type="noConversion"/>
  </si>
  <si>
    <t>When noted on the Plans or directed by the RCE, remove and dispose of all underground storage tanks and any associated contaminated soil.</t>
  </si>
  <si>
    <t>Conduct the work in accordance with the applicable SCDHEC regulations</t>
  </si>
  <si>
    <t>Secure the landowners signature on the Tank Ownership Closure Form and submit it to the SCDHEC as required by the following regulation: Underground Storage Tank Control Regulations R.61-92, Part 280: promulgated pursuant to Section 44-2-50 of the 1976 South Carolina Code of Laws and enacted March 23, 1990</t>
  </si>
  <si>
    <t>Submit all paperwork involving the closure of an UST to SCDHEC within 30 days after the UST closure is complete.</t>
  </si>
  <si>
    <t>Visit the SCDHEC website to obtain the most current information on UST closure requirements.</t>
  </si>
  <si>
    <t>Provide accept-able means to assist the RCE in determining the quantity of the work items associated with all activities related to UST removal and remediation</t>
  </si>
  <si>
    <t>Unless otherwise specified, the pay items Removal of Structures and Ob-structions, Removal and Disposal Item No. (number), and Removal and Dis-posal of Existing Bridge are paid for on a lump sum (LS) basis; and therefore, there is no specific measurement of quantities for these items</t>
  </si>
  <si>
    <t>Step A - in the subsection Measurement</t>
    <phoneticPr fontId="2" type="noConversion"/>
  </si>
  <si>
    <t>The quantity of material used to backfill areas that is excavated as directed and approved by the RCE during the work for a removal item is measured by the cubic yard (CY) of Unclassified Excavation or Borrow Excavation as appli-cable in accordance with Subsection 203.5</t>
  </si>
  <si>
    <t>The quantity for the pay item Removal and Disposal of Existing Culvert (of the width and height specified) is measured by each (EA) reinforced concrete box culvert removed and disposed of as indicated on the Plans or directed by the RCE, regardless of the length of the culvert.</t>
  </si>
  <si>
    <t>If this item is not included in the Contract, the cost of the removal of concrete or brick culverts or arches is consider included in contract unit bid prices of the various other pay items in the Contract</t>
  </si>
  <si>
    <t>The removal and disposal of pipes, pipe arches, tile drains, and other drainage devices not otherwise specified is measured by the cubic yard (CY) as Unclassified Excavation in accordance with Subsection 203.5. No meas-urement is made for the removal of pipe that is replaced by new pipe or for the removal of pipe that is re-laid at any location.</t>
  </si>
  <si>
    <t>The cost of this removal is included in the new pipe or re-laid pipe items</t>
  </si>
  <si>
    <t>The quantity for the pay item Removal and Disposal of Existing Pavement is the actual horizontal surface area of the following material removed from the project and is measured by the square yard (SY) of the pavement before removal, complete, and accepted: Existing brick pavement with or without asphalt overlay; Brick sidewalk; Cobblestone pavement with or without asphalt overlay; Portland cement concrete pavement with or without asphalt overlay; Portland cement concrete gutter; Portland cement concrete integral curb and gutter; or Portland cement stabilized base with asphalt concrete overlay</t>
    <phoneticPr fontId="2" type="noConversion"/>
  </si>
  <si>
    <t>The quantity for the pay item Removal and Disposal of Existing Asphalt Pavement is the actual horizontal surface area of asphalt concrete pavement with a total thickness of 2 inches or greater removed from the project, unless otherwise indicated, and is measured by the square yard (SY) of area before removal, complete, and accepted</t>
  </si>
  <si>
    <t>Areas of asphalt pavement with a total thickness less than 2 inches or as otherwise indicated, such as aggregate bases, earth type bases, and other flexible pavement structure components are not included in the quantity for the pay item Removal and Disposal of Existing Asphalt Pavement because they are included in the quantity for the pay item Unclassified Excavation in accordance with Subsection 203.5</t>
  </si>
  <si>
    <t>The quantity for the pay item Removal and Disposal of Existing Curb is the length of existing stone, bituminous, or concrete curb removed from the pro-ject and is measured by the linear foot (LF) along the curb before removal, complete, and accepted</t>
  </si>
  <si>
    <t>When the Plans indicate that existing pavement or curb is to be removed, and the pay items Removal and Disposal of Existing Pavement, Removal of Existing Asphalt Pavement, or Removal and Disposal of Existing Curb are not included in the Contract, the removal and disposal of existing pavement or curb is included in quantity for the pay item Unclassified Excavation in accor-dance with Subsection 203.5</t>
  </si>
  <si>
    <t>The quantity for the pay item Removal of Existing Guardrail is the length of existing guardrail removed and is measured by the linear foot (LF) of existing guardrail removed as indicated in the Plans or directed by the RCE, complete, and accepted</t>
  </si>
  <si>
    <t>The quantity for the pay item Removal and Disposal of Tank Contents is the volume of the fluid removed from an underground storage tank and dis-posed of in accordance with SCDHEC regulations and is measured by the gallon (GAL), complete, and accepted</t>
  </si>
  <si>
    <t>The quantity for the pay item Removal and Disposal of Low-Level Contami-nated Soil or Removal and Disposal of High-Level Contaminated Soil is the weight of the contaminated soil (as determined by SCDHEC regulations) re-moved from around an underground storage tank properly and disposed of in accordance with SCDHEC regulations and is measured by the ton (TON), complete, and accepted</t>
  </si>
  <si>
    <t>Payment for the accepted quantity for each pay item, measured in accor-dance with Subsection 202.5, is determined using the contract unit bid price for the applicable item.</t>
  </si>
  <si>
    <t>Step A - in the subsection Payment</t>
    <phoneticPr fontId="2" type="noConversion"/>
  </si>
  <si>
    <t>Payment includes all direct and indirect costs and expenses necessary to complete the work</t>
  </si>
  <si>
    <t>Payment for lump sum pay item Removal of Structures and Obstructions is full compensation for removing and disposing of structures and obstructions as specified or directed and includes all materials, labor, equipment, tools, supplies, transportation, and incidentals necessary to complete the work in accordance with the Plans, the Specifications, and other terms of the Con-tract.</t>
  </si>
  <si>
    <t>If there is no pay item for the removal and disposal of a structure or ob-struction indicated on the Plans, no direct payment is made for work neces-sary to remove and dispose of the structure or obstruction, and the cost for the work is considered included in the contract unit bid price of various other pay items of the Contract</t>
  </si>
  <si>
    <t>The removal and disposal of pipe, pipe arches, tile drains, or other drainage devices not otherwise specified is paid for as Unclassified Excavation in ac-cordance with Section 203</t>
  </si>
  <si>
    <t>Any backfill required under this section is paid for as Unclassified Excava-tion or Borrow Excavation as applicable in accordance with Section 203</t>
  </si>
  <si>
    <t>Payment for the accepted quantity for Removal and Disposal of Existing Pavement is full compensation for removing and disposing of the existing brick pavement (with or without asphalt overlay), brick sidewalk, cobblestone pavement, Portland cement concrete pavement (with or without asphalt over-lay), Portland cement concrete gutter, Portland cement concrete integral curb and gutter, and Portland cement stabilized base with asphalt concrete overlay as specified or directed and includes all materials, labor, equipment, tools, supplies, transportation, and incidentals necessary to complete the work in accordance with the Plans, the Specifications, and other terms of the Con-tract</t>
  </si>
  <si>
    <t>Payment for the accepted quantity for Removal and Disposal of Existing Asphalt Pavement is full compensation for removing and disposing of existing asphalt pavements with thickness of 2 inches or greater as specified or di-rected and includes all materials, labor, equipment, tools, supplies, transpor-tation, and incidentals necessary to complete the work in accordance with the Plans, the Specifications, and other terms of the Contract</t>
  </si>
  <si>
    <t>Payment for the accepted quantity for Removal and Disposal of Existing Curb is full compensation for removing and disposing of existing concrete, asphalt, or stone curb as specified or directed and includes all materials, la-bor, equipment, tools, supplies, transportation, and incidentals necessary to complete the work in accordance with the Plans, the Specifications, and other terms of the Contract</t>
  </si>
  <si>
    <t>Overhaul is paid in accordance with Section 207, except in conjunction with the following pay items: Removal and Disposal of Existing Pavement, Removal and Disposal of Existing Asphalt Pavement, Removal &amp; Disposal of Existing Curb, and  Removal &amp; Disposal of Existing Asphalt Curb</t>
    <phoneticPr fontId="2" type="noConversion"/>
  </si>
  <si>
    <t>Payment for the lump sum item Removal and Disposal Item No. (schedule number) is full compensation for removing and disposing of items designated by a Schedule Number on the Plans and includes the salvage of materials; their custody and preservation; storage on the right-of-way or as designated; and their disposal as specified or directed; and all materials, labor, equipment, tools, supplies, transportation, and incidentals necessary to complete the work in accordance with the Plans, the Specifications, and other terms of the Contract</t>
  </si>
  <si>
    <t>Payment for the accepted quantity for Removal of Existing Guardrail is full compensation for removing of existing guardrail as specified or directed and includes dismantling and removing existing guardrail, posts, blockouts, end treatments, and other components; backfilling and compacting postholes; and all materials, labor, equipment, tools, supplies, and incidentals necessary to complete the work in accordance with the Plans, the Specifications, and other terms of the Contract.</t>
  </si>
  <si>
    <t>Payment also includes safely storing and protecting the material until the Department removes the material or until it is removed by the Contractor, whichever is specified in the Contract or directed by the RCE</t>
  </si>
  <si>
    <t>Payment for the accepted quantity for Removal and Disposal of Tank Con-tents is full compensation for removing and disposing of the fluid contents in underground storage tanks (UST) in accordance with SCDHEC regulations and as specified or directed and includes safely pumping or otherwise empty-ing the UST; hauling the fluid in approved vehicles; properly discharging it an approved disposal site; and all materials, labor, equipment, tools, supplies, and incidentals necessary to complete the work in accordance with the Plans, the Specifications, and other terms of the Contract</t>
  </si>
  <si>
    <t>Payment for the accepted quantity for Removal and Disposal of Low-Level Contaminated Soil or Removal and Disposal of High-Level Contaminated Soil is full compensation for removing and disposing of the material classified as Low-Level or High-Level contaminated soil from around underground storage tanks in accordance with SCDHEC regulations and as specified or directed and includes safely excavating the contaminated material; protecting uncon-taminated material on the site; hauling the contaminated material in approved vehicles; disposing of it at an approved site; and all materials, labor, equip-ment, tools, supplies, and incidentals necessary to complete the work in ac-cordance with the Plans, the Specifications, and other terms of the Contract</t>
  </si>
  <si>
    <t>The removal and disposal of the underground storage tank including all piping associated with the UST system and the dispenser island, if applicable, is paid as a Removal and Disposal pay item</t>
  </si>
  <si>
    <t>If the Contract contains the lump sum pay item Clearing &amp; Grubbing within Right-of-Way, then in addition to the work requirements of Section 201, pay-ment includes the cost of removing and disposing of items within the clearing and grubbing area in accordance with Section 202, except for those items setout specifically as separate pay items in the Contract or as otherwise noted.</t>
  </si>
  <si>
    <t>Roadway and drainage excavation</t>
  </si>
  <si>
    <t>Site excavation consists of all excavation necessary to construct the road-way to the typical sections in the Plans.</t>
  </si>
  <si>
    <t>203.2.1.1</t>
  </si>
  <si>
    <t>Site Excavation</t>
  </si>
  <si>
    <t>Step C -  explaination for construction activities</t>
  </si>
  <si>
    <t xml:space="preserve">If excavation beyond the typical section line is required, it will be accomplished in accordance with Subsection 109.4. </t>
  </si>
  <si>
    <t>Unless otherwise provided, no separate payment is made for overhaul or for the removal and disposal of surplus material.</t>
  </si>
  <si>
    <t>Step B -  in the category Payment</t>
  </si>
  <si>
    <t>It is the Contractor's re-sponsibility to inspect the site and determine the quantities of material neces-sary to construct the roadway to the typical sections in the Plans</t>
  </si>
  <si>
    <t>Step B -  in the category Section Contractor's responsibility</t>
  </si>
  <si>
    <t>Unclassified excavation consists of roadway and drainage excavation per-formed under this section regardless of the materials encountered or the manner in which they are removed and includes the work described in Sub-section 203.2.1.3 through 203.2.1.8 unless otherwise provided.</t>
  </si>
  <si>
    <t>203.2.1.2</t>
  </si>
  <si>
    <t>Unclassified Excavation</t>
  </si>
  <si>
    <t>When the item Unclassified Excavation is included in the Contract, the bid quantity is only an estimate.</t>
  </si>
  <si>
    <t>It is the Contractor's responsibility to inspect the site and determine the actual amount of unclassified excavation needed to complete the project</t>
  </si>
  <si>
    <t>Muck excavation consists of the removal and satisfactory disposal of un-suitable material that, in the opinion of the RCE, cannot be excavated using equipment normally utilized in the removal of Unclassified Excavation mate-rial.</t>
  </si>
  <si>
    <t>203.2.1.3</t>
  </si>
  <si>
    <t>Muck Excavation</t>
  </si>
  <si>
    <t>If the item Muck Excavation is not included in the Contract, the unsuit-able material is considered Unclassified Excavation</t>
  </si>
  <si>
    <t>Stripping consists of excavating and stockpiling of material from the ground surface within the roadway that, in the opinion of the RCE, is beneficial to the establishment of permanent vegetation called for later in the project.</t>
  </si>
  <si>
    <t>203.2.1.4</t>
  </si>
  <si>
    <t>Stripping</t>
  </si>
  <si>
    <t>If Stripping is not a bid item in the Contract, excavation and replacement of this material is measured and paid for as Unclassified Excavation</t>
  </si>
  <si>
    <t>Surplus material consists of the material excavated in order to complete the project and is not required or desired for use on the project.</t>
  </si>
  <si>
    <t>203.2.1.5</t>
  </si>
  <si>
    <t>Surplus Material</t>
  </si>
  <si>
    <t>Surplus material may be designated on the Plans or referred to as "waste.</t>
  </si>
  <si>
    <t>Obtain disposal sites and dispose of any surplus material that cannot be accommodated by widening embankments and flattening slopes.</t>
  </si>
  <si>
    <t>Make certain that the disposal sites comply with all regulations governing the disposal of waste material.</t>
  </si>
  <si>
    <t>Secure the necessary permits if disposal sites are located in wetlands and/or floodplains of live streams and rivers.</t>
  </si>
  <si>
    <t>These permits include, but are not limited to, the Federal Water Pollution Control Act (Section 404), the Coastal Zone Management Act permits, and any other applicable federal, state, county, or municipal permits that may be required.</t>
  </si>
  <si>
    <t>Certify in writing to the RCE that all of these requirements have been met before placing any material in a disposal area.</t>
  </si>
  <si>
    <t>Seed disposal areas in accordance with Section 810 or as required by permit provisions or other pertinent regulations.</t>
  </si>
  <si>
    <t>The contract unit bid price for the initial excavation of the material is full compensation for excavating, hauling, disposing, and seeding any surplus material</t>
  </si>
  <si>
    <t>Watercourse and drainage ditch excavation consists of removing and dis-posing of material excavated from ditches or stream channels, inlets and out-lets to drainage structures.</t>
  </si>
  <si>
    <t>203.2.1.6</t>
  </si>
  <si>
    <t>Watercourse and Drainage Ditch Excavation</t>
  </si>
  <si>
    <t>If no item is specifically included in the Contract for excavation of this material, it is considered Unclassified Excavation</t>
  </si>
  <si>
    <t>Rock excavation consists of igneous, metamorphic, and sedimentary rock that cannot be excavated without blasting or using rippers, hoe-rams, or pavement breakers and also includes all boulders or other detached stones each having a volume of 1/2 cubic yard or more as determined by physical or visual measurement.</t>
  </si>
  <si>
    <t>203.2.1.7</t>
  </si>
  <si>
    <t>Rock Excavation</t>
  </si>
  <si>
    <t>If the item Rock Excavation is not included in the Contract, this excavation is measured and paid for as Unclassified Excavation</t>
  </si>
  <si>
    <t>Borrow consists of material required for the construction of embankments or for other portions of the work where the elevation of the existing subgrade is less than the subgrade elevation required on the Plans or directed by the RCE.</t>
  </si>
  <si>
    <t>203.2.1.8</t>
  </si>
  <si>
    <t>Borrow Excavation</t>
  </si>
  <si>
    <t>When sufficient borrow material is available entirely within the right-of-way, the work is covered by the item Unclassified Excavation and the material requirements of this subsection do not apply.</t>
  </si>
  <si>
    <t>When it is necessary to bring borrow material from outside of the right-of-way, the work is covered by the item Borrow Excavation, and the material requirements of this subsection apply to all borrow material used in the work regardless of its origin.</t>
  </si>
  <si>
    <t>The requirements of this subsection are not applicable to in situ subgrade material</t>
  </si>
  <si>
    <t>Borrow Excavation includes hauling, clearing and grubbing pits, securing necessary permits, haul roads, and all other incidental related costs.</t>
  </si>
  <si>
    <t>2 - Information</t>
    <phoneticPr fontId="2" type="noConversion"/>
  </si>
  <si>
    <t>Restore pits and haul roads to a condition satisfactory to property owners and in com-pliance with the South Carolina Mining Act</t>
  </si>
  <si>
    <t>A maximum of 25% (by weight) of recycled glass aggregate may be mixed with these materials in constructing the embankment.</t>
  </si>
  <si>
    <t>Use recycled glass that is free of organic and toxic materials, hypodermic needles, and hazardous materials.</t>
  </si>
  <si>
    <t>Ensure that the recycled glass aggregate meets SCDHEC regula-tions as a non-hazardous material.</t>
  </si>
  <si>
    <t>Do not allow the maximum particle size for recycled glass aggregate to exceed 1/2 inch.</t>
  </si>
  <si>
    <t>Ensure that the maximum lead content for the glass aggregate is not greater than 5 ppm, and the maxi-mum silver content is less than 5 ppm.</t>
  </si>
  <si>
    <t>Use aggregate meeting the limits es-tablished by the EPA for the primary and secondary drinking water standards.</t>
  </si>
  <si>
    <t>Before any glass is incorporated into the work, obtain certified test results showing that the glass meets the requirements listed herein from the glass supplier and furnish this information to the RCE.</t>
  </si>
  <si>
    <t>Only test results that are less than 1 year old at the time they are furnished to the Department are ac-ceptable.</t>
  </si>
  <si>
    <t>Use glass aggregate containing not more than 1% (by weight) of non-glassy material and does not contain any mirror glass</t>
  </si>
  <si>
    <t>Do not use glass aggregate in the top 18 inches of the embankment</t>
  </si>
  <si>
    <t>In order to accurately determine by cross-section the quantity of Borrow Excavation furnished, inform the RCE of the exact location and bounds of the borrow pit or the section of pit if material from the pit is being furnished to pro-jects other than those included in this Contract.</t>
  </si>
  <si>
    <t>Reserve and protect the des-ignated area(s) against use for any purpose other than furnishing the required borrow excavation for completing the project</t>
  </si>
  <si>
    <t>In the top 5 feet of the embankment, use borrow material with a loss on ignition of 1.0% or less when tested according to SC-T-36.</t>
  </si>
  <si>
    <t>For borrow mate-rial in the top 18 inches of embankment, use materials with a loss on ignition of 0.5% or less when tested according to SC-T-36</t>
  </si>
  <si>
    <t>Unless otherwise approved, use borrow material with a maximum dry den-sity of not less than 100 lbs./ft.3 at optimum moisture when tested in accor-dance with SC-T-29 in the top 5 feet of any embankment.</t>
  </si>
  <si>
    <t>Do not use any soil for embankment with optimum moisture content greater than 25.0% as de-fined in accordance with SC-T-29</t>
  </si>
  <si>
    <t>Before its use, ensure that the RCE has samples of material being consid-ered for use for embankment or subgrade tested for maximum density and optimum moisture.</t>
  </si>
  <si>
    <t>The maximum density and moisture content will also be checked routinely during construction.</t>
  </si>
  <si>
    <t>At the sole discretion of the DCE, ap-proval may be given to use borrow material that does not meet these loss on ignition, density, and/or moisture requirements.</t>
  </si>
  <si>
    <t>Approval to use such materi-als in no way relieves the Contractor from any responsibility for meeting the requirements for proof rolling, compaction, or stability</t>
  </si>
  <si>
    <t>In addition to compaction tests, proof roll each layer of embankment mate-rial whose elevation is 5 feet or less below the finished subgrade elevation.</t>
  </si>
  <si>
    <t>Perform proof rolling as directed by the RCE in accordance with Section 211</t>
  </si>
  <si>
    <t>Soils that are acceptable for use in embankment and as subgrade vary by county.</t>
  </si>
  <si>
    <t>The Department will test soil in accordance with SC-T-34 and classify it in accordance with AASHTO M 145 to determine suitability when required.</t>
  </si>
  <si>
    <t>Acceptable borrow material for embankment and subgrade is shown below.</t>
  </si>
  <si>
    <t>The acceptability of the material, as outlined below, is based on the county in which the project is located, regardless of the location of the borrow pit.</t>
  </si>
  <si>
    <t>Per-form grading operations and sequence with selective grading and cross-hauling so that the best available soils are reserved for the top portions of the embankments</t>
  </si>
  <si>
    <t>The following counties are classified as Group A: Abbeville, Anderson, Cherokee, Chester, Edgefield, Fairfield, Greenville, Greenwood, Lancaster, Laurens, McCormick, Newberry, Oconee, Pick-ens, Saluda, Spartanburg, Union, and York</t>
  </si>
  <si>
    <t>In addition to the general restrictions given above, the following restrictions apply to borrow material for work conducted in counties in Group A: A.</t>
  </si>
  <si>
    <t>Below the top 5 feet of embankment, any soil that does not meet the description of muck may be used to form embankments as long as it is stable when compacted to the required density B.</t>
  </si>
  <si>
    <t>In the top 5 feet of embankment, only the following soil types are ac-ceptable: A-1, A-2, A-3, A-4, A-5, and A-6</t>
  </si>
  <si>
    <t>The following counties are classified as Group B: Aiken, Allendale, Bamberg, Barnwell, Beaufort, Berkeley, Calhoun, Charleston, Chesterfield, Clarendon, Colleton, Darlington, Dillon, Dor-chester, Florence, Georgetown, Hampton, Horry, Jasper, Kershaw, Lee, Lexington, Marion, Marlboro, Orangeburg, Richland, Sumter, and Wil-liamsburg.</t>
  </si>
  <si>
    <t>For counties classified as Group B, only the following soil types are accept-able for use as borrow material in the top 18 inches of the embankment: A-1, A-2-4, A-2-5, A-3, A-4(0), and A-2-6(0).</t>
  </si>
  <si>
    <t>For counties classified as Group B, only the following soil types are accept-able for use as borrow material below the top 18 inches of the embankment: A-1, A-2, A-3, A-4, and A-5.</t>
  </si>
  <si>
    <t>For counties classified as Group B, A-6 soil may be used below the top 5 feet of the embankment.</t>
  </si>
  <si>
    <t>Do not use A-7 soil</t>
  </si>
  <si>
    <t>When the Contract includes the item Station Grading, include the cost of all the excavation, embankment material, and work required for the construction of the road in the contract unit bid price for this item.</t>
  </si>
  <si>
    <t>203.2.1.9</t>
  </si>
  <si>
    <t>Station Grading</t>
  </si>
  <si>
    <t>Station Grading includes material excavation at intersections, driveways, private entrances, or other miscellaneous excavation necessary for the roadway construction</t>
  </si>
  <si>
    <t>If borrow material is necessary to bring embankments up to a required grade, such borrow material is paid for at the contract bid price for Unclassi-fied Excavation with Overhaul as applicable.</t>
  </si>
  <si>
    <t>When it is necessary to remove unsuitable material in cut sections below the finished subgrade elevation, the material excavated below the finished subgrade is considered Unclassified Excavation with Overhaul as applicable.</t>
  </si>
  <si>
    <t>Likewise, when it is necessary to remove unsuitable material in fill sections before the embankment is con-structed, the material excavated is measured and paid for as Unclassified Ex-cavation with Overhaul as applicable.</t>
  </si>
  <si>
    <t>Excavation that is removed from inlet or outfall ditches, stream channels, or from inlets and outlets of structures is measured and paid for as Unclassified Excavation</t>
  </si>
  <si>
    <t>Perform all work under this section in conformance with the typical cross-sections shown on the Plans and with the lines and grades established by the RCE</t>
  </si>
  <si>
    <t>203.4.1</t>
  </si>
  <si>
    <t>Perform all work under this section in a manner that complies with Subsection 107.26.</t>
  </si>
  <si>
    <t>Conduct all operations in a manner consistent with good erosion control practices to minimize soil erosion and to the greatest extent practicable to prevent sediment from leaving the site.</t>
  </si>
  <si>
    <t>During all phases of the work, take whatever measures are necessary to control erosion and to mini-mize the deposition of sediment into adjacent rivers, streams, wetlands, and impoundments</t>
  </si>
  <si>
    <t>The RCE may place limitations on the surface area of erodible material ex-posed.</t>
  </si>
  <si>
    <t>In order to limit the area of erodible material, the RCE may require that partially completed slopes be brought to the required slope and the seed-ing be performed at that time in accordance with Section 810</t>
  </si>
  <si>
    <t>Comply with the provisions of any required permits for the project that limit the surface area of exposed erodible material</t>
  </si>
  <si>
    <t>Unless otherwise provided, this work also includes the removal and dis-posal of old pavement, surfacing, curb, gutter, sidewalk, foundations, and structures necessary for the completion of the work</t>
  </si>
  <si>
    <t>Finish the excavation and embankments for the roadway, intersections, and entrances with a reasonably smooth and uniform surface.</t>
  </si>
  <si>
    <t>Do not disturb ma-terial outside of the limits of slopes when conducting excavation operations.</t>
  </si>
  <si>
    <t>Before beginning grading operations in any area, complete all necessary clearing and grubbing in that area in accordance with Section 201</t>
  </si>
  <si>
    <t>Notify the RCE a sufficient time before beginning excavation in order that the necessary cross-sections may be taken.</t>
  </si>
  <si>
    <t>Do not excavate beyond the di-mensions and elevations established and do not remove any material before the staking and cross-sectioning of the site is complete</t>
  </si>
  <si>
    <t>After sufficient clearing and grubbing has been completed and the work has been cross-sectioned and staked, proceed with the excavation and placement of material at locations in a sequence approved by the RCE</t>
  </si>
  <si>
    <t>Use all suitable excavated materials to the greatest extent practicable in the formation of embankment, subgrade, shoulders, and at such other places as directed.</t>
  </si>
  <si>
    <t>Preserve the best materials for use in constructing the top portion of embankments to the greatest extent practicable.</t>
  </si>
  <si>
    <t>Where not practical or the material in the balance is unsuitable, the RCE may require the use of suitable material from other balances</t>
  </si>
  <si>
    <t>Use excavated rock in forming embankments wherever the depth of fill is sufficient to properly contain the rock.</t>
  </si>
  <si>
    <t>Unless otherwise directed by the RCE, dispose of surplus material or waste by widening the embankments uniformly and flattening the slopes.</t>
  </si>
  <si>
    <t>If additional areas are necessary to accommodate the surplus or waste mate-rial, dispose of the material in accordance with Subsection 203.2.1. Do not deposit excavated material above the grade of the finished road unless per-mitted by the RCE.</t>
  </si>
  <si>
    <t>Do not dispose of excavated material in a manner that causes damage to adjacent property.</t>
  </si>
  <si>
    <t>Do not impair the appearance or sym-metry of the roadway</t>
  </si>
  <si>
    <t>When rock is encountered in the subgrade, excavate to a depth of 6 inches below subgrade for the entire width of the roadbed except where a cement modified subbase is specified.</t>
  </si>
  <si>
    <t>If a cement modified subbase is specified, ex-cavate the rock to a depth of 1 foot below subgrade for the width specified on the Plans, or as directed by the RCE.</t>
  </si>
  <si>
    <t>Backfill the resulting excavated areas with suitable material specified by the RCE.</t>
  </si>
  <si>
    <t>Payment is made for both the material excavated and the material used for backfill.</t>
  </si>
  <si>
    <t>The excavated material is paid for as Unclassified Excavation, unless an item Rock Excavation is in-cluded, in which case, this material is paid for at the contract unit bid price for Rock Excavation.</t>
  </si>
  <si>
    <t>The backfill material is paid for at the contract unit bid price of Unclassified Excavation, unless the item Borrow Excavation is included in the Contract, in which case, the backfill material may be paid for as Borrow Excavation if determined applicable by the RCE in accordance with Subsection 203.2.1.8</t>
  </si>
  <si>
    <t>Where unstable or other material that in the opinion of the RCE is unsuit-able for foundation, subgrade, or other roadway purposes occurs within the limits of the roadway, remove and dispose of such material to the cross-section shown on the Plans or as directed by the RCE and backfill the exca-vation with suitable material</t>
  </si>
  <si>
    <t>Whenever it becomes necessary to obtain additional excavation to form embankments, the RCE may require that cuts be widened, cut slopes flat-tened, or grades in cuts lowered in lieu of obtaining material from borrow pits.</t>
  </si>
  <si>
    <t>The widening of cuts or flattening of cut slopes is carried to a uniform width throughout the cut to obtain a uniform and neat appearance.</t>
  </si>
  <si>
    <t>Obtain material from those borrow pits, cuts, backslopes, and ditches designated and previ-ously cross-sectioned by the RCE.</t>
  </si>
  <si>
    <t>Trim borrow pits and leave them in a neat and suitable condition to facilitate the accurate measurement of the material excavated.</t>
  </si>
  <si>
    <t>Where practical, excavate them in a manner so that water does not collect or stand.</t>
  </si>
  <si>
    <t>After taking the final cross-sections, terrace the pits if so directed by the RCE</t>
  </si>
  <si>
    <t>Where suitable earth type base course material, selected material for shoulders, or materials suitable for stabilizing subgrade is encountered in ex-cavation and on areas where embankment is to be placed, whether shown on the Plans or not, salvage and use this material accordingly if directed by the RCE.</t>
  </si>
  <si>
    <t>Materials that are stockpiled for later use in the work is measured and paid for as Unclassified Excavation in addition to payment under the appropriate item for which the material is used</t>
  </si>
  <si>
    <t>Construct watercourses as shown on the Plans or where directed and to the lines, grades, and cross-section established by the RCE.</t>
  </si>
  <si>
    <t>Remove all roots, stumps, rock, and other materials in the sides and bottom of water-courses to conform to the slope, grade, and shape of the required section.</t>
  </si>
  <si>
    <t>Where in the opinion of the RCE it is feasible, place all suitable material exca-vated from ditches and channels in the embankment.</t>
  </si>
  <si>
    <t>Where not feasible, place the material along the banks within 3 feet of the edge of the water-course.</t>
  </si>
  <si>
    <t>Spread the excavation or spoil uniformly unless otherwise shown in the Plans or directed by the RCE.</t>
  </si>
  <si>
    <t>Construct ditches or gutters emptying from embankment cuts to avoid erosion of the embankment</t>
  </si>
  <si>
    <t>Ensure that all mail boxes, guide signs, traffic control signs, and traffic warning signs located in disturbed areas are left in a condition equal to or bet-ter than existed before excavating operations.</t>
  </si>
  <si>
    <t>Repair any damage caused by excavating operations at no expense to the Department</t>
  </si>
  <si>
    <t>If material encountered during roadway excavation appears to belong in the classification of rock excavation as set forth in Subsection 203.2.1.7, excavate it according to this subsection.</t>
  </si>
  <si>
    <t>203.4.2</t>
  </si>
  <si>
    <t>Excavating Rock.</t>
  </si>
  <si>
    <t>If the item Rock Excavation is not included in the Contract or unless otherwise provided, the material is measured and paid for as Unclassified Excavation</t>
  </si>
  <si>
    <t>Ensure that final breakage of rock excavation conforms with or closely ap-proximates the slope lines shown on the Plans, unless different slope lines are established during construction.</t>
  </si>
  <si>
    <t>Leave the final slopes reasonably smooth and uniform with all loose and overhanging rock removed.</t>
  </si>
  <si>
    <t>Unless otherwise permitted, ensure that no rock projects more than 1 foot beyond the final established slopes</t>
  </si>
  <si>
    <t>Excavate rock to the required elevation for the full width of the roadway as shown on the Plans, or as directed by the RCE.</t>
  </si>
  <si>
    <t>When rock is excavated below the subgrade elevation, backfill to the subgrade elevation with material approved by the RCE.</t>
  </si>
  <si>
    <t>Properly compact and shape such material to the re-quired elevation and cross-section</t>
  </si>
  <si>
    <t>Make certain that the final surfaces of rock excavation under the roadbed can drain sufficiently</t>
  </si>
  <si>
    <t>At any location or area to be pre-split, the RCE may require the firing of short test lines and exposure of the pre-split slope to see that the hole spac-ing, charge, and resulting blast give the desired results.</t>
  </si>
  <si>
    <t>The RCE reserves the right to require any changes in methods or procedures considered neces-sary to control the effectiveness of the pre-splitting operation</t>
  </si>
  <si>
    <t>Step B -  in the category RCE's right</t>
  </si>
  <si>
    <t>Ensure that the pre-split face does not deviate more than 6 inches from the front line of the drill holes nor more than 12 inches from the back line except where, in the opinion of the RCE, the character of the rock being pre-split will unavoidably result in irregularities</t>
  </si>
  <si>
    <t>Maintain the highway in accordance with the provisions of Subsection 104.7</t>
  </si>
  <si>
    <t>203.4.3</t>
  </si>
  <si>
    <t>Maintenance of Excavation</t>
  </si>
  <si>
    <t>This section contains specifications for the materials, equipment, construction, measurement, and payment for the removal and satisfactory disposal of all materials necessary for the construction of foundations and substructures for bridges, box culverts, and other structures when the Plans or the Contract indicate an item of structure excavation performed in conformity to the lines, grades, dimensions, and sections on the Plans or otherwise directed by the RCE</t>
  </si>
  <si>
    <t>Roadway and drainage excavation</t>
    <phoneticPr fontId="2" type="noConversion"/>
  </si>
  <si>
    <t>This section includes specifications for the design and construction of temporary and permanent structures used to facilitate excavation, including shoring, sheeting, lagging, cribbing and cofferdams (when not itemized in the Contract) and for performing pumping, bailing, draining, backfilling, removal of all bracing, and the disposal of surplus or unsuitable materials</t>
  </si>
  <si>
    <t>Excavation for structures, except for box culverts and bridge foundations, is considered to be Unclassified Excavation.</t>
  </si>
  <si>
    <t>204.2.1.1</t>
  </si>
  <si>
    <t>Unless otherwise provided for on the Plans or in the Special Provisions, excavation for structures performed in connection with foundations of box culverts and bridges are classified under the items in Subsections 204.2.1.2 through 204.2.1.6</t>
    <phoneticPr fontId="2" type="noConversion"/>
  </si>
  <si>
    <t>The pay item Structure Excavation for Culverts includes all materials excavated as necessary for the construction of reinforced concrete box culverts within the limits given in Subsection 204.4</t>
  </si>
  <si>
    <t>204.2.1.2</t>
  </si>
  <si>
    <t>Structure Excavation for Culverts</t>
  </si>
  <si>
    <t>2 - Information</t>
  </si>
  <si>
    <t>The item Dry Excavation for Bridges includes all materials excavated above the water elevation shown on the Plans, except as provided under Subsection 204.2.1.6</t>
  </si>
  <si>
    <t>204.2.1.3</t>
  </si>
  <si>
    <t>Dry Excavation for Bridges</t>
  </si>
  <si>
    <t>The item Wet Excavation for Bridges includes all materials excavated be-low the water elevation shown on the Plans and above the foundation, except as provided under Subsection 204.2.1.6</t>
  </si>
  <si>
    <t>204.2.1.4</t>
  </si>
  <si>
    <t>Wet Excavation for Bridges</t>
  </si>
  <si>
    <t>The item Wet and Dry Excavation for Bridges includes all materials excavated when the water elevation is not shown on the Plans, except as provided under Subsection 204.2.1.6</t>
  </si>
  <si>
    <t>204.2.1.5</t>
  </si>
  <si>
    <t>Wet and Dry Excavation for Bridges</t>
  </si>
  <si>
    <t>The item Rock Excavation for Bridges includes the excavation of hard rock as specified in Subsection 203.2.1.7. When the pay item Rock Excavation is included in the Contract, the material meeting the specifications for Rock Ex-cavation is classified as such wherever it is found.</t>
  </si>
  <si>
    <t>204.2.1.6</t>
  </si>
  <si>
    <t>Rock Excavation for Bridges</t>
  </si>
  <si>
    <t>All other materials remain unclassified, except for Wet Excavation for Bridges, Dry Excavation for Bridges, and Wet and Dry Excavation for Bridges.</t>
  </si>
  <si>
    <t>In the event that Rock Excavation is not included in the Contract, all materials encountered are classified as Wet, Dry, or Wet and Dry Excavation</t>
  </si>
  <si>
    <t>Use all materials excavated for structures for backfilling around the struc-ture and in the formation of embankments, as specified in these specifications wherever suitable or feasible.</t>
  </si>
  <si>
    <t>204.4.1</t>
  </si>
  <si>
    <t>Otherwise, dispose of the material as directed by the RCE</t>
  </si>
  <si>
    <t>Notify the RCE sufficiently in advance of the beginning of structure excava-tion so that the cross-sectional elevations and measurements of the existing ground and structure may be taken.</t>
  </si>
  <si>
    <t>No compensation is made for any materials removed or excavated before such measurements are taken</t>
  </si>
  <si>
    <t>Do not start placing concrete or masonry in any foundation excavation until the RCE has examined and approved the depth of the excavation, the suit-ability of the foundation, and the control of the water and pumping operations</t>
  </si>
  <si>
    <t>Make changes in the elevation of footings or foundations for structures in accordance with the provisions of Subsection 105.2</t>
  </si>
  <si>
    <t>Where feasible, excavate foundations to the outline of the footings shown on the Plans and to sufficient size to permit the placing of the full width and length of the footings shown or indicated.</t>
  </si>
  <si>
    <t>204.4.2</t>
  </si>
  <si>
    <t>Preparation of Foundations</t>
  </si>
  <si>
    <t>Do not round or undercut corners and edges of footings</t>
  </si>
  <si>
    <t>When concrete is placed on rock, free loose rock or other loose material from the hard foundation.</t>
  </si>
  <si>
    <t>Clean and cut rock into a firm surface that is lev-eled, stepped, or serrated as directed by the RCE.</t>
  </si>
  <si>
    <t>Cleanout all rock seams and fill with concrete, cement mortar, or grout as directed by the RCE</t>
  </si>
  <si>
    <t>When concrete is placed on a foundation surface other than rock, take spe-cial care not to disturb the bottom of the excavation.</t>
  </si>
  <si>
    <t>Fine grade the bottom of the foundation just before placing the reinforcing steel and concrete</t>
  </si>
  <si>
    <t>When the project Plans require the use of cofferdams for construction of bridge substructure or other elements of work, make certain that the coffer-dams comply with the following requirements: A. Construct the cofferdam of heavy structural timber and/or structural steel.  B. Materials used to construct a cofferdam remain the property of the Contractor. Remove the materials in accordance with Subsection 204.4.3.3. C. Ensure that the design and inspection of cofferdams complies with Subsection 702.4.1.  D. The type of cofferdam (i.e. Type 1, Type 2, etc.) shown in the Con-tract is based on the theoretical plan volume of the cofferdam and is used by the Department for bidding purposes only.</t>
    <phoneticPr fontId="2" type="noConversion"/>
  </si>
  <si>
    <t>204.4.3.1</t>
  </si>
  <si>
    <t>The unit price bid for each cofferdam is full compensation regardless of the actual volume of cofferdam constructed</t>
  </si>
  <si>
    <t>In general, carry cofferdams or cribs for foundation construction well below the bottom of the footings.</t>
  </si>
  <si>
    <t>204.4.3.2</t>
  </si>
  <si>
    <t>Construction of Cofferdams or Cribs</t>
  </si>
  <si>
    <t>Ensure that they are well-braced and constructed to permit them to be pumped free of water and kept free of water until all con-crete below water has reached its initial set.</t>
  </si>
  <si>
    <t>Except where seals are called for on the Plans, ensure that the interior dimensions of cofferdams are suffi-cient to give clearance for the construction of forms, inspection of the exterior of forms, and pumping and handling of leakage from outside of the forms.</t>
  </si>
  <si>
    <t>Construct them to protect green concrete against damage from a sudden ris-ing of water and to prevent damage to the foundation by erosion.</t>
  </si>
  <si>
    <t>Leave no bracing in cofferdams or cribs that extend into the substructure without the permission of the RCE</t>
  </si>
  <si>
    <t>Right or enlarge cofferdams or cribs that become tilted or moved laterally to provide ample clearance.</t>
  </si>
  <si>
    <t>No extra compensation is made for this work</t>
  </si>
  <si>
    <t>Unless otherwise provided, remove cofferdams or cribs with all falsework, sheeting, and bracing after completion of the substructure.</t>
  </si>
  <si>
    <t>204.4.3.3</t>
  </si>
  <si>
    <t>Removal of Cofferdams or Cribs</t>
  </si>
  <si>
    <t>Remove the cofferdams or cribs without disturbing or marring the finished structure</t>
  </si>
  <si>
    <t>When, in the opinion of the RCE, conditions are encountered that render it unfeasible to de-water the foundation before placing the concrete, the RCE may allow the construction of a concrete foundation seal.</t>
  </si>
  <si>
    <t>204.4.3.4</t>
  </si>
  <si>
    <t>Foundation Seal</t>
  </si>
  <si>
    <t>Before placing the seal, remove all objectionable material from the foundation to the satisfaction of the RCE</t>
  </si>
  <si>
    <t>When foundation piles are to be driven, excavate the foundation for a con-crete seal sufficiently below grade to take care of any "heave" in ground line due to the driving of foundation piles.</t>
  </si>
  <si>
    <t>If considered necessary by the RCE, excavate to sufficient depth and backfill with sand or aggregate to avoid con-tamination by mud.</t>
  </si>
  <si>
    <t>Prepare the elevation of the foundation within 6 inches of the grade shown on the Plans or as established by the RCE.</t>
  </si>
  <si>
    <t>Completely re-move earth material in the arched web of the steel sheet piling so that the seal concrete is in full contact with the sheeting in all areas</t>
  </si>
  <si>
    <t>Level the foundation for a concrete seal without foundation piling to within a 5% grade in any direction from one edge to the opposite edge by blasting if necessary and permitted.</t>
  </si>
  <si>
    <t>Remove earth material, loose rock, and small boul-ders</t>
  </si>
  <si>
    <t>Construct the seal concrete as prescribed in Subsection 702.4.2.6. After it has cured sufficiently, de-water the cofferdam, and thoroughly clean the seal of all laitance and other objectionable materials.</t>
  </si>
  <si>
    <t>Place the balance of the foundation concrete in the dry.</t>
  </si>
  <si>
    <t>Unless the Plans or the Special Provisions provide for seals, place such concrete entirely at no expense to the Depart-ment</t>
  </si>
  <si>
    <t>When weighted cribs are employed and the weight is utilized to partially offset the hydrostatic pressure acting against the bottom of the foundation seal, provide special anchorage such as dowels or keys to transfer the entire weight of the crib into the foundation seal.</t>
  </si>
  <si>
    <t>When a foundation seal is placed underwater, take satisfactory steps to keep the water level the same on the outside and inside of the cofferdam to prevent pressure on fresh concrete due to a difference in head</t>
  </si>
  <si>
    <t>Perform de-watering of a foundation enclosure using a method that pre-vents any portion of the concrete materials from being carried away.</t>
  </si>
  <si>
    <t>204.4.3.5</t>
  </si>
  <si>
    <t>Pumping to De-water</t>
  </si>
  <si>
    <t>Do not pump water during the placing of concrete, nor for a period of at least 24 hours after placement is complete unless it is done from a suitable sump separated from the concrete work by a reasonably watertight wall</t>
  </si>
  <si>
    <t>Do not start pumping to de-water a sealed cofferdam until the seal has set sufficiently to withstand the hydrostatic pressure.</t>
  </si>
  <si>
    <t>Do not start pumping within 3 days after pouring seal concrete or longer as directed by the RCE</t>
  </si>
  <si>
    <t>Ensure that the backfill for structures conforms to the requirements of Sub-section 205.4.2</t>
  </si>
  <si>
    <t>204.4.4</t>
  </si>
  <si>
    <t>Backfill</t>
  </si>
  <si>
    <t>Design, furnish, install, maintain, and remove (if required by the RCE) the shoring walls at the locations shown on the Plans.</t>
  </si>
  <si>
    <t>204.4.5.1</t>
  </si>
  <si>
    <t>A shoring wall may be, but is not limited to one of the following types unless otherwise specified on the Plans:  Steel sheet pile wall-braced or tieback, Steel soldier piles with lagging-braced or tieback, or  Temporary Mechanically Stabilized Earth (MSE) wall with welded wire form facing and geosynthetic wrap for fill situations</t>
  </si>
  <si>
    <t>Shoring walls may be designated as "temporary" due to its limited service life that is typically until construction of a permanent structure (i.e. embank-ment, bridge abutment, etc.) is complete.</t>
  </si>
  <si>
    <t>Even though the shoring is tempo-rary, it may remain in place at the end of construction due to the impracticality of removing the shoring components (i.e. tie backs, soil reinforcement, etc.) or the potential of damage to the permanent structure that may occur during ex-traction of the shoring components</t>
  </si>
  <si>
    <t>Design shoring walls to resist all dead and live loadings including earth pressures, hydrostatic pressures, traffic loads, point loads, line loads, and surcharge loads that the retaining system may experience during the service life of the structure.</t>
  </si>
  <si>
    <t>204.4.5.2</t>
  </si>
  <si>
    <t>Design</t>
  </si>
  <si>
    <t>Design the shoring walls in accordance with the latest edition of the AASHTO Standard Specifications for Highway Bridges with in-terims and the applicable requirements of Subsection 702.4.1.2. Only shor-ing walls designed, signed, and sealed by a South Carolina registered Pro-fessional Engineer are acceptable</t>
  </si>
  <si>
    <t>The Contractor is solely responsible for the external stability of all shoring walls.</t>
  </si>
  <si>
    <t>Step B -  in the category Contractor's responsibility</t>
    <phoneticPr fontId="2" type="noConversion"/>
  </si>
  <si>
    <t>Include any geotechnical investigation necessary to verify the external stability in the unit price for Temporary Shoring Wall and Permanent Shoring Wall.</t>
  </si>
  <si>
    <t>Limit differential and absolute settlements of walls to ensure minimal detrimental effects</t>
  </si>
  <si>
    <t>Design all shoring walls in accordance with the following design criteria: 
A. Design Methodology: Ensure all design methodology is in accor-dance with accepted AASHTO design methodology. Design tempo-rary MSE walls using the Simplified Coherent Gravity method of de-termining the maximum reinforcement loads, Tmax. Temporary shor-ing walls are not required to resist seismic forces from earthquake events.</t>
  </si>
  <si>
    <t xml:space="preserve">
B. Design Life: Design all temporary shoring walls for a minimum of 3 years design life. Design temporary shoring walls that will be in use for more than 5 years as permanent retaining wall structures.</t>
  </si>
  <si>
    <t xml:space="preserve">
C. Soil Design Parameters: Design shoring walls using appropriate soil properties relative to the anticipated service life. Design shoring that will be in place for a period where excess pore pressures have not dissipated (typically less than 4 to 6 months) using total (undrained) soil shear strength parameters. Use effective (drained) soil shear strength parameters when temporary shoring walls are in service sufficiently long (typically more than 4 to 6 months) for excess pore pressures to dissipate.</t>
  </si>
  <si>
    <t xml:space="preserve">
D. For MSE walls, use the following External Stability Minimum Safety Factors.</t>
  </si>
  <si>
    <t xml:space="preserve">
E. For MSE walls, use the following Internal Stability Minimum Safety Factors</t>
  </si>
  <si>
    <t xml:space="preserve">
F. For MSE wall soil reinforcement, select the soil reinforcement length based on the longest soil reinforcement length required to meet the following design requirements: </t>
  </si>
  <si>
    <t xml:space="preserve">
1. Resist sliding along the wall base or at each soil reinforcement layer with the appropriate safety factor.</t>
  </si>
  <si>
    <t xml:space="preserve">
2. The length, L, required for internal stability is the distance re-quired to extend beyond the active zone, La, plus the length re-quired to resist pullout in the resistant zone, Le, with the appropri-ate safety factor. The minimum embedment in the resistant zone is 3 feet .</t>
  </si>
  <si>
    <t xml:space="preserve">
3. AASHTO minimum soil reinforcement length requirements (8 feet or 0.7H, where H is the wall design height). Use soil reinforce-ment that is the same length, L, for each soil reinforcement layer within a design section. Use soil reinforce-ment that is the same length, L, for each soil reinforcement layer within a design section. Use a soil reinforcement coverage ratio, Rc, of 1.0 for all types of geosynthetic sheet reinforcement. AASHTO specifications for soil reinforcement performance (pull-out coefficients, degradation, etc.) are based on using AASHTO reinforced backfill specifications. Any deviation in backfill specifi-cations may require additional testing at the Contractor's expense or use of previous test results on similar materials.</t>
  </si>
  <si>
    <t xml:space="preserve">
G. For MSE wall geosynthetic reinforcement: The default geosynthetic soil reinforcement total reduction factor, RFDefault, of 3.5, may be used provided that the geosynthetic manufacturer certifies that the geo-synthetic reinforcement meets the requirements of AASHTO Table 11.10.6.4.2b-1.</t>
  </si>
  <si>
    <t>Ensure that geosynthetic reinforcements not meet-ing the requirements of AASHTO Table 11.10.6.4.2b-1 use a default total reduction factor, RFDefault, of 5.</t>
  </si>
  <si>
    <t>Use of total reduction factors, RF, less than default reduction factor, RFDefault, will require that the geosynthetic manufacturer certify and provide supporting documen-tation (field and laboratory test results), in accordance with AASHTO specifications, of individual reduction factors for installation damage, RFID , creep strength reduction, RFCR , and material durability, RFD, for the design life of the wall structure.</t>
  </si>
  <si>
    <t>Provide the geosynthetic soil reinforcement manufacturer's certification of the ultimate tensile strength, TUlt.</t>
  </si>
  <si>
    <t>Ensure that all strength values certified are the mini-mum average roll value (MARV) for that product.</t>
  </si>
  <si>
    <t>Ensure that all cer-tifications consider the performance of the geosynthetic soil rein-forcement in the actual or similar type of reinforced backfill being used.</t>
  </si>
  <si>
    <t xml:space="preserve">
H. For Temporary MSE wall facing, design temporary facing with welded wire form and geosynthetic wrap in a manner that prevents the occurrence of bulging in excess of 2 inches when backfill behind the facing elements is compressed due to compaction stresses or self weight of the backfill.</t>
  </si>
  <si>
    <t>Measure bulging as the maximum dis-placement from the theoretical vertical or sloped face of the temporary MSE wall that extends over a section of 1 foot or more along the theoretical wall face.</t>
  </si>
  <si>
    <t>Design the temporary facing to the same struc-tural requirements as the other components of the temporary MSE wall</t>
  </si>
  <si>
    <t>Submit design calculations, including soil design parameters used, meth-ods of construction, and detailed drawings for all design cases</t>
  </si>
  <si>
    <t>If permanent embankments are to be constructed against the temporary shoring walls, submit a method to prevent reflective cracking at the top of the embankment that may occur at the interface between the two construction phases.</t>
  </si>
  <si>
    <t>This may be accomplished by constructing a soil-reinforced mat be-low the pavement structure or approach slab that crosses over the two con-struction phases for sheet pile walls.</t>
  </si>
  <si>
    <t>Horizontal layers of soil reinforcement that crosses the interface between both construction phases at various eleva-tions along the wall may be used for temporary MSE walls with welded wire form facing and geosynthetic wrap</t>
  </si>
  <si>
    <t>Provide all submittals for approval to the RCE at least 30 days prior to con-struction of the wall.</t>
  </si>
  <si>
    <t>Only submittals that have the seal and signature of the Design Engineer of record, who is a South Carolina registered Professional Engineer are acceptable</t>
  </si>
  <si>
    <t>Ensure that MSE backfill and wall components (i.e. soil reinforcements, tie backs, etc.) are in conformance with the design of the shoring wall.</t>
  </si>
  <si>
    <t>Include any wall material or wall performance testing (i.e. anchor load testing, etc.) required by the design in the unit price bid for the Permanent and Temporary Shoring Wall</t>
  </si>
  <si>
    <t>Construct the shoring wall in a manner that protects adjacent buildings, bridges, roadways, railway, and existing traffic, while allowing construction access for new bridge and roadway embankment construction.</t>
  </si>
  <si>
    <t>204.4.5.3</t>
  </si>
  <si>
    <t>Construction of Shoring Walls</t>
  </si>
  <si>
    <t>Perform backfilling operations around existing piles so that only minimal lateral loads are exerted on existing piles.</t>
  </si>
  <si>
    <t>The Contractor is responsible for any damages or retrofit to adjacent structures that result from the construction of the shoring wall</t>
  </si>
  <si>
    <t>Use wood meeting the requirements of Section 706 for lagging</t>
  </si>
  <si>
    <t>Use bracing, tiebacks, or other wall components that provide access for new bridge substructure and superstructure construction, while maintaining the existing traffic flow without interruption</t>
  </si>
  <si>
    <t>The pay items involving structural excavation for bridge foundations are determined by the classification of the material excavated as set forth in Subsection 204.2.1. The quantities are the volumes of materials actually removed and are measured by the cubic yard (CY), complete, and accepted.</t>
  </si>
  <si>
    <t>The volumes are measured between the original elevation of the ground sur-face and the bottom of the footings.</t>
  </si>
  <si>
    <t>Material removed outside of an area that is bounded by vertical planes 18 inches outside of and parallel to the neat dimensions of the footings is not included in the quantity, except where spe-cifically authorized in writing by the RCE.</t>
  </si>
  <si>
    <t>Where the excavation begins below the waterline, measurement is from the bottom of the watercourse to the bot-tom of the foundation, excluding any measurement of water</t>
  </si>
  <si>
    <t>In the case of a permanent structural member such as a strut, diaphragm, beam, or other structural element where it is necessary to excavate in order to place forms, such excavation is included in the volume of structure excava-tion.</t>
  </si>
  <si>
    <t>However, the limit of structural excavation measurement does not ex-tend more than 12 inches horizontally beyond the sides of the members, nor more than 12 inches below the bottom of the members</t>
  </si>
  <si>
    <t>Where a foundation seal is indicated in the Contract, the quantity for the pay item Wet Excavation for Bridges is the volume of the excavation of mate-rial other than water between the bottom of the watercourse and the actual bottom of seal concrete as poured and within the vertical planes of the neat lines of the seal shown on the Plans and is measured by the cubic yard (CY) of excavated material, complete, and accepted</t>
  </si>
  <si>
    <t>The quantity for the pay Structure Excavation for Culverts is the volume of material removed for the construction of the culvert and is measured by the cubic yard (CY) of material, complete, and accepted.</t>
  </si>
  <si>
    <t>The volume is meas-ured between the original elevation of the ground surface and the bottom of the bottom slab, bound by vertical planes located 2 feet outside of and parallel to the outside neat lines of the culvert barrel and extending to 2 feet beyond the ends of the wingwalls.</t>
  </si>
  <si>
    <t>This measurement excludes the material exca-vated for the wings that are outside the area described above.</t>
  </si>
  <si>
    <t>Measurement of unstable material removed as directed by the RCE as provided in Subsection 203.4 is not limited to the area described above.</t>
  </si>
  <si>
    <t>Measurement does not include water or other liquid removed</t>
  </si>
  <si>
    <t>If material for backfill is required because of the removal of unstable mate-rial below grade is obtained from the roadway or material pits, it is included in the measurement for Unclassified Excavation.</t>
  </si>
  <si>
    <t>Material necessary for backfill obtained from sources other than the roadway and material pits is considered as being equal to the volume of the unstable material removed and is meas-ured as provided in Subsection 203.5. No direct allowance is made for over-haul or shrinkage for material to backfill undercut areas</t>
  </si>
  <si>
    <t>The quantity for the pay Structure Excavation for Retaining Walls is the vol-ume of material removed between the original elevation of the ground surface and the bottom of the footing and enclosed by vertical planes located 12 inches outside of and parallel to the neat lines of the footings and is measured by the cubic yard (CY), complete, and accepted</t>
  </si>
  <si>
    <t>The quantity for the pay item Cofferdam or Cofferdam</t>
  </si>
  <si>
    <t>Type (1, 2, 3, 4, 5, or 6) is measured by each (EA) cofferdam constructed and de-watered in ac-cordance with the Plans, complete, and accepted.</t>
  </si>
  <si>
    <t>The type is based on a theoretical range of the volume contained in the cofferdam.</t>
  </si>
  <si>
    <t>No adjustment is made for differences between theoretical and actual volume of the cofferdam constructed</t>
  </si>
  <si>
    <t>The quantity for the pay item Permanent Shoring Wall or Temporary Shor-ing Wall is the length of the shoring wall and is measured by the linear foot (LF) along the actual horizontal length of the shoring wall, complete, and ac-cepted</t>
  </si>
  <si>
    <t>Payment for the accepted quantity of each pay item, measured or deter-mined as provided in Subsection 204.5, is determined using the contract unit bid price for the applicable pay item.</t>
  </si>
  <si>
    <t>The payment is full compensation for all direct and indirect costs and expenses necessary for the successful comple-tion of excavation to the depth indicated on the Plans, in the Specifications, or directed by the RCE</t>
  </si>
  <si>
    <t>If it is necessary and approved by the RCE to carry a foundation more than 5 feet, but not more than 10 feet below the Plan elevation for any individual footing, payment for the excavation work performed below the elevation of the waterline within these limits is determined using an adjusted unit price equal to 150% of the contract unit bid price for the applicable classification of exca-vation</t>
  </si>
  <si>
    <t>If it is necessary and approved by the RCE to carry a foundation more than 10 feet below Plan elevation for any individual footing, payment for the exca-vation work performed below the elevation of the waterline is made at a ad-justed unit price equal to 200% of the contract unit bid price for the applicable excavation.</t>
  </si>
  <si>
    <t>The payment includes the cost of removing cofferdams, cribs, sheeting, backfill, and disposing of surplus material.</t>
  </si>
  <si>
    <t>Excavation is paid under one classification only once and no allowance is made for necessary re-excavation</t>
  </si>
  <si>
    <t>Payment for Structure Excavation for Culverts is full compensation for ex-cavating of material necessary for the construction of box culverts as speci-fied or directed and includes removing and disposing of unstable material and backfill material obtained from sources outside the limits of the roadway, and all other materials, labor, equipment, tools, supplies, transportation, and inci-dentals necessary to complete the work in accordance with the Plans, the Specifications, and other terms of the Contract.</t>
  </si>
  <si>
    <t>Payment for Cofferdam or Cofferdam- Type (1, 2, 3, 4, 5, or 6) is full com-pensation for the design and construction of the cofferdam as specified or directed and includes installation of cribs, caissons, or sheetpiling; de-watering; underwater inspection; and all other materials, labor, equipment, tools, supplies, transportation, and incidentals necessary to complete the work in accordance with the Plans, the Specifications, and other terms of the Contract.</t>
  </si>
  <si>
    <t>Cofferdams are paid at 100% of the contract unit bid price after the cofferdam is de-watered</t>
  </si>
  <si>
    <t>Payment for the accepted quantity for Temporary Shoring Wall or Perma-nent Shoring Wall is full compensation for constructing of shoring walls as specified or directed and includes preparing the design and necessary draw-ings; providing and installing sheetpiling, soldier piles and lagging, bracing, shoring, tie-backs, or MSE wall backfill and components (if required); installa-tion, maintenance, removing the temporary shoring; and all other material, labor, equipment, tools, supplies and other items or incidental work necessary to complete the work in accordance with the Plans, the Specifications, and other terms of the Contract</t>
  </si>
  <si>
    <t>Embankment construction</t>
    <phoneticPr fontId="2" type="noConversion"/>
  </si>
  <si>
    <t>Unless otherwise provided, construct embankments of materials meeting the requirements of Sections 203 and 204</t>
  </si>
  <si>
    <t>Comply with the provisions of permits for the project that limit the surface area of exposed erodible material</t>
  </si>
  <si>
    <t>205.4.1</t>
  </si>
  <si>
    <t>Perform work under this section in a manner that ensures compliance with Subsection 107.26.</t>
  </si>
  <si>
    <t>Conduct operations in a manner consistent with good erosion control practices that minimizes soil erosion and to the extent feasible that prevents sediment from leaving the site.</t>
  </si>
  <si>
    <t>Take all measures necessary to control erosion and to minimize the transportation of sediment into adjacent watercourses, wetlands, and impoundments throughout the life of the project</t>
  </si>
  <si>
    <t>To limit the surface area of erodible material exposed, the RCE may require that partially completed slopes be brought to the required slope and the seeding be performed at that time in accordance with Section 810</t>
  </si>
  <si>
    <t>Do not place rocks, broken concrete, or other solid materials in embank-ment areas where piling is to be driven.</t>
  </si>
  <si>
    <t>Likewise, do not construct the top 6 inches of embankments with any material larger than can pass a 3-inch sieve</t>
  </si>
  <si>
    <t>Use all suitable site-excavated material for the formation of embankments, subgrade, shoulders, approaches, intersections, and drives and for backfilling around structures.</t>
  </si>
  <si>
    <t>Perform the work in a manner and sequence with selec-tive grading and necessary cross-hauling so that the most suitable soil is re-served for topping the embankments to the extent practicable</t>
  </si>
  <si>
    <t>Maintain the embankment as provided in Subsections 104.7 and 205.4.7</t>
  </si>
  <si>
    <t>Complete all clearing and grubbing in accordance with Section 201.</t>
  </si>
  <si>
    <t>Fill and compact stump holes and depressions before proceeding with the em-bankment construction</t>
  </si>
  <si>
    <t>Construct embankment by placing, spreading, and compacting the material in successive, uniform, horizontal layers of not more than 8 inches in depth (loose measurement) for the full width of the cross-section except as specified in Subsection 205.4.3 where the depth may exceed 8 inches.</t>
  </si>
  <si>
    <t>Perform compaction in accordance with Subsection 205.4.6. Keep each layer of the embankment material uniform and shaped to drain for the full width of the cross-section by the use of blade graders, bulldozers, or other suitable equipment</t>
  </si>
  <si>
    <t>Where the embankment is constructed in low, undrained areas or where the earth material on which the embankment is constructed has a low support value, the RCE may permit the depth of the first layer to exceed 8 inches.</t>
  </si>
  <si>
    <t>Unless otherwise provided, do not use dragline casting in constructing em-bankments unless the material so handled can be placed in layers and com-pacted as specified</t>
  </si>
  <si>
    <t>Do not place fill against a new masonry, abutment, wingwall, retaining wall, or culvert or over a box culvert, pipe culvert, bridge, or arch, until permission is given by the RCE.</t>
  </si>
  <si>
    <t>205.4.2</t>
  </si>
  <si>
    <t>Embankment Over and Around Structures</t>
  </si>
  <si>
    <t>Do not backfill to full height behind new structures that causes unbalanced earth pressure until the concrete has cured for at least 14 days.</t>
  </si>
  <si>
    <t>If not subject to unbalanced earth pressure, backfill around piers or bents may be placed after the concrete has cured for at least 3 days.</t>
  </si>
  <si>
    <t>Do not place embankment around and over concrete box culverts or retaining walls until the concrete has cured for at least 14 days unless tests of field cured cylinders indicate that the concrete has obtained the required strength.</t>
  </si>
  <si>
    <t>When backfilling around box culverts, once the backfill is brought higher than one-half of the height of the box continue backfill immediately to provide a cover of not less than 12 inches over the top slab.</t>
  </si>
  <si>
    <t>Use thoroughly tamped select ma-terial or flowable fill for backfilling over and around pipes, culverts, arches, bridges, or other structures</t>
  </si>
  <si>
    <t>Deposit fill around culverts, bents, and piers, and fill below the natural ground surface at abutments, wings, and retaining walls on both sides to ap-proximately the same elevation at the same time.</t>
  </si>
  <si>
    <t>As the work progresses, check piers or bents for proper location.</t>
  </si>
  <si>
    <t>Do not allow displacement of piers or bents.</t>
  </si>
  <si>
    <t>If displacement occurs, take corrective measures as required and ap-proved by the RCE at no additional cost to the Department</t>
  </si>
  <si>
    <t>Place fill at arch structures in horizontal layers, symmetrically from haunch to crown, and simultaneously over and against all piers, abutments, and arch rings</t>
  </si>
  <si>
    <t>Take special precaution to prevent wedging action of filling material against structures.</t>
  </si>
  <si>
    <t>If directed, modify back slopes of excavation by stepping or serration</t>
    <phoneticPr fontId="2" type="noConversion"/>
  </si>
  <si>
    <t>Where rock is used for embankment, do not allow large stones to nest, and ensure that they are distributed over the area to avoid pockets.</t>
  </si>
  <si>
    <t>205.4.3</t>
  </si>
  <si>
    <t>Rock Embankment</t>
  </si>
  <si>
    <t>Fill voids carefully with small stones.</t>
  </si>
  <si>
    <t>Compose the final 2 feet of the embankment just below the subgrade elevation of suitable material placed in layers not exceed-ing 8 inches (loose measurement) and compacted to the required density</t>
  </si>
  <si>
    <t>Where the depth of an embankment exceeds 5 feet and consists entirely of rock, deposit the rock in lifts not to exceed the maximum size of the material being placed, but in any event, do not exceed 4 feet.</t>
  </si>
  <si>
    <t>For any particular lift, deposit the rock on the lift being constructed and push over the end of the lift by means of bulldozers or other approved equipment.</t>
  </si>
  <si>
    <t>Do not dump rock over the end of any lift directly from hauling equipment.</t>
  </si>
  <si>
    <t>If the voids of the last lift are not sufficiently closed, choke the material with small broken stone or other suitable material and compact as directed</t>
  </si>
  <si>
    <t>Where the depth of embankment is 5 feet or less, or where the material being placed does not consist entirely of rock, place the material in lifts not to exceed the maximum size of the rock being placed, but in any event, do not exceed 2 feet.</t>
  </si>
  <si>
    <t>Choke each layer thoroughly with broken stone or other suit-able material and compact to the required density or as directed</t>
  </si>
  <si>
    <t>When a rock fill is placed over a structure, first cover the structure with a minimum of 2 feet of properly compacted earth or other approved material before the rock is placed.</t>
  </si>
  <si>
    <t>Place this covering in accordance with Subsection 205.4.2</t>
  </si>
  <si>
    <t>Before the embankment is placed on hillsides or against existing embank-ments, plow, deeply scarify, or bench the existing ground surface depending upon the slope of the existing ground or embankment.</t>
  </si>
  <si>
    <t>205.4.4</t>
  </si>
  <si>
    <t>Embankment on Hillsides and Slopes</t>
  </si>
  <si>
    <t>When the existing slope is steeper than 3:1 measured at right angles to the roadway, bench the area continuously in not less than 12-inch rises.</t>
  </si>
  <si>
    <t>Ensure that the benching is of sufficient width that the embankment may be brought up in layers.</t>
  </si>
  <si>
    <t>Begin each horizontal cut at the intersection of the ground line and the vertical face of the previous bench.</t>
  </si>
  <si>
    <t>Perform all such precautionary work as directed.</t>
  </si>
  <si>
    <t>No direct payment is made for the plowing, scarifying, or benching.</t>
  </si>
  <si>
    <t>Include those costs in the various pay items of the Contract</t>
  </si>
  <si>
    <t>If the embankment for a new pavement is placed over an existing rigid pavement or over a pavement having a concrete base (or in other cases when required) and the top of the existing pavement is less than 12 inches below the subgrade elevation of the proposed new pavement, remove the existing pavement, including any concrete base, in accordance with the re-quirements of Section 202</t>
  </si>
  <si>
    <t>205.4.5</t>
  </si>
  <si>
    <t>Embankment over Existing Roadbeds</t>
  </si>
  <si>
    <t>If embankment for a new pavement is placed over an existing rigid pave-ment, such as concrete pavement, concrete base with asphaltic concrete overlay, cement stabilized bases with asphaltic concrete pavement, or brick or cobblestone pavement with or without asphaltic concrete overlay and the top of the existing pavement is more than 12 inches, but less than 2 feet below the subgrade elevation of the proposed new pavement (or in other cases, when required), break, plow, and re-compact the old pavement when so di-rected.</t>
  </si>
  <si>
    <t>When directed, break the pavement so that the area of any individual unbroken slab or section does not exceed 1 square yard.</t>
  </si>
  <si>
    <t>No direct payment is made for this breaking, plowing and compacting of existing pavement.</t>
  </si>
  <si>
    <t>In-clude these costs in the various pay items of the Contract.</t>
  </si>
  <si>
    <t>If embankment for new pavement is being placed over an existing flexible type base and pavement, and the top of the existing pavement 12 inches or less below the subgrade elevation of the proposed new pavement, remove the existing pavement in accordance with the requirements of Section 202</t>
  </si>
  <si>
    <t>If embankment is being placed over a flexible type base and pavement, and the top of the existing pavement is more than 12 inches, but less than 2 feet, below the subgrade elevation of the proposed new pavement, when directed, loosen (scarify) and re-compact the existing pavement for its full depth to pre-vent the possible trapping of water above the existing surface and to eliminate cleavage planes.</t>
  </si>
  <si>
    <t>No direct payment is made for this loosening and compacting.</t>
  </si>
  <si>
    <t>Include these costs in the various pay items in the Contract</t>
  </si>
  <si>
    <t>Compact each layer of embankment to not less than 95.0% of maximum density before successive layers are applied unless otherwise provided.</t>
  </si>
  <si>
    <t>205.4.6</t>
  </si>
  <si>
    <t>Embankment Compaction</t>
  </si>
  <si>
    <t>Accomplish the compaction by using suitable construction procedures while the material is at suitable moisture content.</t>
  </si>
  <si>
    <t>SC-T-29 is used to determine the maximum densities</t>
  </si>
  <si>
    <t>On projects where the base and pavement are scheduled for construction under a later contract, compact each layer of embankment specified above</t>
  </si>
  <si>
    <t>Maintain embankments to the grade and cross-section shown on the Plans or as established by the RCE until the completion and acceptance of the pro-ject</t>
  </si>
  <si>
    <t>205.4.7</t>
  </si>
  <si>
    <t>Maintenance and Stability</t>
  </si>
  <si>
    <t>Until final acceptance, maintain the stability of all embankments made un-der the Contract and replace any portion that, in the opinion of the RCE, has become displaced or damaged.</t>
  </si>
  <si>
    <t>If in the opinion of the RCE the displacement or damage is due to negligent work on the part of the Contractor, perform all replacement and other approved remedial work without additional compensa-tion.</t>
  </si>
  <si>
    <t>If the work has been properly constructed, completely drained, and properly protected, and damage to the embankment occurs due to unusual natural causes such as storms greater than a 10 year event, payment is made at the contract unit bid price for the items necessary in making the repairs or replacement</t>
  </si>
  <si>
    <t>This section contains specifications for the materials, equipment, construc-tion, measurement, and payment for the construction of embankments by dredging and pumping acceptable material from rivers, canals, or other areas or by excavating, loading, and hauling acceptable material from pits and de-positing such material at locations shown on the Plans in accordance with these specifications and in conformity with the lines, grades and cross-sections indicated on the Plans or as established by the RCE</t>
    <phoneticPr fontId="2" type="noConversion"/>
  </si>
  <si>
    <t>When hydraulically constructing embankments, excavate the materials used in the embankment by dredging from nearby areas if so designated on the Plans or in the Special Provisions.</t>
  </si>
  <si>
    <t>Form the embankment using a material consisting of sand, marl, or clay marl with a maximum of 25% by weight of the materials passing the No. 200 sieve.</t>
  </si>
  <si>
    <t>Place no muck or other objectionable material in the embankment that exceeds the maximum allowable percentage stated above.</t>
    <phoneticPr fontId="2" type="noConversion"/>
  </si>
  <si>
    <t>Determine the quantity of material passing the No. 200 sieve by the wash method.</t>
  </si>
  <si>
    <t>Dispose of all unsuitable material in a man-ner and at a location satisfactory to all parties concerned</t>
  </si>
  <si>
    <t>When using hauled-in material to construct embankments, submit the pro-posed material for this work to the RCE for review prior to use.</t>
  </si>
  <si>
    <t>Take samples for approval of hauled-in material from the roadway after mixing and shaping has been completed but before initial compaction.</t>
  </si>
  <si>
    <t>Any samples submitted to the OMR that are obtained at a borrow pit will be tested for potential use on the project, and the results will be furnished to the Contractor for information only.</t>
  </si>
  <si>
    <t>The Department will not accept borrow material based on samples obtained from pits.</t>
  </si>
  <si>
    <t>Locating and obtaining suitable soils for hauled-in material is the sole responsibility of the Contractor</t>
  </si>
  <si>
    <t>In all aspects, ensure that material in this work conforms to the require-ments of Subsection 203.2.1.8</t>
  </si>
  <si>
    <t>Unless otherwise provided, construct embankment in-place by hydraulic means or by using material hauled in from pits</t>
  </si>
  <si>
    <t>Without additional compensation, furnish the necessary borrow pits and haul roads; restore the premises over which a haul road has been con-structed; procure necessary dredging permits and other necessary permits; comply with the laws and regulations pertaining to dredging and pollution; and remove and dispose of the stripping from pits</t>
  </si>
  <si>
    <t>Perform all work under this section in a manner compliant with Subsection 707.26.</t>
  </si>
  <si>
    <t>Conduct all operations in a manner consistent with good erosion control practices to minimize soil erosion and, to the extent feasible, prevent sediment from leaving the site.</t>
  </si>
  <si>
    <t>Throughout the life of the project, take all necessary measures to control erosion and to minimize the deposition of sediment into adjacent watercourses, wetlands, and impoundments</t>
  </si>
  <si>
    <t>Comply with the provisions of any required permits for the project, which limit the surface area of exposed erodible material</t>
  </si>
  <si>
    <t>In order to limit the area of erodible material, the RCE may require that par-tially completed slopes be brought to the required slope, and the seeding work be performed at that time in accordance with Section 810</t>
  </si>
  <si>
    <t>When the embankment is hydraulically constructed, the RCE may, in order to prevent possible slides and maintain a buffer zone, limit the distance be-tween the pit furnished by the Contractor and the right-of-way line.</t>
  </si>
  <si>
    <t>The RCE will approve the location of the pit.</t>
  </si>
  <si>
    <t>In general, do not excavate or dredge ma-terial within 300 feet of the toe of the proposed embankment</t>
  </si>
  <si>
    <t>Carry embankment ahead in a continuous section to the greatest extent practicable.</t>
  </si>
  <si>
    <t>In order to obtain a compact fill of acceptable material throughout the embankment volume, use every precaution to prevent muck from being trapped within the fill section</t>
  </si>
  <si>
    <t>Remove unstable material well in advance of placing the embankment ma-terial.</t>
  </si>
  <si>
    <t>Move the unstable material a sufficient distance away from the excava-tion site to permit taking final cross-sections outlining the limits of the re-moved unstable material, and ensure that the embankment material does not come in contact with the unstable material</t>
  </si>
  <si>
    <t>Use a method of construction that does not produce slopes steeper than indicated on the Plans.</t>
  </si>
  <si>
    <t>After a method such as baffles is used, remove all retaining devices and fill and thoroughly compact any holes left in embank-ment</t>
  </si>
  <si>
    <t>Provide earth dams, timber baffles, or other means necessary to prevent damage to property beyond the right-of-way</t>
  </si>
  <si>
    <t>The use of a reasonable amount of the excess material placed outside of the prescribed slopes is allowed for raising the fill and dressing slopes.</t>
  </si>
  <si>
    <t>When such excess material is used to raise the embankment 2 feet or more, form and compact the raised portion as specified in Section 205</t>
  </si>
  <si>
    <t>Remove any material that is allowed to invade channel openings left in the embankment for structures without extra compensation to provide the same depth of channel as existed before the construction of the embankment</t>
  </si>
  <si>
    <t>If dredge material is stockpiled and later hauled to the site, perform the construction of the embankment in accordance with Section 205 and Sub-section 206.4.3</t>
  </si>
  <si>
    <t>When constructing embankment in-place using hauled-in material, construct the embankment in accordance with the requirements of Section 205.</t>
  </si>
  <si>
    <t>After the embankment is constructed to an elevation that is not subject to the action of ground water, compact the hauled-in material in layers to not less than 95.0% of maximum density determined in accordance with SC-T-29.</t>
  </si>
  <si>
    <t>When the embankment being constructed is subject to ground water, do not use a material that is not stable under such conditions</t>
  </si>
  <si>
    <t>Move the unstable material a sufficient distance away from the excava-tion site to permit the taking of final cross-sections outlining the limits of the removed unstable material, and ensure that the embankment material does not come in contact with the unstable material</t>
  </si>
  <si>
    <t>When using glass aggregate in embankment material, spread the glass aggregate uniformly on the uncompacted layer of hauled-in material.</t>
  </si>
  <si>
    <t>Perform the spreading in such a manner so that the finished embankment conforms to the lines, grades, dimensions, and typical cross-sections shown on the Plans or as directed by the RCE.</t>
  </si>
  <si>
    <t>Then, thoroughly mix the glass aggregate material with the hauled-in material to a depth specified by the RCE.</t>
  </si>
  <si>
    <t>During the mixing operation, add sufficient water as necessary to bring the moisture con-tent to the optimum level to ensure proper compaction.</t>
  </si>
  <si>
    <t>Spread and shape the mixture of the soil and the glass aggregate to a uniform thickness.</t>
  </si>
  <si>
    <t>While at optimum moisture content, consolidate the material until the glass aggregate is bonded and the embankment thoroughly and satisfactorily compacted.</t>
  </si>
  <si>
    <t>Ensure that the result of the work is a uniform, dense surface, free from loose material</t>
  </si>
  <si>
    <t>Adhere to maintenance and stability requirements in Subsection 205.4.7</t>
  </si>
  <si>
    <t>The quantity for the pay item Embankment In-Place is the volume of the fill material used to construct the embankment as prescribed and is measured by the cubic yard (CY), complete, and accepted.</t>
  </si>
  <si>
    <t>The volume is calculated by the average-end-area method.</t>
  </si>
  <si>
    <t>The length for computation is the actual length of the embankment accepted and the cross-section area for the calcu-lation is the neat area of the cross-section shown on the Plans, which is the area above the original ground line determined before the placing of any fill material and below the subgrade elevation and slopes.</t>
  </si>
  <si>
    <t>If the Plans or the Special Provisions require or the RCE so directs, the cross-section area of unstable or unsuitable material removed from underneath the roadbed (i.e. the trapezoidal area below the original ground line shown on the Plans or stated in the Special Provisions) is included in the cross-section area for the calculation.</t>
  </si>
  <si>
    <t>Embankment material used to replace material excavated be-yond the lines and grades shown on the Plans or directed by the RCE is not measured or considered in the quantities unless the RCE specifically author-izes the placing of such material in writing</t>
  </si>
  <si>
    <t>When required, the removal of unstable material is measured and paid un-der items provided and as specified in Section 203</t>
  </si>
  <si>
    <t>It is the Contractor's responsibility to estimate the volume of material actu-ally necessary for constructing the embankment to the cross-section shown or designated on the Plans.</t>
  </si>
  <si>
    <t>No payment is made for materials that may be de-posited or flow outside the neat lines as described above</t>
  </si>
  <si>
    <t>Payment for the accepted quantity of Embankment In-Place, determined in accordance with Subsection 206.5, is determined using the contract unit bid price for the pay item.</t>
  </si>
  <si>
    <t>Payment is full compensation for constructing the em-bankment as specified or directed and includes acquiring borrow pits; obtain-ing permits; stripping borrow pits; haul roads; excavating, hauling, dredging, pumping, and placing of material; subsidence and maintenance of the em-bankment (complete); disposing of all unsuitable material and effluent water from the embankment area; and all other materials, labor, equipment, tools, supplies, transportation, and incidentals necessary to complete the work in accordance with the Plans, the Specifications, and other terms of the Con-tract</t>
  </si>
  <si>
    <t>Payment for Overhaul is not made for material used in the construction of embankments under this section</t>
  </si>
  <si>
    <t>Unless otherwise indicated in the Contract, no payment is made for any clearing and grubbing of the pit areas involved in the construction of em-bankments.</t>
  </si>
  <si>
    <t>If the items Clearing and Grubbing within the Right-of-Way or Roadway are not included in the Contract, include the cost of clearing and grubbing in the contract unit bid price for Embankment In-Place</t>
  </si>
  <si>
    <t>Payment for this item includes all direct and indirect costs and expenses required to complete the work</t>
  </si>
  <si>
    <t>This work is considered incidental to embankment and subgrade compaction and no direct payment is made for this work.</t>
  </si>
  <si>
    <t>This section contains specifications for the materials, equipment, construc-tion, measurement, and payment for Overhaul, which is the hauling of locally excavated material more than 3000 feet in performance of the work in the Contract</t>
  </si>
  <si>
    <t>The quantity for the pay item Overhaul is the product of the volume of the material, in cubic yards, multiplied by the distance, in half-mile units, that the material was moved as determined below and is measured by cubic yard half-mile (CYHM), complete, and accepted</t>
  </si>
  <si>
    <t>There is a free haul distance of 3000 feet in which no overhaul is measured or paid.</t>
  </si>
  <si>
    <t>The distance is measured for payment is the distance between the centers of the material volume moved from its original location to its final loca-tion minus the free haul limit of 3000 feet.</t>
  </si>
  <si>
    <t>In other words, the first half-mile unit of overhaul applies to material hauled more than 3000 feet, but less than 5640 feet.</t>
  </si>
  <si>
    <t>The second half-mile unit of overhaul applies to material hauled more than 5640 feet, but less than 8280 feet, etc.</t>
  </si>
  <si>
    <t>The overhaul distance is based on the shortest feasible route.</t>
  </si>
  <si>
    <t>Any part of the overhaul distance not regarded by the RCE as reasonably necessary is disregarded in computing the overhaul quantity</t>
  </si>
  <si>
    <t>The measurement of the volume of material in the Overhaul quantity is cal-culated by the same method prescribed in these specifications for measuring the volume of earthwork material for payment</t>
  </si>
  <si>
    <t>When the Plan quantity for Overhaul of roadway excavation have been computed and are shown on the Plans, the final pay quantity for the roadway overhaul is an adjusted amount based on the original Plan quantity.</t>
  </si>
  <si>
    <t>The ad-justed quantity is computed by multiplying the original Plan quantity of road- way overhaul by the final roadway excavation, and then dividing this result by the original roadway excavation.</t>
  </si>
  <si>
    <t>When the Contract contains more than one road, each is considered separately.</t>
  </si>
  <si>
    <t>See the formula below</t>
  </si>
  <si>
    <t>On projects where the excavation within the roadway is not sufficient to construct the project, the additional material that is excavated from areas other than the roadway is not considered in the determination of the adjusted overhaul quantity.</t>
  </si>
  <si>
    <t>If the additional material is excavated from within the roadway area, measurement of the Overhaul for the additional material is made as provided above</t>
  </si>
  <si>
    <t>Payment for the accepted quantity of Overhaul, as determined in Subsection 207.5, is determined using the contract unit bid price for Over-haul.</t>
  </si>
  <si>
    <t>The payment is full compensation for all costs for hauling designated material beyond the free haul limit of 3000 feet and includes all direct and in-direct costs and expenses required to satisfactorily complete the work</t>
  </si>
  <si>
    <t>On secondary road projects where Plan quantities are paid as Unclassified Excavation, the quantity of Overhaul is the quantity shown in the balances on the Plans where such quantity is obtained by balancing excavation.</t>
  </si>
  <si>
    <t>Where it is necessary to borrow or to raise or lower the grade more than 0.3 foot from Plan grade, the adjusted quantity of Overhaul is computed in accordance with Subsection 207.5</t>
  </si>
  <si>
    <t>Payment is not made for haul of material excavated by dredge, material excavated from pits or fields where the Contract requires that the Contractor furnish the material pits, or material placed in an embankment for which pay-ment is made under the item of Embankment In-Place</t>
  </si>
  <si>
    <t>This section contains specifications for the materials, equipment, construc-tion, measurement, and payment for the construction and preparation of the subgrade intended to receive the pavement structure, sidewalk, curb, curb and gutter, and shoulders</t>
  </si>
  <si>
    <t>Remove all soft, unstable, or unsuitable material that does not compact readily.</t>
  </si>
  <si>
    <t>Replace this material with satisfactory material as directed by the RCE.</t>
  </si>
  <si>
    <t>Remove or break off all objectionable loose rock or boulders to a depth of not less than 6 inches below the surface of the subgrade.</t>
  </si>
  <si>
    <t>Fill all holes, ruts, or depressions that develop in the subgrade with approved material, bring the subgrade to line and grade, and properly compact.</t>
  </si>
  <si>
    <t>Perform this work without any additional compensation.</t>
  </si>
  <si>
    <t>Step B -  in the category Section Payment</t>
    <phoneticPr fontId="2" type="noConversion"/>
  </si>
  <si>
    <t>If the subgrade is too dry to compact properly, sprinkle with water to wet it, if deemed desirable by the RCE, to secure proper compaction</t>
  </si>
  <si>
    <t>Compact the subgrade between lines 18 inches outside the area occupied by the pavement structure, including curb and gutter and sidewalk as applica-ble, to not less than 95.0% of maximum density.</t>
  </si>
  <si>
    <t>Accomplish the compaction by using suitable construction procedures while the subgrade is at suitable moisture content.</t>
  </si>
  <si>
    <t>Maximum densities are determined by either SC-T-25 (Method A or C as applicable) or SC-T-29</t>
  </si>
  <si>
    <t>On projects where the base and pavement are constructed under a later contract, compact the subgrade as specified above to not less than 95.0% density</t>
  </si>
  <si>
    <t>When any portion of the subgrade is constructed on an old roadbed that conforms to or approximates the elevation of the subgrade, scarify and grade the existing surface as directed by the RCE so that the subgrade has a uni-form density when compacted</t>
  </si>
  <si>
    <t>Maintain the subgrade in a smooth and fully compacted condition, free from ruts and depressions, and adequately drained.</t>
  </si>
  <si>
    <t>Storing or stockpiling of materials directly on the subgrade is not permitted without the prior approval of the RCE</t>
  </si>
  <si>
    <t>Never, under any circumstances, place any base, surface course, or pavement before the subgrade is checked and approved by the RCE</t>
  </si>
  <si>
    <t>Never, under any circumstances, place any base, surface course, or pavement on frozen, muddy, or unstable subgrade</t>
  </si>
  <si>
    <t>After all earthwork is substantially complete and all drains and structures completed and backfilled and the subgrade compacted to the satisfaction of the DCE, make certain that the subgrade conforms to the lines, grades and cross-sections shown on the Plans or as established by the RCE</t>
  </si>
  <si>
    <t>Ordinarily the costs necessary to complete fine grading of the subgrade are included in other items of work.</t>
  </si>
  <si>
    <t>Typically, these costs are included in excavation items or other items that may be subject to increases or decreases from the plan quantities as field conditions dictate.</t>
  </si>
  <si>
    <t>In order to alleviate this issue, an item, Fine Grading, has been established and may be included in the Contract at the discretion of the Department</t>
  </si>
  <si>
    <t>Fine Grading is defined as the work necessary to bring the in-place earth material into the final shape and compacted condition prescribed in the Contract documents.</t>
  </si>
  <si>
    <t>The area considered for Fine Grading is the area described in Subsection 208.4.1, which extends laterally 18 inches beyond the pavement structure</t>
  </si>
  <si>
    <t>The quantity for the pay item Fine Grading is the surface area of the sub-grade that is constructed and prepared for the intended pavement structure, sidewalk, and shoulders and is measured by the square yard (SY), complete, and accepted.</t>
  </si>
  <si>
    <t>If the pay item Fine Grading is not included in the Contract, the grading work is not measured for payment directly and is considered included in con-tract unit bid price of the various other items of work</t>
  </si>
  <si>
    <t>Payment for the accepted quantity for Fine Grading, measured in accor-dance with Subsection 208.5, is determined using the contract unit bid price for the pay item.</t>
  </si>
  <si>
    <t>Payment is full compensation for grading and forming the subgrade as specified or directed and includes all materials, labor, equipment, tools, supplies, transportation, and incidentals necessary to complete the work in accordance with the Plans, the Specifications, and other terms of the Contract</t>
  </si>
  <si>
    <t>Payment for this item includes all direct and indirect costs and expenses necessary to complete the work</t>
  </si>
  <si>
    <t>This section contains specifications for the materials, equipment, construc-tion, measurement, and payment for the excavating, hauling, placing, and maintaining of approved materials on shoulders in accordance with these specifications and in conformity with the lines, grades, and typical cross-sections shown on the Plans or as specified.</t>
  </si>
  <si>
    <t>Shoulders and slopes</t>
    <phoneticPr fontId="2" type="noConversion"/>
  </si>
  <si>
    <t>It also includes excavating, hauling, placing, and maintaining approved material on cut and fill slopes or other designated areas</t>
  </si>
  <si>
    <t>It is the intent of this specification that the best available materials be util-ized in the construction of shoulders and slopes in order to enhance the es-tablishment of permanent vegetation and minimize the effects of erosion on the project</t>
  </si>
  <si>
    <t>Obtain the material used in the construction of shoulders and slopes from the following locations:  Stockpiles of material stripped from within the right-of-way in the grading operation,  Areas outside of the cut or fill slopes in the right-of-way, Stockpiles of material stripped from borrow pits,  Select material pits, or  Areas of roadway and drainage excavation</t>
  </si>
  <si>
    <t>Selected material for shoulders or slopes consists of a friable material such as topsoil, etc. containing grass roots and having the properties of being comparatively porous, capable of growing grass, and of a stable nature in that when compacted resists erosion and is capable of supporting vehicles when relatively wet</t>
  </si>
  <si>
    <t>Salvage material from the roadway to the extent that it is available.</t>
  </si>
  <si>
    <t>Furnishing material from outside of the right-of-way for this purpose is not re-quired unless otherwise specified.</t>
  </si>
  <si>
    <t>The provisions of Subsection 104.9 that require the replacement of material removed and used on the project are not applicable for this construction operation</t>
  </si>
  <si>
    <t>Use material available from cut sections before considering material from fill sections.</t>
  </si>
  <si>
    <t>However, removal of material from fill sections is allowed if additional material is needed.</t>
  </si>
  <si>
    <t>If material is removed from fill sections, notify the RCE in sufficient time before beginning excavation in order that the necessary cross-sections may be taken</t>
  </si>
  <si>
    <t>When an item of Borrow Excavation is included in the Contract, strip the borrow pit and stockpile the suitable material for future use if this does not contradict any agreement with the property owner, affect the restoration of the pit site, or affect compliance with the South Carolina Mining Act</t>
  </si>
  <si>
    <t>When required by the Contract, provide the material pits and necessary haul roads.</t>
  </si>
  <si>
    <t>No payment for haul is made in this instance</t>
  </si>
  <si>
    <t>When the quality of material described above is not available, use suitable material from ordinary roadway and drainage excavation for shoulders and slopes.</t>
  </si>
  <si>
    <t>However, no compensation under this item of work is allowed</t>
  </si>
  <si>
    <t>Shape, trim, and compact the shoulders and slopes in proper sequence for the type of base or surfacing being constructed.</t>
  </si>
  <si>
    <t>209.4.1</t>
  </si>
  <si>
    <t>Perform this work so that the shoulders, adjacent ditches, and slopes are adequately drained at all times</t>
  </si>
  <si>
    <t>Compact all shoulders on earth-type base courses for a width of 18 inches adjacent to the base or surface course along with the base course</t>
  </si>
  <si>
    <t>In the case of concrete base or concrete pavement, construct the shoulders immediately upon the expiration of the curing period.</t>
  </si>
  <si>
    <t>For other types of base or surface courses, perform the shoulder work prior to or during the construc-tion of these courses or as soon thereafter as directed by the RCE</t>
  </si>
  <si>
    <t>Scarify and terrace selected material pits as directed by the RCE as soon as feasible after the material is removed.</t>
  </si>
  <si>
    <t>Perform all terracing work in accor-dance with the standard practices as recommended by the USDA Natural Re-sources Conservation Service (NRCS)</t>
  </si>
  <si>
    <t>Maintain the shoulders, slopes and other designated areas by preserving, protecting, replacing and doing such other work as may be necessary to keep the work in a satisfactory condition until the project is accepted</t>
  </si>
  <si>
    <t>209.4.2</t>
  </si>
  <si>
    <t>Maintenance</t>
  </si>
  <si>
    <t>The quantity for the pay item Select Material for Shoulders and Slopes is the volume of the approved materials placed and compacted to bring the shoulders and slopes up to the required lines, grades, and cross-section and is measured by the cubic yard (CY) of material, complete in-place, and ac-cepted</t>
  </si>
  <si>
    <t>In cases where it is not feasible to measure the compacted in-place vol-ume, it is measured on the cubic yard basis in loose volume at the point of delivery on the road by scaling and counting the loads, with a 25% deduction for shrinkage</t>
  </si>
  <si>
    <t>When selected material for shoulders and slopes is placed on irregular ar-eas where it is not feasible to determine the volume of the soil compacted in place, in lieu of scaling and counting the loads, the RCE may designate pit areas from which to obtain selected material for shoulders and slopes and take measurements in accordance with Subsection 203.5. When measure-ment is made of the material in its original position, no deduction is made for shrinkage.</t>
  </si>
  <si>
    <t>This method of measurement is not allowed when the depth of the pit excavation is less than 18 inches</t>
  </si>
  <si>
    <t>Material used in the construction of shoulders, other than that obtained from sources specified in Subsection 209.2, is not measured or paid under the item Select Material for Shoulders and Slopes.</t>
  </si>
  <si>
    <t>When the material used in the shoulders and slopes consists of ordinary roadway or drainage excavation the material is measured as Unclassified Excavation</t>
  </si>
  <si>
    <t>Material in shoulders and slopes is paid under this item only when the se-lected material placed consists of material described and measured as pro-vided in Subsection 209.5</t>
  </si>
  <si>
    <t>Payment for the accepted quantity for Select Material for Shoulders and Slopes, measured in accordance with Subsection 209.5, is determined using the contract unit bid price for the pay item.</t>
  </si>
  <si>
    <t>When the pay item is not included in the Contract or the material is not as specified, payment is determined us-ing the contract unit bid price for Unclassified Excavation or Borrow Excava-tion, as applicable.</t>
  </si>
  <si>
    <t>Payment is full compensation for furnishing and placing approved material on shoulders and slopes as specified or directed and in-cludes scarifying and terracing material pits; excavating, hauling within free haul limit, spreading, shaping, compacting, and maintaining the approved ma-terial in its final position; and for all other materials, labor, equipment, tools, supplies, transportation, and incidentals necessary to complete the work in accordance with the Plans, the Specifications, and other terms of the Con-tract.</t>
  </si>
  <si>
    <t>Overhaul, if applicable, is paid as specified in Section 207</t>
  </si>
  <si>
    <t>When the Contract requires the Contractor to furnish the shoulder material, the payment also includes the cost of material pits, haul roads and hauling of materials</t>
  </si>
  <si>
    <t>This section contains specifications for materials, equipment, construction, measurement, and payment for the use of flowable fill, its application, materi-als, proportioning, handling, maintenance, and protection.</t>
  </si>
  <si>
    <t>Flowable fill is a controlled low strength material (CLSM) that can be placed in a self-leveling consistency or in a less flowable state to reduce the fluid pressures exerted by the material.</t>
  </si>
  <si>
    <t>The ultimate unconfined compressive strengths are controlled at specified low levels to maintain the ability to re-excavate and the hardened flowable fill should not exhibit settlement</t>
  </si>
  <si>
    <t>Flowable fill is typically used for routine backfilling for bridge abutments, utility trenches, pipes, catch basins, drop inlets, manholes, etc., bedding and encasement of pipes, filling the voids of abandoned below ground structures including pipelines, culverts, and storage tanks; structural backfilling beneath foundations; and other applications specified by the Plans or by the RCE</t>
  </si>
  <si>
    <t>Refer to SC-M-210 for material requirements</t>
  </si>
  <si>
    <t>If a Foaming Agent is used as an additive to the concrete mix for flowable fill, ensure that it is in conformance with the requirements of ASTM C 869 when tested using ASTM C 796 and is obtained from a source appearing on the most recent edition of SCDOT Qualified Product List 31</t>
  </si>
  <si>
    <t>Use equipment specified in SC-M-210 to transport and place flowable fill</t>
  </si>
  <si>
    <t>Select mixture proportions given in SC-M-210</t>
  </si>
  <si>
    <t>Properly prepare the site before placing flowable fill.</t>
  </si>
  <si>
    <t>Place pipe joints or other utility as normal.</t>
  </si>
  <si>
    <t>Provide at least 6-inch cover of flowable fill above any utility line</t>
  </si>
  <si>
    <t>The RCE will select the appropriate type of mix, as defined in SC-M-210 for the application at the site.</t>
  </si>
  <si>
    <t>If covering pipes or other items, ensure that the item is sufficiently anchored to prevent floating</t>
  </si>
  <si>
    <t>Protect flowable fill from freezing for a period of 36 hours after placement.</t>
  </si>
  <si>
    <t>Do not place flowable fill when ambient air temperature is below 40F.</t>
  </si>
  <si>
    <t>Make certain that the temperature of the flowable fill is at least 50F at the time of delivery</t>
  </si>
  <si>
    <t>Discharge the flowable fill directly from the mixer truck into the space to be filled or by other methods approved by the RCE.</t>
  </si>
  <si>
    <t>Place the mix either in lifts or in full depth as conditions at the site dictate.</t>
  </si>
  <si>
    <t>Compaction of individual layers of flowable fill is not necessary.</t>
  </si>
  <si>
    <t>Construct formed walls or other bulk-heads to withstand the hydrostatic pressure exerted by the flowable fill.</t>
  </si>
  <si>
    <t>Block trench ends outside the roadway with sandbags or mounded soil rather than wood or metal forms.</t>
  </si>
  <si>
    <t>When backfilling utilities such as pipe culverts, distribute the flowable fill evenly to prevent any movement of the line</t>
  </si>
  <si>
    <t>The routine use of vibrators is prohibited.</t>
  </si>
  <si>
    <t>If the mix does not self-consolidate, cease placement of the flowable fill material until an acceptable product is provided.</t>
  </si>
  <si>
    <t>Under some conditions, the RCE may allow placement of flowable fill under conditions of rain or standing water.</t>
  </si>
  <si>
    <t>Do not place flowable fill under these conditions without prior approval of the RCE.</t>
  </si>
  <si>
    <t>If the flowable fill placement is not proceeding satisfactorily, the RCE may rescind such approval at any time</t>
  </si>
  <si>
    <t>Once the flowable fill is in the trench, make provision for bleed water that is displaced during the consolidation process to run off and away from the sur-face of the hardening flowable fill.</t>
  </si>
  <si>
    <t>Do not use plastic sheets as vapor barriers</t>
  </si>
  <si>
    <t>An initial subsidence of 1/8 inch per vertical foot of depth of flowable fill is allowed as excess water is displaced.</t>
  </si>
  <si>
    <t>Once the flowable fill hardens, shape the material the following day to allow the patch thickness required by the RCE.</t>
  </si>
  <si>
    <t>Placement of the patch directly on top of the flowable fill is allowed</t>
  </si>
  <si>
    <t>The RCE will determine when full traffic may be allowed on the flowable fill.</t>
  </si>
  <si>
    <t>If it is necessary to return traffic in less than 8 hours, or if there is concern that traffic flow will cause damage to the fill or any structure below, use steel plates to bridge over the hardening flowable fill.</t>
  </si>
  <si>
    <t>If the filled cavity is too wide to bridge, place steel plates on the surface of the hardening flowable fill as soon as it is able to support foot traffic</t>
  </si>
  <si>
    <t>The quantity for Flowable Fill is the volume of flowable fill furnished and placed as prescribed and is measured by the cubic yard (CY) of flowable fill delivered to the job site and incorporated into the work as shown on the Plans or otherwise directed by the RCE, complete, and accepted</t>
  </si>
  <si>
    <t>Payment for the accepted quantity for Flowable Fill, measured or deter-mined in accordance with Subsection 210.5, is determined using the contract unit bid price for the pay item.</t>
  </si>
  <si>
    <t>Payment is full compensation for furnishing and placing the flowable fill material as specified or directed and includes pro-portioning, mixing, handling, hauling, placing, maintenance, and protection of the flowable fill; providing admixtures, shoring, and steel plates; and all other materials, labor, equipment, tools, supplies, transportation, and incidentals necessary to necessary to complete the work in accordance with the Plans, the Specifications, and other terms of the Contract</t>
  </si>
  <si>
    <t>This section contains specifications for materials, equipment, construction, measurement, and payment for furnishing and operating, at the direction of the RCE, heavy, pneumatic-tired equipment for testing the roadway embank-ment and subgrade for stability and uniformity of compaction.</t>
  </si>
  <si>
    <t>None specified.</t>
  </si>
  <si>
    <t>Use equipment for proof rolling that consists of a fully loaded tandem axle dump truck or an equivalent approved by the RCE.</t>
  </si>
  <si>
    <t>Use only equipment with air-filled pneumatic tires.</t>
  </si>
  <si>
    <t>Do not use liquid-filled tires.</t>
  </si>
  <si>
    <t>Ensure that the tires have a pressure between 70 and 90 psi while proof rolling.</t>
  </si>
  <si>
    <t>Use equipment with tires mounted on articulated axles so that all wheels on the same axle carry approximately equal loads when operated over uneven surfaces</t>
  </si>
  <si>
    <t>Proof roll each lift of embankment and subgrade that has an elevation of 5 feet or less below the finished subgrade elevation before placement of subse-quent lifts.</t>
  </si>
  <si>
    <t>Perform proof rolling in the presence of the RCE or the RCE's cer-tified earthwork, drainage, and base inspector.</t>
  </si>
  <si>
    <t>Operate proof rolling equipment at a speed between 200 and 300 feet per minute.</t>
  </si>
  <si>
    <t>Make a minimum of 5 passes over each area proof rolled.</t>
  </si>
  <si>
    <t>Correct areas shown by the proof rolling operation to be unstable or non-uniform.</t>
  </si>
  <si>
    <t>After correction of these deficient areas, repeat the proof rolling operation</t>
  </si>
  <si>
    <t>No specific measurement is made for the work involved in proof rolling</t>
  </si>
  <si>
    <t>This work includes furnishing all labor, equipment, fuel, and ballast for load-ing; loading and unloading ballast as directed; and increasing and decreasing tire pressure as directed.</t>
  </si>
  <si>
    <t>SCDOT suggestion</t>
  </si>
  <si>
    <t>2 - information</t>
  </si>
  <si>
    <t>Final</t>
    <phoneticPr fontId="2" type="noConversion"/>
  </si>
  <si>
    <t>No payment is made for any material that is excavated beyond the slope stakes set for construction unless such excavation is re-quired in the formation of the embankment or is specifically ordered by the RCE.</t>
  </si>
  <si>
    <t xml:space="preserve">Place the rock in accordance with Subsection 205.4.3. </t>
  </si>
  <si>
    <t>Prediction</t>
  </si>
  <si>
    <t>Should be 2 - Information</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</si>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</sst>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134"/>
      <scheme val="minor"/>
    </font>
    <font>
      <sz val="11"/>
      <color theme="1"/>
      <name val="Calibri"/>
      <family val="2"/>
      <scheme val="minor"/>
    </font>
    <font>
      <sz val="9"/>
      <name val="Calibri"/>
      <family val="2"/>
      <charset val="134"/>
      <scheme val="minor"/>
    </font>
    <font>
      <b/>
      <sz val="11"/>
      <color theme="0"/>
      <name val="Calibri"/>
      <family val="2"/>
    </font>
    <font>
      <sz val="11"/>
      <color theme="1"/>
      <name val="Calibri"/>
      <family val="2"/>
    </font>
    <font>
      <sz val="11"/>
      <name val="Calibri"/>
      <family val="2"/>
    </font>
    <font>
      <sz val="11"/>
      <color theme="1"/>
      <name val="Calibri"/>
      <family val="2"/>
    </font>
    <font>
      <sz val="10"/>
      <color rgb="FF000000"/>
      <name val="Tahoma"/>
      <family val="2"/>
    </font>
    <font>
      <b/>
      <sz val="10"/>
      <color rgb="FF000000"/>
      <name val="Tahoma"/>
      <family val="2"/>
    </font>
    <font>
      <sz val="11"/>
      <color rgb="FF006100"/>
      <name val="Calibri"/>
      <family val="2"/>
      <scheme val="minor"/>
    </font>
    <font>
      <sz val="11"/>
      <color rgb="FF9C5700"/>
      <name val="Calibri"/>
      <family val="2"/>
      <scheme val="minor"/>
    </font>
    <font>
      <sz val="11"/>
      <color theme="0"/>
      <name val="Calibri"/>
      <family val="2"/>
      <scheme val="minor"/>
    </font>
    <font>
      <sz val="11"/>
      <color theme="1"/>
      <name val="Calibri"/>
      <family val="2"/>
    </font>
    <font>
      <sz val="11"/>
      <color theme="1"/>
      <name val="Calibri"/>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C6EFCE"/>
      </patternFill>
    </fill>
    <fill>
      <patternFill patternType="solid">
        <fgColor rgb="FFFFEB9C"/>
      </patternFill>
    </fill>
    <fill>
      <patternFill patternType="solid">
        <fgColor theme="5"/>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rgb="FFB2B2B2"/>
      </left>
      <right style="thin">
        <color rgb="FFB2B2B2"/>
      </right>
      <top style="thin">
        <color rgb="FFB2B2B2"/>
      </top>
      <bottom style="thin">
        <color rgb="FFB2B2B2"/>
      </bottom>
      <diagonal/>
    </border>
  </borders>
  <cellStyleXfs count="5">
    <xf numFmtId="0" fontId="0" fillId="0" borderId="0">
      <alignment vertical="center"/>
    </xf>
    <xf numFmtId="0" fontId="1" fillId="0" borderId="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cellStyleXfs>
  <cellXfs count="44">
    <xf numFmtId="0" fontId="0" fillId="0" borderId="0" xfId="0">
      <alignment vertical="center"/>
    </xf>
    <xf numFmtId="0" fontId="4" fillId="0" borderId="0" xfId="1" applyFont="1"/>
    <xf numFmtId="0" fontId="4" fillId="0" borderId="1" xfId="1" applyFont="1" applyBorder="1"/>
    <xf numFmtId="0" fontId="4" fillId="0" borderId="0" xfId="0" applyFont="1">
      <alignment vertical="center"/>
    </xf>
    <xf numFmtId="0" fontId="4" fillId="0" borderId="0" xfId="0" applyFont="1" applyAlignment="1">
      <alignment vertical="center" wrapText="1"/>
    </xf>
    <xf numFmtId="0" fontId="3" fillId="0" borderId="3" xfId="1" applyFont="1" applyBorder="1" applyAlignment="1">
      <alignment wrapText="1"/>
    </xf>
    <xf numFmtId="0" fontId="4" fillId="0" borderId="1" xfId="1" applyFont="1" applyBorder="1" applyAlignment="1">
      <alignment wrapText="1"/>
    </xf>
    <xf numFmtId="0" fontId="4" fillId="0" borderId="0" xfId="1" applyFont="1" applyAlignment="1">
      <alignment wrapText="1"/>
    </xf>
    <xf numFmtId="0" fontId="0" fillId="0" borderId="0" xfId="0" applyAlignment="1">
      <alignment vertical="center" wrapText="1"/>
    </xf>
    <xf numFmtId="0" fontId="3" fillId="0" borderId="3" xfId="1" applyFont="1" applyBorder="1" applyAlignment="1">
      <alignment horizontal="left" vertical="center"/>
    </xf>
    <xf numFmtId="0" fontId="3" fillId="0" borderId="4" xfId="1" applyFont="1" applyBorder="1" applyAlignment="1">
      <alignment horizontal="left" vertical="center"/>
    </xf>
    <xf numFmtId="0" fontId="4" fillId="0" borderId="1" xfId="1" applyFont="1" applyBorder="1" applyAlignment="1">
      <alignment horizontal="left" vertical="center"/>
    </xf>
    <xf numFmtId="0" fontId="4" fillId="0" borderId="2" xfId="1" applyFont="1" applyBorder="1" applyAlignment="1">
      <alignment horizontal="left" vertical="center"/>
    </xf>
    <xf numFmtId="0" fontId="4" fillId="0" borderId="3" xfId="1" applyFont="1" applyFill="1" applyBorder="1" applyAlignment="1">
      <alignment horizontal="left" vertical="center"/>
    </xf>
    <xf numFmtId="0" fontId="3" fillId="0" borderId="3" xfId="1" applyFont="1" applyFill="1" applyBorder="1"/>
    <xf numFmtId="0" fontId="4" fillId="2" borderId="1" xfId="1" applyFont="1" applyFill="1" applyBorder="1" applyAlignment="1">
      <alignment wrapText="1"/>
    </xf>
    <xf numFmtId="0" fontId="4" fillId="2" borderId="0" xfId="0" applyFont="1" applyFill="1" applyAlignment="1">
      <alignment vertical="center" wrapText="1"/>
    </xf>
    <xf numFmtId="0" fontId="4" fillId="3" borderId="0" xfId="0" applyFont="1" applyFill="1" applyAlignment="1">
      <alignment vertical="center" wrapText="1"/>
    </xf>
    <xf numFmtId="0" fontId="5" fillId="4" borderId="0" xfId="0" applyFont="1" applyFill="1" applyAlignment="1">
      <alignment vertical="center" wrapText="1"/>
    </xf>
    <xf numFmtId="0" fontId="4" fillId="4" borderId="0" xfId="0" applyFont="1" applyFill="1" applyAlignment="1">
      <alignment vertical="center" wrapText="1"/>
    </xf>
    <xf numFmtId="0" fontId="4" fillId="5" borderId="0" xfId="0" applyFont="1" applyFill="1" applyAlignment="1">
      <alignment vertical="center" wrapText="1"/>
    </xf>
    <xf numFmtId="0" fontId="4" fillId="5" borderId="0" xfId="1" applyFont="1" applyFill="1" applyAlignment="1">
      <alignment wrapText="1"/>
    </xf>
    <xf numFmtId="0" fontId="4" fillId="4" borderId="0" xfId="1" applyFont="1" applyFill="1" applyAlignment="1">
      <alignment wrapText="1"/>
    </xf>
    <xf numFmtId="0" fontId="6" fillId="0" borderId="0" xfId="1" applyFont="1"/>
    <xf numFmtId="0" fontId="4" fillId="6" borderId="0" xfId="1" applyFont="1" applyFill="1" applyAlignment="1">
      <alignment wrapText="1"/>
    </xf>
    <xf numFmtId="0" fontId="10" fillId="8" borderId="1" xfId="3" applyBorder="1" applyAlignment="1">
      <alignment wrapText="1"/>
    </xf>
    <xf numFmtId="0" fontId="10" fillId="8" borderId="1" xfId="3" applyBorder="1" applyAlignment="1">
      <alignment horizontal="left" vertical="center"/>
    </xf>
    <xf numFmtId="0" fontId="10" fillId="8" borderId="2" xfId="3" applyBorder="1" applyAlignment="1">
      <alignment horizontal="left" vertical="center"/>
    </xf>
    <xf numFmtId="0" fontId="10" fillId="8" borderId="3" xfId="3" applyBorder="1" applyAlignment="1">
      <alignment horizontal="left" vertical="center"/>
    </xf>
    <xf numFmtId="0" fontId="10" fillId="8" borderId="0" xfId="3" applyAlignment="1">
      <alignment vertical="center"/>
    </xf>
    <xf numFmtId="0" fontId="9" fillId="7" borderId="0" xfId="2"/>
    <xf numFmtId="0" fontId="10" fillId="8" borderId="0" xfId="3"/>
    <xf numFmtId="0" fontId="10" fillId="8" borderId="0" xfId="3" applyAlignment="1">
      <alignment wrapText="1"/>
    </xf>
    <xf numFmtId="0" fontId="9" fillId="7" borderId="0" xfId="2" applyAlignment="1">
      <alignment wrapText="1"/>
    </xf>
    <xf numFmtId="0" fontId="9" fillId="7" borderId="0" xfId="2" applyAlignment="1">
      <alignment vertical="center"/>
    </xf>
    <xf numFmtId="0" fontId="11" fillId="9" borderId="5" xfId="4" applyBorder="1" applyAlignment="1">
      <alignment wrapText="1"/>
    </xf>
    <xf numFmtId="0" fontId="6" fillId="0" borderId="0" xfId="1" applyFont="1" applyFill="1"/>
    <xf numFmtId="0" fontId="6" fillId="0" borderId="0" xfId="0" applyNumberFormat="1" applyFont="1">
      <alignment vertical="center"/>
    </xf>
    <xf numFmtId="0" fontId="12" fillId="0" borderId="0" xfId="0" applyFont="1">
      <alignment vertical="center"/>
    </xf>
    <xf numFmtId="0" fontId="4" fillId="0" borderId="0" xfId="0" applyFont="1" applyFill="1" applyAlignment="1">
      <alignment vertical="center" wrapText="1"/>
    </xf>
    <xf numFmtId="0" fontId="0" fillId="0" borderId="0" xfId="0" applyFill="1">
      <alignment vertical="center"/>
    </xf>
    <xf numFmtId="0" fontId="13" fillId="0" borderId="0" xfId="0" applyFont="1" applyAlignment="1">
      <alignment vertical="center" wrapText="1"/>
    </xf>
    <xf numFmtId="0" fontId="13" fillId="0" borderId="0" xfId="0" applyFont="1" applyFill="1" applyAlignment="1">
      <alignment vertical="center" wrapText="1"/>
    </xf>
    <xf numFmtId="0" fontId="13" fillId="0" borderId="0" xfId="0" applyFont="1">
      <alignment vertical="center"/>
    </xf>
  </cellXfs>
  <cellStyles count="5">
    <cellStyle name="Accent2" xfId="4" builtinId="33"/>
    <cellStyle name="Good" xfId="2" builtinId="26"/>
    <cellStyle name="Neutral" xfId="3" builtinId="28"/>
    <cellStyle name="Normal" xfId="0" builtinId="0"/>
    <cellStyle name="常规 2" xfId="1" xr:uid="{00000000-0005-0000-0000-000004000000}"/>
  </cellStyles>
  <dxfs count="93">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numFmt numFmtId="0" formatCode="General"/>
    </dxf>
    <dxf>
      <font>
        <strike val="0"/>
        <outline val="0"/>
        <shadow val="0"/>
        <u val="none"/>
        <vertAlign val="baseline"/>
        <sz val="11"/>
        <color theme="1"/>
        <name val="Calibri"/>
        <scheme val="none"/>
      </font>
      <border diagonalUp="0" diagonalDown="0">
        <left/>
        <right/>
        <top style="thin">
          <color theme="4" tint="0.39997558519241921"/>
        </top>
        <bottom style="thin">
          <color theme="4" tint="0.39997558519241921"/>
        </bottom>
        <vertical/>
        <horizontal/>
      </border>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color rgb="FF9C5700"/>
      </font>
      <fill>
        <patternFill>
          <bgColor rgb="FFFFEB9C"/>
        </patternFill>
      </fill>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color rgb="FF9C5700"/>
      </font>
      <fill>
        <patternFill>
          <bgColor rgb="FFFFEB9C"/>
        </patternFill>
      </fill>
    </dxf>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color rgb="FF9C5700"/>
      </font>
      <fill>
        <patternFill>
          <bgColor rgb="FFFFEB9C"/>
        </patternFill>
      </fill>
    </dxf>
    <dxf>
      <font>
        <strike val="0"/>
        <outline val="0"/>
        <shadow val="0"/>
        <u val="none"/>
        <vertAlign val="baseline"/>
        <sz val="11"/>
        <color theme="1"/>
        <name val="Calibri"/>
        <scheme val="none"/>
      </font>
      <numFmt numFmtId="0" formatCode="General"/>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bottom"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color rgb="FF9C5700"/>
      </font>
      <fill>
        <patternFill>
          <bgColor rgb="FFFFEB9C"/>
        </patternFill>
      </fill>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alignment horizontal="general" vertical="center" textRotation="0" wrapText="1"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1"/>
        <color theme="1"/>
        <name val="Calibri"/>
        <scheme val="none"/>
      </font>
    </dxf>
    <dxf>
      <font>
        <strike val="0"/>
        <outline val="0"/>
        <shadow val="0"/>
        <u val="none"/>
        <vertAlign val="baseline"/>
        <sz val="11"/>
        <name val="Calibri"/>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strike val="0"/>
        <outline val="0"/>
        <shadow val="0"/>
        <u val="none"/>
        <vertAlign val="baseline"/>
        <sz val="11"/>
        <name val="Calibri"/>
        <scheme val="none"/>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6" displayName="Table16" ref="A1:J45" totalsRowShown="0" headerRowDxfId="90" dataDxfId="88" headerRowBorderDxfId="89" tableBorderDxfId="87" totalsRowBorderDxfId="86">
  <autoFilter ref="A1:J45" xr:uid="{00000000-0009-0000-0100-000001000000}"/>
  <tableColumns count="10">
    <tableColumn id="1" xr3:uid="{00000000-0010-0000-0000-000001000000}" name="Sentence" dataDxfId="85"/>
    <tableColumn id="8" xr3:uid="{00000000-0010-0000-0000-000008000000}" name="Paragraph index" dataDxfId="84"/>
    <tableColumn id="2" xr3:uid="{00000000-0010-0000-0000-000002000000}" name="Subsection" dataDxfId="83"/>
    <tableColumn id="3" xr3:uid="{00000000-0010-0000-0000-000003000000}" name="Subsection Title" dataDxfId="82"/>
    <tableColumn id="4" xr3:uid="{00000000-0010-0000-0000-000004000000}" name="Section" dataDxfId="81"/>
    <tableColumn id="5" xr3:uid="{00000000-0010-0000-0000-000005000000}" name="Section Title" dataDxfId="80"/>
    <tableColumn id="10" xr3:uid="{00000000-0010-0000-0000-00000A000000}" name="Category" dataDxfId="79" dataCellStyle="常规 2"/>
    <tableColumn id="7" xr3:uid="{00000000-0010-0000-0000-000007000000}" name="Note" dataDxfId="78"/>
    <tableColumn id="9" xr3:uid="{00000000-0010-0000-0000-000009000000}" name="SCDOT suggestion" dataDxfId="77"/>
    <tableColumn id="6" xr3:uid="{00000000-0010-0000-0000-000006000000}" name="Label" dataDxfId="76">
      <calculatedColumnFormula>IF(IF(ISBLANK(Table16[[#This Row],[SCDOT suggestion]]),Table16[[#This Row],[Category]],Table16[[#This Row],[SCDOT suggestion]])="3 - not a requirement","2 - information", IF(ISBLANK(Table16[[#This Row],[SCDOT suggestion]]),Table16[[#This Row],[Category]],Table16[[#This Row],[SCDOT suggestion]]))</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表5" displayName="表5" ref="A1:B42" totalsRowShown="0" headerRowDxfId="7" dataDxfId="6">
  <autoFilter ref="A1:B42" xr:uid="{00000000-0009-0000-0100-000005000000}"/>
  <tableColumns count="2">
    <tableColumn id="1" xr3:uid="{00000000-0010-0000-0900-000001000000}" name="Sentence" dataDxfId="5"/>
    <tableColumn id="12" xr3:uid="{00000000-0010-0000-0900-00000C000000}" name="Label" dataDxfId="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A000000}" name="表4" displayName="表4" ref="A1:B19" totalsRowShown="0" headerRowDxfId="3" dataDxfId="2">
  <autoFilter ref="A1:B19" xr:uid="{00000000-0009-0000-0100-000004000000}"/>
  <tableColumns count="2">
    <tableColumn id="1" xr3:uid="{00000000-0010-0000-0A00-000001000000}" name="Sentence" dataDxfId="1"/>
    <tableColumn id="11" xr3:uid="{00000000-0010-0000-0A00-00000B000000}" name="Label"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表3" displayName="表3" ref="A1:B105" totalsRowShown="0" headerRowDxfId="75" dataDxfId="74">
  <autoFilter ref="A1:B105" xr:uid="{00000000-0009-0000-0100-000003000000}"/>
  <tableColumns count="2">
    <tableColumn id="1" xr3:uid="{00000000-0010-0000-0100-000001000000}" name="Sentence" dataDxfId="73"/>
    <tableColumn id="11" xr3:uid="{00000000-0010-0000-0100-00000B000000}" name="Prediction"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5" displayName="Table15" ref="A1:J135" totalsRowShown="0" headerRowDxfId="70" dataDxfId="69">
  <autoFilter ref="A1:J135" xr:uid="{00000000-0009-0000-0100-000002000000}"/>
  <tableColumns count="10">
    <tableColumn id="1" xr3:uid="{00000000-0010-0000-0200-000001000000}" name="Sentence" dataDxfId="68"/>
    <tableColumn id="2" xr3:uid="{00000000-0010-0000-0200-000002000000}" name="Paragraph index" dataDxfId="67">
      <calculatedColumnFormula>Table15[[#This Row],[Paragraph index]]-539</calculatedColumnFormula>
    </tableColumn>
    <tableColumn id="3" xr3:uid="{00000000-0010-0000-0200-000003000000}" name="Subsection" dataDxfId="66"/>
    <tableColumn id="4" xr3:uid="{00000000-0010-0000-0200-000004000000}" name="Subsection Title" dataDxfId="65"/>
    <tableColumn id="5" xr3:uid="{00000000-0010-0000-0200-000005000000}" name="Section" dataDxfId="64"/>
    <tableColumn id="6" xr3:uid="{00000000-0010-0000-0200-000006000000}" name="Section Title" dataDxfId="63"/>
    <tableColumn id="7" xr3:uid="{00000000-0010-0000-0200-000007000000}" name="Category" dataDxfId="62"/>
    <tableColumn id="8" xr3:uid="{00000000-0010-0000-0200-000008000000}" name="Note" dataDxfId="61"/>
    <tableColumn id="9" xr3:uid="{00000000-0010-0000-0200-000009000000}" name="SCDOT suggestion" dataDxfId="60" dataCellStyle="常规 2"/>
    <tableColumn id="10" xr3:uid="{00000000-0010-0000-0200-00000A000000}" name="Final" dataDxfId="59">
      <calculatedColumnFormula>IF(IF(ISBLANK(Table15[[#This Row],[SCDOT suggestion]]),Table15[[#This Row],[Category]],Table15[[#This Row],[SCDOT suggestion]])="3 - not a requirement","2 - information", IF(ISBLANK(Table15[[#This Row],[SCDOT suggestion]]),Table15[[#This Row],[Category]],Table15[[#This Row],[SCDOT suggestion]]))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表11" displayName="表11" ref="A1:J126" totalsRowShown="0" headerRowDxfId="57" dataDxfId="56">
  <autoFilter ref="A1:J126" xr:uid="{00000000-0009-0000-0100-00000B000000}"/>
  <tableColumns count="10">
    <tableColumn id="1" xr3:uid="{00000000-0010-0000-0300-000001000000}" name="Sentence" dataDxfId="55"/>
    <tableColumn id="2" xr3:uid="{00000000-0010-0000-0300-000002000000}" name="Paragraph index" dataDxfId="54"/>
    <tableColumn id="3" xr3:uid="{00000000-0010-0000-0300-000003000000}" name="Subsection" dataDxfId="53"/>
    <tableColumn id="4" xr3:uid="{00000000-0010-0000-0300-000004000000}" name="Subsection Title" dataDxfId="52"/>
    <tableColumn id="5" xr3:uid="{00000000-0010-0000-0300-000005000000}" name="Section" dataDxfId="51"/>
    <tableColumn id="6" xr3:uid="{00000000-0010-0000-0300-000006000000}" name="Section Title" dataDxfId="50"/>
    <tableColumn id="7" xr3:uid="{00000000-0010-0000-0300-000007000000}" name="Category" dataDxfId="49"/>
    <tableColumn id="8" xr3:uid="{00000000-0010-0000-0300-000008000000}" name="Note" dataDxfId="48"/>
    <tableColumn id="9" xr3:uid="{00000000-0010-0000-0300-000009000000}" name="SCDOT suggestion" dataDxfId="47" dataCellStyle="常规 2"/>
    <tableColumn id="10" xr3:uid="{00000000-0010-0000-0300-00000A000000}" name="Label" dataDxfId="46">
      <calculatedColumnFormula>IF(IF(ISBLANK(表11[[#This Row],[SCDOT suggestion]]),表11[[#This Row],[Category]],表11[[#This Row],[SCDOT suggestion]])="3 - not a requirement","2 - information", IF(ISBLANK(表11[[#This Row],[SCDOT suggestion]]),表11[[#This Row],[Category]],表11[[#This Row],[SCDOT suggestion]]))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表10" displayName="表10" ref="A1:J68" totalsRowShown="0" headerRowDxfId="44" dataDxfId="43">
  <autoFilter ref="A1:J68" xr:uid="{00000000-0009-0000-0100-00000A000000}"/>
  <tableColumns count="10">
    <tableColumn id="1" xr3:uid="{00000000-0010-0000-0400-000001000000}" name="Sentence" dataDxfId="42"/>
    <tableColumn id="2" xr3:uid="{00000000-0010-0000-0400-000002000000}" name="Paragraph index" dataDxfId="41"/>
    <tableColumn id="3" xr3:uid="{00000000-0010-0000-0400-000003000000}" name="Subsection" dataDxfId="40"/>
    <tableColumn id="4" xr3:uid="{00000000-0010-0000-0400-000004000000}" name="Subsection Title" dataDxfId="39"/>
    <tableColumn id="5" xr3:uid="{00000000-0010-0000-0400-000005000000}" name="Section" dataDxfId="38"/>
    <tableColumn id="6" xr3:uid="{00000000-0010-0000-0400-000006000000}" name="Section Title" dataDxfId="37"/>
    <tableColumn id="7" xr3:uid="{00000000-0010-0000-0400-000007000000}" name="Category" dataDxfId="36"/>
    <tableColumn id="8" xr3:uid="{00000000-0010-0000-0400-000008000000}" name="Note" dataDxfId="35"/>
    <tableColumn id="9" xr3:uid="{00000000-0010-0000-0400-000009000000}" name="SCDOT suggestion" dataDxfId="34" dataCellStyle="常规 2"/>
    <tableColumn id="10" xr3:uid="{00000000-0010-0000-0400-00000A000000}" name="Label" dataDxfId="33">
      <calculatedColumnFormula>IF(IF(ISBLANK(表10[[#This Row],[SCDOT suggestion]]),表10[[#This Row],[Category]],表10[[#This Row],[SCDOT suggestion]])="3 - not a requirement","2 - information", IF(ISBLANK(表10[[#This Row],[SCDOT suggestion]]),表10[[#This Row],[Category]],表10[[#This Row],[SCDOT suggestion]]))</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表9" displayName="表9" ref="A1:B63" totalsRowShown="0" headerRowDxfId="32" dataDxfId="31">
  <autoFilter ref="A1:B63" xr:uid="{00000000-0009-0000-0100-000009000000}"/>
  <tableColumns count="2">
    <tableColumn id="1" xr3:uid="{00000000-0010-0000-0500-000001000000}" name="Sentence" dataDxfId="30"/>
    <tableColumn id="2" xr3:uid="{707B54BC-EBF9-F545-8D4B-F9DC14404275}" name="Label" dataDxfId="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表8" displayName="表8" ref="A1:B25" totalsRowShown="0" headerRowDxfId="28" dataDxfId="27">
  <autoFilter ref="A1:B25" xr:uid="{00000000-0009-0000-0100-000008000000}"/>
  <tableColumns count="2">
    <tableColumn id="1" xr3:uid="{00000000-0010-0000-0600-000001000000}" name="Sentence" dataDxfId="26"/>
    <tableColumn id="2" xr3:uid="{357E3E40-874E-8043-A591-AB5892702AC6}" name="Label" dataDxfId="2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表7" displayName="表7" ref="A1:B31" totalsRowShown="0" headerRowDxfId="24" dataDxfId="23">
  <autoFilter ref="A1:B31" xr:uid="{00000000-0009-0000-0100-000007000000}"/>
  <tableColumns count="2">
    <tableColumn id="1" xr3:uid="{00000000-0010-0000-0700-000001000000}" name="Sentence" dataDxfId="22"/>
    <tableColumn id="2" xr3:uid="{A90E4395-EDC3-4049-8BF5-FC97D280AF26}" name="Label" dataDxfId="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表6" displayName="表6" ref="A1:J40" totalsRowShown="0" headerRowDxfId="19" dataDxfId="18">
  <autoFilter ref="A1:J40" xr:uid="{00000000-0009-0000-0100-000006000000}"/>
  <tableColumns count="10">
    <tableColumn id="1" xr3:uid="{00000000-0010-0000-0800-000001000000}" name="Sentence" dataDxfId="17"/>
    <tableColumn id="2" xr3:uid="{00000000-0010-0000-0800-000002000000}" name="Paragraph index" dataDxfId="16"/>
    <tableColumn id="3" xr3:uid="{00000000-0010-0000-0800-000003000000}" name="Subsection" dataDxfId="15"/>
    <tableColumn id="4" xr3:uid="{00000000-0010-0000-0800-000004000000}" name="Subsection Title" dataDxfId="14"/>
    <tableColumn id="5" xr3:uid="{00000000-0010-0000-0800-000005000000}" name="Section" dataDxfId="13"/>
    <tableColumn id="6" xr3:uid="{00000000-0010-0000-0800-000006000000}" name="Section Title" dataDxfId="12"/>
    <tableColumn id="7" xr3:uid="{00000000-0010-0000-0800-000007000000}" name="Category" dataDxfId="11"/>
    <tableColumn id="8" xr3:uid="{00000000-0010-0000-0800-000008000000}" name="Note" dataDxfId="10"/>
    <tableColumn id="9" xr3:uid="{00000000-0010-0000-0800-000009000000}" name="SCDOT suggestion" dataDxfId="9" dataCellStyle="常规 2"/>
    <tableColumn id="10" xr3:uid="{00000000-0010-0000-0800-00000A000000}" name="Label" dataDxfId="8">
      <calculatedColumnFormula>IF(IF(ISBLANK(表6[[#This Row],[SCDOT suggestion]]),表6[[#This Row],[Category]],表6[[#This Row],[SCDOT suggestion]])="3 - not a requirement","2 - information", IF(ISBLANK(表6[[#This Row],[SCDOT suggestion]]),表6[[#This Row],[Category]],表6[[#This Row],[SCDOT suggestion]]))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tabSelected="1" zoomScale="130" zoomScaleNormal="130" workbookViewId="0">
      <selection activeCell="K5" sqref="K5"/>
    </sheetView>
  </sheetViews>
  <sheetFormatPr baseColWidth="10" defaultColWidth="8.83203125" defaultRowHeight="15" x14ac:dyDescent="0.2"/>
  <cols>
    <col min="1" max="1" width="103.5" style="7" customWidth="1"/>
    <col min="2" max="2" width="7.83203125" style="1" hidden="1" customWidth="1"/>
    <col min="3" max="3" width="11.1640625" style="1" hidden="1" customWidth="1"/>
    <col min="4" max="4" width="18.1640625" style="1" hidden="1" customWidth="1"/>
    <col min="5" max="5" width="6" style="1" hidden="1" customWidth="1"/>
    <col min="6" max="7" width="23.5" style="1" hidden="1" customWidth="1"/>
    <col min="8" max="8" width="12.33203125" style="1" hidden="1" customWidth="1"/>
    <col min="9" max="9" width="20.5" style="1" hidden="1" customWidth="1"/>
    <col min="10" max="10" width="21.33203125" style="1" customWidth="1"/>
    <col min="11" max="16384" width="8.83203125" style="1"/>
  </cols>
  <sheetData>
    <row r="1" spans="1:10" ht="16" x14ac:dyDescent="0.2">
      <c r="A1" s="5" t="s">
        <v>0</v>
      </c>
      <c r="B1" s="9" t="s">
        <v>1</v>
      </c>
      <c r="C1" s="9" t="s">
        <v>2</v>
      </c>
      <c r="D1" s="10" t="s">
        <v>3</v>
      </c>
      <c r="E1" s="9" t="s">
        <v>4</v>
      </c>
      <c r="F1" s="9" t="s">
        <v>5</v>
      </c>
      <c r="G1" s="9" t="s">
        <v>6</v>
      </c>
      <c r="H1" s="9" t="s">
        <v>7</v>
      </c>
      <c r="I1" s="14" t="s">
        <v>771</v>
      </c>
      <c r="J1" s="14" t="s">
        <v>778</v>
      </c>
    </row>
    <row r="2" spans="1:10" ht="32" x14ac:dyDescent="0.2">
      <c r="A2" s="6" t="s">
        <v>14</v>
      </c>
      <c r="B2" s="11">
        <v>3</v>
      </c>
      <c r="C2" s="11">
        <v>201.3</v>
      </c>
      <c r="D2" s="12" t="s">
        <v>15</v>
      </c>
      <c r="E2" s="11">
        <v>201</v>
      </c>
      <c r="F2" s="11" t="s">
        <v>9</v>
      </c>
      <c r="G2" s="11" t="s">
        <v>16</v>
      </c>
      <c r="H2" s="11"/>
      <c r="I2" s="13"/>
      <c r="J2" s="3" t="str">
        <f>IF(IF(ISBLANK(Table16[[#This Row],[SCDOT suggestion]]),Table16[[#This Row],[Category]],Table16[[#This Row],[SCDOT suggestion]])="3 - not a requirement","2 - information", IF(ISBLANK(Table16[[#This Row],[SCDOT suggestion]]),Table16[[#This Row],[Category]],Table16[[#This Row],[SCDOT suggestion]]))</f>
        <v>1 - requirement</v>
      </c>
    </row>
    <row r="3" spans="1:10" ht="32" x14ac:dyDescent="0.2">
      <c r="A3" s="6" t="s">
        <v>17</v>
      </c>
      <c r="B3" s="11">
        <v>3</v>
      </c>
      <c r="C3" s="11">
        <v>201.3</v>
      </c>
      <c r="D3" s="12" t="s">
        <v>15</v>
      </c>
      <c r="E3" s="11">
        <v>201</v>
      </c>
      <c r="F3" s="11" t="s">
        <v>9</v>
      </c>
      <c r="G3" s="11" t="s">
        <v>772</v>
      </c>
      <c r="H3" s="11"/>
      <c r="I3" s="13"/>
      <c r="J3" s="3" t="str">
        <f>IF(IF(ISBLANK(Table16[[#This Row],[SCDOT suggestion]]),Table16[[#This Row],[Category]],Table16[[#This Row],[SCDOT suggestion]])="3 - not a requirement","2 - information", IF(ISBLANK(Table16[[#This Row],[SCDOT suggestion]]),Table16[[#This Row],[Category]],Table16[[#This Row],[SCDOT suggestion]]))</f>
        <v>2 - information</v>
      </c>
    </row>
    <row r="4" spans="1:10" ht="16" x14ac:dyDescent="0.2">
      <c r="A4" s="6" t="s">
        <v>18</v>
      </c>
      <c r="B4" s="11">
        <v>4</v>
      </c>
      <c r="C4" s="11" t="s">
        <v>19</v>
      </c>
      <c r="D4" s="12" t="s">
        <v>20</v>
      </c>
      <c r="E4" s="11">
        <v>201</v>
      </c>
      <c r="F4" s="11" t="s">
        <v>9</v>
      </c>
      <c r="G4" s="11" t="s">
        <v>16</v>
      </c>
      <c r="H4" s="11"/>
      <c r="I4" s="13"/>
      <c r="J4" s="3" t="str">
        <f>IF(IF(ISBLANK(Table16[[#This Row],[SCDOT suggestion]]),Table16[[#This Row],[Category]],Table16[[#This Row],[SCDOT suggestion]])="3 - not a requirement","2 - information", IF(ISBLANK(Table16[[#This Row],[SCDOT suggestion]]),Table16[[#This Row],[Category]],Table16[[#This Row],[SCDOT suggestion]]))</f>
        <v>1 - requirement</v>
      </c>
    </row>
    <row r="5" spans="1:10" ht="16" x14ac:dyDescent="0.2">
      <c r="A5" s="25" t="s">
        <v>21</v>
      </c>
      <c r="B5" s="26">
        <v>4</v>
      </c>
      <c r="C5" s="26" t="s">
        <v>19</v>
      </c>
      <c r="D5" s="27" t="s">
        <v>20</v>
      </c>
      <c r="E5" s="26">
        <v>201</v>
      </c>
      <c r="F5" s="26" t="s">
        <v>9</v>
      </c>
      <c r="G5" s="26" t="s">
        <v>772</v>
      </c>
      <c r="H5" s="26"/>
      <c r="I5" s="28" t="s">
        <v>16</v>
      </c>
      <c r="J5" s="29" t="str">
        <f>IF(IF(ISBLANK(Table16[[#This Row],[SCDOT suggestion]]),Table16[[#This Row],[Category]],Table16[[#This Row],[SCDOT suggestion]])="3 - not a requirement","2 - information", IF(ISBLANK(Table16[[#This Row],[SCDOT suggestion]]),Table16[[#This Row],[Category]],Table16[[#This Row],[SCDOT suggestion]]))</f>
        <v>1 - requirement</v>
      </c>
    </row>
    <row r="6" spans="1:10" ht="16" x14ac:dyDescent="0.2">
      <c r="A6" s="6" t="s">
        <v>22</v>
      </c>
      <c r="B6" s="11">
        <v>4</v>
      </c>
      <c r="C6" s="11" t="s">
        <v>19</v>
      </c>
      <c r="D6" s="12" t="s">
        <v>20</v>
      </c>
      <c r="E6" s="11">
        <v>201</v>
      </c>
      <c r="F6" s="11" t="s">
        <v>9</v>
      </c>
      <c r="G6" s="11" t="s">
        <v>16</v>
      </c>
      <c r="H6" s="11"/>
      <c r="I6" s="13"/>
      <c r="J6" s="3" t="str">
        <f>IF(IF(ISBLANK(Table16[[#This Row],[SCDOT suggestion]]),Table16[[#This Row],[Category]],Table16[[#This Row],[SCDOT suggestion]])="3 - not a requirement","2 - information", IF(ISBLANK(Table16[[#This Row],[SCDOT suggestion]]),Table16[[#This Row],[Category]],Table16[[#This Row],[SCDOT suggestion]]))</f>
        <v>1 - requirement</v>
      </c>
    </row>
    <row r="7" spans="1:10" ht="32" x14ac:dyDescent="0.2">
      <c r="A7" s="6" t="s">
        <v>23</v>
      </c>
      <c r="B7" s="11">
        <v>4</v>
      </c>
      <c r="C7" s="11" t="s">
        <v>19</v>
      </c>
      <c r="D7" s="12" t="s">
        <v>20</v>
      </c>
      <c r="E7" s="11">
        <v>201</v>
      </c>
      <c r="F7" s="11" t="s">
        <v>9</v>
      </c>
      <c r="G7" s="11" t="s">
        <v>16</v>
      </c>
      <c r="H7" s="11"/>
      <c r="I7" s="13"/>
      <c r="J7" s="3" t="str">
        <f>IF(IF(ISBLANK(Table16[[#This Row],[SCDOT suggestion]]),Table16[[#This Row],[Category]],Table16[[#This Row],[SCDOT suggestion]])="3 - not a requirement","2 - information", IF(ISBLANK(Table16[[#This Row],[SCDOT suggestion]]),Table16[[#This Row],[Category]],Table16[[#This Row],[SCDOT suggestion]]))</f>
        <v>1 - requirement</v>
      </c>
    </row>
    <row r="8" spans="1:10" ht="48" x14ac:dyDescent="0.2">
      <c r="A8" s="6" t="s">
        <v>24</v>
      </c>
      <c r="B8" s="11">
        <v>5</v>
      </c>
      <c r="C8" s="11" t="s">
        <v>19</v>
      </c>
      <c r="D8" s="12" t="s">
        <v>20</v>
      </c>
      <c r="E8" s="11">
        <v>201</v>
      </c>
      <c r="F8" s="11" t="s">
        <v>9</v>
      </c>
      <c r="G8" s="11" t="s">
        <v>16</v>
      </c>
      <c r="H8" s="11"/>
      <c r="I8" s="13"/>
      <c r="J8" s="3" t="str">
        <f>IF(IF(ISBLANK(Table16[[#This Row],[SCDOT suggestion]]),Table16[[#This Row],[Category]],Table16[[#This Row],[SCDOT suggestion]])="3 - not a requirement","2 - information", IF(ISBLANK(Table16[[#This Row],[SCDOT suggestion]]),Table16[[#This Row],[Category]],Table16[[#This Row],[SCDOT suggestion]]))</f>
        <v>1 - requirement</v>
      </c>
    </row>
    <row r="9" spans="1:10" ht="16" x14ac:dyDescent="0.2">
      <c r="A9" s="6" t="s">
        <v>25</v>
      </c>
      <c r="B9" s="11">
        <v>5</v>
      </c>
      <c r="C9" s="11" t="s">
        <v>19</v>
      </c>
      <c r="D9" s="12" t="s">
        <v>20</v>
      </c>
      <c r="E9" s="11">
        <v>201</v>
      </c>
      <c r="F9" s="11" t="s">
        <v>9</v>
      </c>
      <c r="G9" s="11" t="s">
        <v>16</v>
      </c>
      <c r="H9" s="11"/>
      <c r="I9" s="13"/>
      <c r="J9" s="3" t="str">
        <f>IF(IF(ISBLANK(Table16[[#This Row],[SCDOT suggestion]]),Table16[[#This Row],[Category]],Table16[[#This Row],[SCDOT suggestion]])="3 - not a requirement","2 - information", IF(ISBLANK(Table16[[#This Row],[SCDOT suggestion]]),Table16[[#This Row],[Category]],Table16[[#This Row],[SCDOT suggestion]]))</f>
        <v>1 - requirement</v>
      </c>
    </row>
    <row r="10" spans="1:10" ht="16" x14ac:dyDescent="0.2">
      <c r="A10" s="6" t="s">
        <v>26</v>
      </c>
      <c r="B10" s="11">
        <v>5</v>
      </c>
      <c r="C10" s="11" t="s">
        <v>19</v>
      </c>
      <c r="D10" s="12" t="s">
        <v>20</v>
      </c>
      <c r="E10" s="11">
        <v>201</v>
      </c>
      <c r="F10" s="11" t="s">
        <v>9</v>
      </c>
      <c r="G10" s="11" t="s">
        <v>16</v>
      </c>
      <c r="H10" s="11"/>
      <c r="I10" s="13"/>
      <c r="J10" s="3" t="str">
        <f>IF(IF(ISBLANK(Table16[[#This Row],[SCDOT suggestion]]),Table16[[#This Row],[Category]],Table16[[#This Row],[SCDOT suggestion]])="3 - not a requirement","2 - information", IF(ISBLANK(Table16[[#This Row],[SCDOT suggestion]]),Table16[[#This Row],[Category]],Table16[[#This Row],[SCDOT suggestion]]))</f>
        <v>1 - requirement</v>
      </c>
    </row>
    <row r="11" spans="1:10" ht="16" x14ac:dyDescent="0.2">
      <c r="A11" s="6" t="s">
        <v>27</v>
      </c>
      <c r="B11" s="11">
        <v>5</v>
      </c>
      <c r="C11" s="11" t="s">
        <v>19</v>
      </c>
      <c r="D11" s="12" t="s">
        <v>20</v>
      </c>
      <c r="E11" s="11">
        <v>201</v>
      </c>
      <c r="F11" s="11" t="s">
        <v>9</v>
      </c>
      <c r="G11" s="11" t="s">
        <v>16</v>
      </c>
      <c r="H11" s="11"/>
      <c r="I11" s="13"/>
      <c r="J11" s="3" t="str">
        <f>IF(IF(ISBLANK(Table16[[#This Row],[SCDOT suggestion]]),Table16[[#This Row],[Category]],Table16[[#This Row],[SCDOT suggestion]])="3 - not a requirement","2 - information", IF(ISBLANK(Table16[[#This Row],[SCDOT suggestion]]),Table16[[#This Row],[Category]],Table16[[#This Row],[SCDOT suggestion]]))</f>
        <v>1 - requirement</v>
      </c>
    </row>
    <row r="12" spans="1:10" ht="32" x14ac:dyDescent="0.2">
      <c r="A12" s="6" t="s">
        <v>28</v>
      </c>
      <c r="B12" s="11">
        <v>6</v>
      </c>
      <c r="C12" s="11" t="s">
        <v>19</v>
      </c>
      <c r="D12" s="12" t="s">
        <v>20</v>
      </c>
      <c r="E12" s="11">
        <v>201</v>
      </c>
      <c r="F12" s="11" t="s">
        <v>9</v>
      </c>
      <c r="G12" s="11" t="s">
        <v>16</v>
      </c>
      <c r="H12" s="11"/>
      <c r="I12" s="13"/>
      <c r="J12" s="3" t="str">
        <f>IF(IF(ISBLANK(Table16[[#This Row],[SCDOT suggestion]]),Table16[[#This Row],[Category]],Table16[[#This Row],[SCDOT suggestion]])="3 - not a requirement","2 - information", IF(ISBLANK(Table16[[#This Row],[SCDOT suggestion]]),Table16[[#This Row],[Category]],Table16[[#This Row],[SCDOT suggestion]]))</f>
        <v>1 - requirement</v>
      </c>
    </row>
    <row r="13" spans="1:10" ht="16" x14ac:dyDescent="0.2">
      <c r="A13" s="6" t="s">
        <v>29</v>
      </c>
      <c r="B13" s="11">
        <v>6</v>
      </c>
      <c r="C13" s="11" t="s">
        <v>19</v>
      </c>
      <c r="D13" s="12" t="s">
        <v>20</v>
      </c>
      <c r="E13" s="11">
        <v>201</v>
      </c>
      <c r="F13" s="11" t="s">
        <v>9</v>
      </c>
      <c r="G13" s="11" t="s">
        <v>772</v>
      </c>
      <c r="H13" s="11"/>
      <c r="I13" s="13"/>
      <c r="J13" s="3" t="str">
        <f>IF(IF(ISBLANK(Table16[[#This Row],[SCDOT suggestion]]),Table16[[#This Row],[Category]],Table16[[#This Row],[SCDOT suggestion]])="3 - not a requirement","2 - information", IF(ISBLANK(Table16[[#This Row],[SCDOT suggestion]]),Table16[[#This Row],[Category]],Table16[[#This Row],[SCDOT suggestion]]))</f>
        <v>2 - information</v>
      </c>
    </row>
    <row r="14" spans="1:10" ht="16" x14ac:dyDescent="0.2">
      <c r="A14" s="6" t="s">
        <v>30</v>
      </c>
      <c r="B14" s="11">
        <v>6</v>
      </c>
      <c r="C14" s="11" t="s">
        <v>19</v>
      </c>
      <c r="D14" s="12" t="s">
        <v>20</v>
      </c>
      <c r="E14" s="11">
        <v>201</v>
      </c>
      <c r="F14" s="11" t="s">
        <v>9</v>
      </c>
      <c r="G14" s="11" t="s">
        <v>16</v>
      </c>
      <c r="H14" s="11"/>
      <c r="I14" s="13"/>
      <c r="J14" s="3" t="str">
        <f>IF(IF(ISBLANK(Table16[[#This Row],[SCDOT suggestion]]),Table16[[#This Row],[Category]],Table16[[#This Row],[SCDOT suggestion]])="3 - not a requirement","2 - information", IF(ISBLANK(Table16[[#This Row],[SCDOT suggestion]]),Table16[[#This Row],[Category]],Table16[[#This Row],[SCDOT suggestion]]))</f>
        <v>1 - requirement</v>
      </c>
    </row>
    <row r="15" spans="1:10" ht="32" x14ac:dyDescent="0.2">
      <c r="A15" s="6" t="s">
        <v>31</v>
      </c>
      <c r="B15" s="11">
        <v>6</v>
      </c>
      <c r="C15" s="11" t="s">
        <v>19</v>
      </c>
      <c r="D15" s="12" t="s">
        <v>20</v>
      </c>
      <c r="E15" s="11">
        <v>201</v>
      </c>
      <c r="F15" s="11" t="s">
        <v>9</v>
      </c>
      <c r="G15" s="11" t="s">
        <v>16</v>
      </c>
      <c r="H15" s="11"/>
      <c r="I15" s="13"/>
      <c r="J15" s="3" t="str">
        <f>IF(IF(ISBLANK(Table16[[#This Row],[SCDOT suggestion]]),Table16[[#This Row],[Category]],Table16[[#This Row],[SCDOT suggestion]])="3 - not a requirement","2 - information", IF(ISBLANK(Table16[[#This Row],[SCDOT suggestion]]),Table16[[#This Row],[Category]],Table16[[#This Row],[SCDOT suggestion]]))</f>
        <v>1 - requirement</v>
      </c>
    </row>
    <row r="16" spans="1:10" ht="32" x14ac:dyDescent="0.2">
      <c r="A16" s="15" t="s">
        <v>32</v>
      </c>
      <c r="B16" s="11">
        <v>6</v>
      </c>
      <c r="C16" s="11" t="s">
        <v>19</v>
      </c>
      <c r="D16" s="12" t="s">
        <v>20</v>
      </c>
      <c r="E16" s="11">
        <v>201</v>
      </c>
      <c r="F16" s="11" t="s">
        <v>9</v>
      </c>
      <c r="G16" s="11" t="s">
        <v>772</v>
      </c>
      <c r="H16" s="11"/>
      <c r="I16" s="13"/>
      <c r="J16" s="3" t="str">
        <f>IF(IF(ISBLANK(Table16[[#This Row],[SCDOT suggestion]]),Table16[[#This Row],[Category]],Table16[[#This Row],[SCDOT suggestion]])="3 - not a requirement","2 - information", IF(ISBLANK(Table16[[#This Row],[SCDOT suggestion]]),Table16[[#This Row],[Category]],Table16[[#This Row],[SCDOT suggestion]]))</f>
        <v>2 - information</v>
      </c>
    </row>
    <row r="17" spans="1:10" ht="32" x14ac:dyDescent="0.2">
      <c r="A17" s="15" t="s">
        <v>33</v>
      </c>
      <c r="B17" s="11">
        <v>6</v>
      </c>
      <c r="C17" s="11" t="s">
        <v>19</v>
      </c>
      <c r="D17" s="12" t="s">
        <v>20</v>
      </c>
      <c r="E17" s="11">
        <v>201</v>
      </c>
      <c r="F17" s="11" t="s">
        <v>9</v>
      </c>
      <c r="G17" s="11" t="s">
        <v>772</v>
      </c>
      <c r="H17" s="11"/>
      <c r="I17" s="13"/>
      <c r="J17" s="3" t="str">
        <f>IF(IF(ISBLANK(Table16[[#This Row],[SCDOT suggestion]]),Table16[[#This Row],[Category]],Table16[[#This Row],[SCDOT suggestion]])="3 - not a requirement","2 - information", IF(ISBLANK(Table16[[#This Row],[SCDOT suggestion]]),Table16[[#This Row],[Category]],Table16[[#This Row],[SCDOT suggestion]]))</f>
        <v>2 - information</v>
      </c>
    </row>
    <row r="18" spans="1:10" ht="32" x14ac:dyDescent="0.2">
      <c r="A18" s="6" t="s">
        <v>34</v>
      </c>
      <c r="B18" s="11">
        <v>7</v>
      </c>
      <c r="C18" s="11" t="s">
        <v>19</v>
      </c>
      <c r="D18" s="12" t="s">
        <v>20</v>
      </c>
      <c r="E18" s="11">
        <v>201</v>
      </c>
      <c r="F18" s="11" t="s">
        <v>9</v>
      </c>
      <c r="G18" s="11" t="s">
        <v>16</v>
      </c>
      <c r="H18" s="11"/>
      <c r="I18" s="13"/>
      <c r="J18" s="3" t="str">
        <f>IF(IF(ISBLANK(Table16[[#This Row],[SCDOT suggestion]]),Table16[[#This Row],[Category]],Table16[[#This Row],[SCDOT suggestion]])="3 - not a requirement","2 - information", IF(ISBLANK(Table16[[#This Row],[SCDOT suggestion]]),Table16[[#This Row],[Category]],Table16[[#This Row],[SCDOT suggestion]]))</f>
        <v>1 - requirement</v>
      </c>
    </row>
    <row r="19" spans="1:10" ht="32" x14ac:dyDescent="0.2">
      <c r="A19" s="6" t="s">
        <v>35</v>
      </c>
      <c r="B19" s="11">
        <v>7</v>
      </c>
      <c r="C19" s="11" t="s">
        <v>19</v>
      </c>
      <c r="D19" s="12" t="s">
        <v>20</v>
      </c>
      <c r="E19" s="11">
        <v>201</v>
      </c>
      <c r="F19" s="11" t="s">
        <v>9</v>
      </c>
      <c r="G19" s="11" t="s">
        <v>16</v>
      </c>
      <c r="H19" s="11"/>
      <c r="I19" s="13"/>
      <c r="J19" s="3" t="str">
        <f>IF(IF(ISBLANK(Table16[[#This Row],[SCDOT suggestion]]),Table16[[#This Row],[Category]],Table16[[#This Row],[SCDOT suggestion]])="3 - not a requirement","2 - information", IF(ISBLANK(Table16[[#This Row],[SCDOT suggestion]]),Table16[[#This Row],[Category]],Table16[[#This Row],[SCDOT suggestion]]))</f>
        <v>1 - requirement</v>
      </c>
    </row>
    <row r="20" spans="1:10" ht="32" x14ac:dyDescent="0.2">
      <c r="A20" s="6" t="s">
        <v>36</v>
      </c>
      <c r="B20" s="11">
        <v>7</v>
      </c>
      <c r="C20" s="11" t="s">
        <v>19</v>
      </c>
      <c r="D20" s="12" t="s">
        <v>20</v>
      </c>
      <c r="E20" s="11">
        <v>201</v>
      </c>
      <c r="F20" s="11" t="s">
        <v>9</v>
      </c>
      <c r="G20" s="11" t="s">
        <v>16</v>
      </c>
      <c r="H20" s="11"/>
      <c r="I20" s="13"/>
      <c r="J20" s="3" t="str">
        <f>IF(IF(ISBLANK(Table16[[#This Row],[SCDOT suggestion]]),Table16[[#This Row],[Category]],Table16[[#This Row],[SCDOT suggestion]])="3 - not a requirement","2 - information", IF(ISBLANK(Table16[[#This Row],[SCDOT suggestion]]),Table16[[#This Row],[Category]],Table16[[#This Row],[SCDOT suggestion]]))</f>
        <v>1 - requirement</v>
      </c>
    </row>
    <row r="21" spans="1:10" ht="32" x14ac:dyDescent="0.2">
      <c r="A21" s="6" t="s">
        <v>37</v>
      </c>
      <c r="B21" s="11">
        <v>8</v>
      </c>
      <c r="C21" s="11" t="s">
        <v>19</v>
      </c>
      <c r="D21" s="12" t="s">
        <v>20</v>
      </c>
      <c r="E21" s="11">
        <v>201</v>
      </c>
      <c r="F21" s="11" t="s">
        <v>9</v>
      </c>
      <c r="G21" s="11" t="s">
        <v>16</v>
      </c>
      <c r="H21" s="11"/>
      <c r="I21" s="13"/>
      <c r="J21" s="3" t="str">
        <f>IF(IF(ISBLANK(Table16[[#This Row],[SCDOT suggestion]]),Table16[[#This Row],[Category]],Table16[[#This Row],[SCDOT suggestion]])="3 - not a requirement","2 - information", IF(ISBLANK(Table16[[#This Row],[SCDOT suggestion]]),Table16[[#This Row],[Category]],Table16[[#This Row],[SCDOT suggestion]]))</f>
        <v>1 - requirement</v>
      </c>
    </row>
    <row r="22" spans="1:10" ht="32" x14ac:dyDescent="0.2">
      <c r="A22" s="6" t="s">
        <v>38</v>
      </c>
      <c r="B22" s="11">
        <v>8</v>
      </c>
      <c r="C22" s="11" t="s">
        <v>19</v>
      </c>
      <c r="D22" s="12" t="s">
        <v>20</v>
      </c>
      <c r="E22" s="11">
        <v>201</v>
      </c>
      <c r="F22" s="11" t="s">
        <v>9</v>
      </c>
      <c r="G22" s="11" t="s">
        <v>16</v>
      </c>
      <c r="H22" s="11"/>
      <c r="I22" s="13"/>
      <c r="J22" s="3" t="str">
        <f>IF(IF(ISBLANK(Table16[[#This Row],[SCDOT suggestion]]),Table16[[#This Row],[Category]],Table16[[#This Row],[SCDOT suggestion]])="3 - not a requirement","2 - information", IF(ISBLANK(Table16[[#This Row],[SCDOT suggestion]]),Table16[[#This Row],[Category]],Table16[[#This Row],[SCDOT suggestion]]))</f>
        <v>1 - requirement</v>
      </c>
    </row>
    <row r="23" spans="1:10" ht="16" x14ac:dyDescent="0.2">
      <c r="A23" s="6" t="s">
        <v>39</v>
      </c>
      <c r="B23" s="11">
        <v>9</v>
      </c>
      <c r="C23" s="11" t="s">
        <v>40</v>
      </c>
      <c r="D23" s="12" t="s">
        <v>41</v>
      </c>
      <c r="E23" s="11">
        <v>201</v>
      </c>
      <c r="F23" s="11" t="s">
        <v>9</v>
      </c>
      <c r="G23" s="11" t="s">
        <v>16</v>
      </c>
      <c r="H23" s="11"/>
      <c r="I23" s="13"/>
      <c r="J23" s="3" t="str">
        <f>IF(IF(ISBLANK(Table16[[#This Row],[SCDOT suggestion]]),Table16[[#This Row],[Category]],Table16[[#This Row],[SCDOT suggestion]])="3 - not a requirement","2 - information", IF(ISBLANK(Table16[[#This Row],[SCDOT suggestion]]),Table16[[#This Row],[Category]],Table16[[#This Row],[SCDOT suggestion]]))</f>
        <v>1 - requirement</v>
      </c>
    </row>
    <row r="24" spans="1:10" ht="32" x14ac:dyDescent="0.2">
      <c r="A24" s="6" t="s">
        <v>42</v>
      </c>
      <c r="B24" s="11">
        <v>9</v>
      </c>
      <c r="C24" s="11" t="s">
        <v>40</v>
      </c>
      <c r="D24" s="12" t="s">
        <v>41</v>
      </c>
      <c r="E24" s="11">
        <v>201</v>
      </c>
      <c r="F24" s="11" t="s">
        <v>9</v>
      </c>
      <c r="G24" s="11" t="s">
        <v>16</v>
      </c>
      <c r="H24" s="11"/>
      <c r="I24" s="13"/>
      <c r="J24" s="3" t="str">
        <f>IF(IF(ISBLANK(Table16[[#This Row],[SCDOT suggestion]]),Table16[[#This Row],[Category]],Table16[[#This Row],[SCDOT suggestion]])="3 - not a requirement","2 - information", IF(ISBLANK(Table16[[#This Row],[SCDOT suggestion]]),Table16[[#This Row],[Category]],Table16[[#This Row],[SCDOT suggestion]]))</f>
        <v>1 - requirement</v>
      </c>
    </row>
    <row r="25" spans="1:10" ht="32" x14ac:dyDescent="0.2">
      <c r="A25" s="6" t="s">
        <v>43</v>
      </c>
      <c r="B25" s="11">
        <v>9</v>
      </c>
      <c r="C25" s="11" t="s">
        <v>40</v>
      </c>
      <c r="D25" s="12" t="s">
        <v>41</v>
      </c>
      <c r="E25" s="11">
        <v>201</v>
      </c>
      <c r="F25" s="11" t="s">
        <v>9</v>
      </c>
      <c r="G25" s="11" t="s">
        <v>16</v>
      </c>
      <c r="H25" s="11"/>
      <c r="I25" s="13"/>
      <c r="J25" s="3" t="str">
        <f>IF(IF(ISBLANK(Table16[[#This Row],[SCDOT suggestion]]),Table16[[#This Row],[Category]],Table16[[#This Row],[SCDOT suggestion]])="3 - not a requirement","2 - information", IF(ISBLANK(Table16[[#This Row],[SCDOT suggestion]]),Table16[[#This Row],[Category]],Table16[[#This Row],[SCDOT suggestion]]))</f>
        <v>1 - requirement</v>
      </c>
    </row>
    <row r="26" spans="1:10" ht="16" x14ac:dyDescent="0.2">
      <c r="A26" s="6" t="s">
        <v>44</v>
      </c>
      <c r="B26" s="11">
        <v>10</v>
      </c>
      <c r="C26" s="11" t="s">
        <v>45</v>
      </c>
      <c r="D26" s="12" t="s">
        <v>46</v>
      </c>
      <c r="E26" s="11">
        <v>201</v>
      </c>
      <c r="F26" s="11" t="s">
        <v>9</v>
      </c>
      <c r="G26" s="11" t="s">
        <v>16</v>
      </c>
      <c r="H26" s="11"/>
      <c r="I26" s="13"/>
      <c r="J26" s="3" t="str">
        <f>IF(IF(ISBLANK(Table16[[#This Row],[SCDOT suggestion]]),Table16[[#This Row],[Category]],Table16[[#This Row],[SCDOT suggestion]])="3 - not a requirement","2 - information", IF(ISBLANK(Table16[[#This Row],[SCDOT suggestion]]),Table16[[#This Row],[Category]],Table16[[#This Row],[SCDOT suggestion]]))</f>
        <v>1 - requirement</v>
      </c>
    </row>
    <row r="27" spans="1:10" ht="16" x14ac:dyDescent="0.2">
      <c r="A27" s="6" t="s">
        <v>47</v>
      </c>
      <c r="B27" s="11">
        <v>10</v>
      </c>
      <c r="C27" s="11" t="s">
        <v>45</v>
      </c>
      <c r="D27" s="12" t="s">
        <v>46</v>
      </c>
      <c r="E27" s="11">
        <v>201</v>
      </c>
      <c r="F27" s="11" t="s">
        <v>9</v>
      </c>
      <c r="G27" s="11" t="s">
        <v>16</v>
      </c>
      <c r="H27" s="11"/>
      <c r="I27" s="13"/>
      <c r="J27" s="3" t="str">
        <f>IF(IF(ISBLANK(Table16[[#This Row],[SCDOT suggestion]]),Table16[[#This Row],[Category]],Table16[[#This Row],[SCDOT suggestion]])="3 - not a requirement","2 - information", IF(ISBLANK(Table16[[#This Row],[SCDOT suggestion]]),Table16[[#This Row],[Category]],Table16[[#This Row],[SCDOT suggestion]]))</f>
        <v>1 - requirement</v>
      </c>
    </row>
    <row r="28" spans="1:10" ht="32" x14ac:dyDescent="0.2">
      <c r="A28" s="6" t="s">
        <v>48</v>
      </c>
      <c r="B28" s="11">
        <v>10</v>
      </c>
      <c r="C28" s="11" t="s">
        <v>45</v>
      </c>
      <c r="D28" s="12" t="s">
        <v>46</v>
      </c>
      <c r="E28" s="11">
        <v>201</v>
      </c>
      <c r="F28" s="11" t="s">
        <v>9</v>
      </c>
      <c r="G28" s="11" t="s">
        <v>16</v>
      </c>
      <c r="H28" s="11"/>
      <c r="I28" s="13"/>
      <c r="J28" s="3" t="str">
        <f>IF(IF(ISBLANK(Table16[[#This Row],[SCDOT suggestion]]),Table16[[#This Row],[Category]],Table16[[#This Row],[SCDOT suggestion]])="3 - not a requirement","2 - information", IF(ISBLANK(Table16[[#This Row],[SCDOT suggestion]]),Table16[[#This Row],[Category]],Table16[[#This Row],[SCDOT suggestion]]))</f>
        <v>1 - requirement</v>
      </c>
    </row>
    <row r="29" spans="1:10" ht="32" x14ac:dyDescent="0.2">
      <c r="A29" s="6" t="s">
        <v>49</v>
      </c>
      <c r="B29" s="11">
        <v>10</v>
      </c>
      <c r="C29" s="11" t="s">
        <v>45</v>
      </c>
      <c r="D29" s="12" t="s">
        <v>46</v>
      </c>
      <c r="E29" s="11">
        <v>201</v>
      </c>
      <c r="F29" s="11" t="s">
        <v>9</v>
      </c>
      <c r="G29" s="11" t="s">
        <v>772</v>
      </c>
      <c r="H29" s="11"/>
      <c r="I29" s="13"/>
      <c r="J29" s="3" t="str">
        <f>IF(IF(ISBLANK(Table16[[#This Row],[SCDOT suggestion]]),Table16[[#This Row],[Category]],Table16[[#This Row],[SCDOT suggestion]])="3 - not a requirement","2 - information", IF(ISBLANK(Table16[[#This Row],[SCDOT suggestion]]),Table16[[#This Row],[Category]],Table16[[#This Row],[SCDOT suggestion]]))</f>
        <v>2 - information</v>
      </c>
    </row>
    <row r="30" spans="1:10" ht="32" x14ac:dyDescent="0.2">
      <c r="A30" s="6" t="s">
        <v>50</v>
      </c>
      <c r="B30" s="11">
        <v>11</v>
      </c>
      <c r="C30" s="11" t="s">
        <v>45</v>
      </c>
      <c r="D30" s="12" t="s">
        <v>46</v>
      </c>
      <c r="E30" s="11">
        <v>201</v>
      </c>
      <c r="F30" s="11" t="s">
        <v>9</v>
      </c>
      <c r="G30" s="11" t="s">
        <v>772</v>
      </c>
      <c r="H30" s="11"/>
      <c r="I30" s="13"/>
      <c r="J30" s="3" t="str">
        <f>IF(IF(ISBLANK(Table16[[#This Row],[SCDOT suggestion]]),Table16[[#This Row],[Category]],Table16[[#This Row],[SCDOT suggestion]])="3 - not a requirement","2 - information", IF(ISBLANK(Table16[[#This Row],[SCDOT suggestion]]),Table16[[#This Row],[Category]],Table16[[#This Row],[SCDOT suggestion]]))</f>
        <v>2 - information</v>
      </c>
    </row>
    <row r="31" spans="1:10" ht="16" x14ac:dyDescent="0.2">
      <c r="A31" s="6" t="s">
        <v>51</v>
      </c>
      <c r="B31" s="11">
        <v>11</v>
      </c>
      <c r="C31" s="11" t="s">
        <v>45</v>
      </c>
      <c r="D31" s="12" t="s">
        <v>46</v>
      </c>
      <c r="E31" s="11">
        <v>201</v>
      </c>
      <c r="F31" s="11" t="s">
        <v>9</v>
      </c>
      <c r="G31" s="11" t="s">
        <v>772</v>
      </c>
      <c r="H31" s="11"/>
      <c r="I31" s="13"/>
      <c r="J31" s="3" t="str">
        <f>IF(IF(ISBLANK(Table16[[#This Row],[SCDOT suggestion]]),Table16[[#This Row],[Category]],Table16[[#This Row],[SCDOT suggestion]])="3 - not a requirement","2 - information", IF(ISBLANK(Table16[[#This Row],[SCDOT suggestion]]),Table16[[#This Row],[Category]],Table16[[#This Row],[SCDOT suggestion]]))</f>
        <v>2 - information</v>
      </c>
    </row>
    <row r="32" spans="1:10" ht="32" x14ac:dyDescent="0.2">
      <c r="A32" s="6" t="s">
        <v>52</v>
      </c>
      <c r="B32" s="11">
        <v>12</v>
      </c>
      <c r="C32" s="11" t="s">
        <v>53</v>
      </c>
      <c r="D32" s="12" t="s">
        <v>54</v>
      </c>
      <c r="E32" s="11">
        <v>201</v>
      </c>
      <c r="F32" s="11" t="s">
        <v>9</v>
      </c>
      <c r="G32" s="11" t="s">
        <v>16</v>
      </c>
      <c r="H32" s="11"/>
      <c r="I32" s="13"/>
      <c r="J32" s="3" t="str">
        <f>IF(IF(ISBLANK(Table16[[#This Row],[SCDOT suggestion]]),Table16[[#This Row],[Category]],Table16[[#This Row],[SCDOT suggestion]])="3 - not a requirement","2 - information", IF(ISBLANK(Table16[[#This Row],[SCDOT suggestion]]),Table16[[#This Row],[Category]],Table16[[#This Row],[SCDOT suggestion]]))</f>
        <v>1 - requirement</v>
      </c>
    </row>
    <row r="33" spans="1:10" ht="48" x14ac:dyDescent="0.2">
      <c r="A33" s="6" t="s">
        <v>55</v>
      </c>
      <c r="B33" s="11">
        <v>13</v>
      </c>
      <c r="C33" s="11" t="s">
        <v>53</v>
      </c>
      <c r="D33" s="12" t="s">
        <v>54</v>
      </c>
      <c r="E33" s="11">
        <v>201</v>
      </c>
      <c r="F33" s="11" t="s">
        <v>9</v>
      </c>
      <c r="G33" s="11" t="s">
        <v>16</v>
      </c>
      <c r="H33" s="11"/>
      <c r="I33" s="13"/>
      <c r="J33" s="3" t="str">
        <f>IF(IF(ISBLANK(Table16[[#This Row],[SCDOT suggestion]]),Table16[[#This Row],[Category]],Table16[[#This Row],[SCDOT suggestion]])="3 - not a requirement","2 - information", IF(ISBLANK(Table16[[#This Row],[SCDOT suggestion]]),Table16[[#This Row],[Category]],Table16[[#This Row],[SCDOT suggestion]]))</f>
        <v>1 - requirement</v>
      </c>
    </row>
    <row r="34" spans="1:10" ht="48" x14ac:dyDescent="0.2">
      <c r="A34" s="6" t="s">
        <v>56</v>
      </c>
      <c r="B34" s="11">
        <v>13</v>
      </c>
      <c r="C34" s="11" t="s">
        <v>53</v>
      </c>
      <c r="D34" s="12" t="s">
        <v>54</v>
      </c>
      <c r="E34" s="11">
        <v>201</v>
      </c>
      <c r="F34" s="11" t="s">
        <v>9</v>
      </c>
      <c r="G34" s="11" t="s">
        <v>16</v>
      </c>
      <c r="H34" s="11"/>
      <c r="I34" s="13"/>
      <c r="J34" s="3" t="str">
        <f>IF(IF(ISBLANK(Table16[[#This Row],[SCDOT suggestion]]),Table16[[#This Row],[Category]],Table16[[#This Row],[SCDOT suggestion]])="3 - not a requirement","2 - information", IF(ISBLANK(Table16[[#This Row],[SCDOT suggestion]]),Table16[[#This Row],[Category]],Table16[[#This Row],[SCDOT suggestion]]))</f>
        <v>1 - requirement</v>
      </c>
    </row>
    <row r="35" spans="1:10" ht="16" x14ac:dyDescent="0.2">
      <c r="A35" s="6" t="s">
        <v>57</v>
      </c>
      <c r="B35" s="11">
        <v>14</v>
      </c>
      <c r="C35" s="11" t="s">
        <v>53</v>
      </c>
      <c r="D35" s="12" t="s">
        <v>54</v>
      </c>
      <c r="E35" s="11">
        <v>201</v>
      </c>
      <c r="F35" s="11" t="s">
        <v>9</v>
      </c>
      <c r="G35" s="11" t="s">
        <v>16</v>
      </c>
      <c r="H35" s="11"/>
      <c r="I35" s="13"/>
      <c r="J35" s="3" t="str">
        <f>IF(IF(ISBLANK(Table16[[#This Row],[SCDOT suggestion]]),Table16[[#This Row],[Category]],Table16[[#This Row],[SCDOT suggestion]])="3 - not a requirement","2 - information", IF(ISBLANK(Table16[[#This Row],[SCDOT suggestion]]),Table16[[#This Row],[Category]],Table16[[#This Row],[SCDOT suggestion]]))</f>
        <v>1 - requirement</v>
      </c>
    </row>
    <row r="36" spans="1:10" ht="16" x14ac:dyDescent="0.2">
      <c r="A36" s="6" t="s">
        <v>58</v>
      </c>
      <c r="B36" s="11">
        <v>14</v>
      </c>
      <c r="C36" s="11" t="s">
        <v>53</v>
      </c>
      <c r="D36" s="12" t="s">
        <v>54</v>
      </c>
      <c r="E36" s="11">
        <v>201</v>
      </c>
      <c r="F36" s="11" t="s">
        <v>9</v>
      </c>
      <c r="G36" s="11" t="s">
        <v>16</v>
      </c>
      <c r="H36" s="11"/>
      <c r="I36" s="13"/>
      <c r="J36" s="3" t="str">
        <f>IF(IF(ISBLANK(Table16[[#This Row],[SCDOT suggestion]]),Table16[[#This Row],[Category]],Table16[[#This Row],[SCDOT suggestion]])="3 - not a requirement","2 - information", IF(ISBLANK(Table16[[#This Row],[SCDOT suggestion]]),Table16[[#This Row],[Category]],Table16[[#This Row],[SCDOT suggestion]]))</f>
        <v>1 - requirement</v>
      </c>
    </row>
    <row r="37" spans="1:10" ht="32" x14ac:dyDescent="0.2">
      <c r="A37" s="6" t="s">
        <v>59</v>
      </c>
      <c r="B37" s="11">
        <v>15</v>
      </c>
      <c r="C37" s="11" t="s">
        <v>53</v>
      </c>
      <c r="D37" s="12" t="s">
        <v>54</v>
      </c>
      <c r="E37" s="11">
        <v>201</v>
      </c>
      <c r="F37" s="11" t="s">
        <v>9</v>
      </c>
      <c r="G37" s="11" t="s">
        <v>772</v>
      </c>
      <c r="H37" s="11"/>
      <c r="I37" s="13"/>
      <c r="J37" s="3" t="str">
        <f>IF(IF(ISBLANK(Table16[[#This Row],[SCDOT suggestion]]),Table16[[#This Row],[Category]],Table16[[#This Row],[SCDOT suggestion]])="3 - not a requirement","2 - information", IF(ISBLANK(Table16[[#This Row],[SCDOT suggestion]]),Table16[[#This Row],[Category]],Table16[[#This Row],[SCDOT suggestion]]))</f>
        <v>2 - information</v>
      </c>
    </row>
    <row r="38" spans="1:10" ht="32" x14ac:dyDescent="0.2">
      <c r="A38" s="6" t="s">
        <v>60</v>
      </c>
      <c r="B38" s="11">
        <v>16</v>
      </c>
      <c r="C38" s="11" t="s">
        <v>61</v>
      </c>
      <c r="D38" s="12" t="s">
        <v>62</v>
      </c>
      <c r="E38" s="11">
        <v>201</v>
      </c>
      <c r="F38" s="11" t="s">
        <v>9</v>
      </c>
      <c r="G38" s="11" t="s">
        <v>16</v>
      </c>
      <c r="H38" s="11"/>
      <c r="I38" s="13"/>
      <c r="J38" s="3" t="str">
        <f>IF(IF(ISBLANK(Table16[[#This Row],[SCDOT suggestion]]),Table16[[#This Row],[Category]],Table16[[#This Row],[SCDOT suggestion]])="3 - not a requirement","2 - information", IF(ISBLANK(Table16[[#This Row],[SCDOT suggestion]]),Table16[[#This Row],[Category]],Table16[[#This Row],[SCDOT suggestion]]))</f>
        <v>1 - requirement</v>
      </c>
    </row>
    <row r="39" spans="1:10" ht="32" x14ac:dyDescent="0.2">
      <c r="A39" s="6" t="s">
        <v>63</v>
      </c>
      <c r="B39" s="11">
        <v>17</v>
      </c>
      <c r="C39" s="11" t="s">
        <v>64</v>
      </c>
      <c r="D39" s="12" t="s">
        <v>65</v>
      </c>
      <c r="E39" s="11">
        <v>201</v>
      </c>
      <c r="F39" s="11" t="s">
        <v>9</v>
      </c>
      <c r="G39" s="11" t="s">
        <v>16</v>
      </c>
      <c r="H39" s="11"/>
      <c r="I39" s="13"/>
      <c r="J39" s="3" t="str">
        <f>IF(IF(ISBLANK(Table16[[#This Row],[SCDOT suggestion]]),Table16[[#This Row],[Category]],Table16[[#This Row],[SCDOT suggestion]])="3 - not a requirement","2 - information", IF(ISBLANK(Table16[[#This Row],[SCDOT suggestion]]),Table16[[#This Row],[Category]],Table16[[#This Row],[SCDOT suggestion]]))</f>
        <v>1 - requirement</v>
      </c>
    </row>
    <row r="40" spans="1:10" ht="32" x14ac:dyDescent="0.2">
      <c r="A40" s="6" t="s">
        <v>66</v>
      </c>
      <c r="B40" s="11">
        <v>17</v>
      </c>
      <c r="C40" s="11" t="s">
        <v>64</v>
      </c>
      <c r="D40" s="12" t="s">
        <v>65</v>
      </c>
      <c r="E40" s="11">
        <v>201</v>
      </c>
      <c r="F40" s="11" t="s">
        <v>9</v>
      </c>
      <c r="G40" s="11" t="s">
        <v>16</v>
      </c>
      <c r="H40" s="11"/>
      <c r="I40" s="13"/>
      <c r="J40" s="3" t="str">
        <f>IF(IF(ISBLANK(Table16[[#This Row],[SCDOT suggestion]]),Table16[[#This Row],[Category]],Table16[[#This Row],[SCDOT suggestion]])="3 - not a requirement","2 - information", IF(ISBLANK(Table16[[#This Row],[SCDOT suggestion]]),Table16[[#This Row],[Category]],Table16[[#This Row],[SCDOT suggestion]]))</f>
        <v>1 - requirement</v>
      </c>
    </row>
    <row r="41" spans="1:10" ht="16" x14ac:dyDescent="0.2">
      <c r="A41" s="6" t="s">
        <v>67</v>
      </c>
      <c r="B41" s="11">
        <v>17</v>
      </c>
      <c r="C41" s="11" t="s">
        <v>64</v>
      </c>
      <c r="D41" s="12" t="s">
        <v>65</v>
      </c>
      <c r="E41" s="11">
        <v>201</v>
      </c>
      <c r="F41" s="11" t="s">
        <v>9</v>
      </c>
      <c r="G41" s="11" t="s">
        <v>772</v>
      </c>
      <c r="H41" s="11"/>
      <c r="I41" s="13"/>
      <c r="J41" s="3" t="str">
        <f>IF(IF(ISBLANK(Table16[[#This Row],[SCDOT suggestion]]),Table16[[#This Row],[Category]],Table16[[#This Row],[SCDOT suggestion]])="3 - not a requirement","2 - information", IF(ISBLANK(Table16[[#This Row],[SCDOT suggestion]]),Table16[[#This Row],[Category]],Table16[[#This Row],[SCDOT suggestion]]))</f>
        <v>2 - information</v>
      </c>
    </row>
    <row r="42" spans="1:10" ht="16" x14ac:dyDescent="0.2">
      <c r="A42" s="6" t="s">
        <v>68</v>
      </c>
      <c r="B42" s="11">
        <v>17</v>
      </c>
      <c r="C42" s="11" t="s">
        <v>64</v>
      </c>
      <c r="D42" s="12" t="s">
        <v>65</v>
      </c>
      <c r="E42" s="11">
        <v>201</v>
      </c>
      <c r="F42" s="11" t="s">
        <v>9</v>
      </c>
      <c r="G42" s="11" t="s">
        <v>16</v>
      </c>
      <c r="H42" s="11"/>
      <c r="I42" s="13"/>
      <c r="J42" s="3" t="str">
        <f>IF(IF(ISBLANK(Table16[[#This Row],[SCDOT suggestion]]),Table16[[#This Row],[Category]],Table16[[#This Row],[SCDOT suggestion]])="3 - not a requirement","2 - information", IF(ISBLANK(Table16[[#This Row],[SCDOT suggestion]]),Table16[[#This Row],[Category]],Table16[[#This Row],[SCDOT suggestion]]))</f>
        <v>1 - requirement</v>
      </c>
    </row>
    <row r="43" spans="1:10" ht="32" x14ac:dyDescent="0.2">
      <c r="A43" s="6" t="s">
        <v>69</v>
      </c>
      <c r="B43" s="11">
        <v>17</v>
      </c>
      <c r="C43" s="11" t="s">
        <v>64</v>
      </c>
      <c r="D43" s="12" t="s">
        <v>65</v>
      </c>
      <c r="E43" s="11">
        <v>201</v>
      </c>
      <c r="F43" s="11" t="s">
        <v>9</v>
      </c>
      <c r="G43" s="11" t="s">
        <v>16</v>
      </c>
      <c r="H43" s="11"/>
      <c r="I43" s="13"/>
      <c r="J43" s="3" t="str">
        <f>IF(IF(ISBLANK(Table16[[#This Row],[SCDOT suggestion]]),Table16[[#This Row],[Category]],Table16[[#This Row],[SCDOT suggestion]])="3 - not a requirement","2 - information", IF(ISBLANK(Table16[[#This Row],[SCDOT suggestion]]),Table16[[#This Row],[Category]],Table16[[#This Row],[SCDOT suggestion]]))</f>
        <v>1 - requirement</v>
      </c>
    </row>
    <row r="44" spans="1:10" ht="16" x14ac:dyDescent="0.2">
      <c r="A44" s="6" t="s">
        <v>70</v>
      </c>
      <c r="B44" s="11">
        <v>17</v>
      </c>
      <c r="C44" s="11" t="s">
        <v>64</v>
      </c>
      <c r="D44" s="12" t="s">
        <v>65</v>
      </c>
      <c r="E44" s="11">
        <v>201</v>
      </c>
      <c r="F44" s="11" t="s">
        <v>9</v>
      </c>
      <c r="G44" s="11" t="s">
        <v>16</v>
      </c>
      <c r="H44" s="11"/>
      <c r="I44" s="13"/>
      <c r="J44" s="3" t="str">
        <f>IF(IF(ISBLANK(Table16[[#This Row],[SCDOT suggestion]]),Table16[[#This Row],[Category]],Table16[[#This Row],[SCDOT suggestion]])="3 - not a requirement","2 - information", IF(ISBLANK(Table16[[#This Row],[SCDOT suggestion]]),Table16[[#This Row],[Category]],Table16[[#This Row],[SCDOT suggestion]]))</f>
        <v>1 - requirement</v>
      </c>
    </row>
    <row r="45" spans="1:10" ht="16" x14ac:dyDescent="0.2">
      <c r="A45" s="6" t="s">
        <v>71</v>
      </c>
      <c r="B45" s="11">
        <v>18</v>
      </c>
      <c r="C45" s="11" t="s">
        <v>64</v>
      </c>
      <c r="D45" s="12" t="s">
        <v>65</v>
      </c>
      <c r="E45" s="11">
        <v>201</v>
      </c>
      <c r="F45" s="11" t="s">
        <v>9</v>
      </c>
      <c r="G45" s="11" t="s">
        <v>16</v>
      </c>
      <c r="H45" s="11"/>
      <c r="I45" s="13"/>
      <c r="J45" s="3" t="str">
        <f>IF(IF(ISBLANK(Table16[[#This Row],[SCDOT suggestion]]),Table16[[#This Row],[Category]],Table16[[#This Row],[SCDOT suggestion]])="3 - not a requirement","2 - information", IF(ISBLANK(Table16[[#This Row],[SCDOT suggestion]]),Table16[[#This Row],[Category]],Table16[[#This Row],[SCDOT suggestion]]))</f>
        <v>1 - requirement</v>
      </c>
    </row>
  </sheetData>
  <phoneticPr fontId="2" type="noConversion"/>
  <conditionalFormatting sqref="J2:J45">
    <cfRule type="cellIs" dxfId="92" priority="3" operator="equal">
      <formula>"3 - not a requirement"</formula>
    </cfRule>
    <cfRule type="cellIs" dxfId="91" priority="4" operator="equal">
      <formula>"3 - not a requirement"</formula>
    </cfRule>
  </conditionalFormatting>
  <dataValidations count="1">
    <dataValidation type="list" allowBlank="1" showInputMessage="1" showErrorMessage="1" sqref="I2:I45 G2:G45" xr:uid="{00000000-0002-0000-0000-000000000000}">
      <formula1>"1 - requirement, 2 - information, 3 - not a requirement"</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2"/>
  <sheetViews>
    <sheetView zoomScale="90" zoomScaleNormal="90" workbookViewId="0">
      <selection activeCell="B1" sqref="B1"/>
    </sheetView>
  </sheetViews>
  <sheetFormatPr baseColWidth="10" defaultColWidth="8.83203125" defaultRowHeight="15" x14ac:dyDescent="0.2"/>
  <cols>
    <col min="1" max="1" width="108.1640625" style="8" customWidth="1"/>
    <col min="2" max="2" width="23.83203125" bestFit="1" customWidth="1"/>
  </cols>
  <sheetData>
    <row r="1" spans="1:2" ht="16" x14ac:dyDescent="0.2">
      <c r="A1" s="4" t="s">
        <v>0</v>
      </c>
      <c r="B1" s="3" t="s">
        <v>778</v>
      </c>
    </row>
    <row r="2" spans="1:2" ht="32" x14ac:dyDescent="0.2">
      <c r="A2" s="4" t="s">
        <v>718</v>
      </c>
      <c r="B2" s="38"/>
    </row>
    <row r="3" spans="1:2" ht="32" x14ac:dyDescent="0.2">
      <c r="A3" s="4" t="s">
        <v>719</v>
      </c>
      <c r="B3" s="38"/>
    </row>
    <row r="4" spans="1:2" ht="32" x14ac:dyDescent="0.2">
      <c r="A4" s="4" t="s">
        <v>720</v>
      </c>
      <c r="B4" s="38"/>
    </row>
    <row r="5" spans="1:2" ht="48" x14ac:dyDescent="0.2">
      <c r="A5" s="4" t="s">
        <v>721</v>
      </c>
      <c r="B5" s="38"/>
    </row>
    <row r="6" spans="1:2" ht="16" x14ac:dyDescent="0.2">
      <c r="A6" s="4" t="s">
        <v>722</v>
      </c>
      <c r="B6" s="38"/>
    </row>
    <row r="7" spans="1:2" ht="48" x14ac:dyDescent="0.2">
      <c r="A7" s="4" t="s">
        <v>723</v>
      </c>
      <c r="B7" s="38"/>
    </row>
    <row r="8" spans="1:2" ht="32" x14ac:dyDescent="0.2">
      <c r="A8" s="4" t="s">
        <v>14</v>
      </c>
      <c r="B8" s="38"/>
    </row>
    <row r="9" spans="1:2" ht="32" x14ac:dyDescent="0.2">
      <c r="A9" s="4" t="s">
        <v>17</v>
      </c>
      <c r="B9" s="38"/>
    </row>
    <row r="10" spans="1:2" ht="16" x14ac:dyDescent="0.2">
      <c r="A10" s="4" t="s">
        <v>724</v>
      </c>
      <c r="B10" s="38"/>
    </row>
    <row r="11" spans="1:2" ht="16" x14ac:dyDescent="0.2">
      <c r="A11" s="4" t="s">
        <v>725</v>
      </c>
      <c r="B11" s="38"/>
    </row>
    <row r="12" spans="1:2" ht="16" x14ac:dyDescent="0.2">
      <c r="A12" s="4" t="s">
        <v>726</v>
      </c>
      <c r="B12" s="38"/>
    </row>
    <row r="13" spans="1:2" ht="16" x14ac:dyDescent="0.2">
      <c r="A13" s="4" t="s">
        <v>727</v>
      </c>
      <c r="B13" s="38"/>
    </row>
    <row r="14" spans="1:2" ht="16" x14ac:dyDescent="0.2">
      <c r="A14" s="4" t="s">
        <v>728</v>
      </c>
      <c r="B14" s="38"/>
    </row>
    <row r="15" spans="1:2" ht="16" x14ac:dyDescent="0.2">
      <c r="A15" s="4" t="s">
        <v>729</v>
      </c>
      <c r="B15" s="38"/>
    </row>
    <row r="16" spans="1:2" ht="16" x14ac:dyDescent="0.2">
      <c r="A16" s="4" t="s">
        <v>730</v>
      </c>
      <c r="B16" s="38"/>
    </row>
    <row r="17" spans="1:2" ht="16" x14ac:dyDescent="0.2">
      <c r="A17" s="4" t="s">
        <v>731</v>
      </c>
      <c r="B17" s="38"/>
    </row>
    <row r="18" spans="1:2" ht="16" x14ac:dyDescent="0.2">
      <c r="A18" s="4" t="s">
        <v>732</v>
      </c>
      <c r="B18" s="38"/>
    </row>
    <row r="19" spans="1:2" ht="16" x14ac:dyDescent="0.2">
      <c r="A19" s="4" t="s">
        <v>733</v>
      </c>
      <c r="B19" s="38"/>
    </row>
    <row r="20" spans="1:2" ht="16" x14ac:dyDescent="0.2">
      <c r="A20" s="4" t="s">
        <v>734</v>
      </c>
      <c r="B20" s="38"/>
    </row>
    <row r="21" spans="1:2" ht="16" x14ac:dyDescent="0.2">
      <c r="A21" s="4" t="s">
        <v>735</v>
      </c>
      <c r="B21" s="38"/>
    </row>
    <row r="22" spans="1:2" ht="16" x14ac:dyDescent="0.2">
      <c r="A22" s="4" t="s">
        <v>736</v>
      </c>
      <c r="B22" s="38"/>
    </row>
    <row r="23" spans="1:2" ht="16" x14ac:dyDescent="0.2">
      <c r="A23" s="4" t="s">
        <v>737</v>
      </c>
      <c r="B23" s="38"/>
    </row>
    <row r="24" spans="1:2" ht="16" x14ac:dyDescent="0.2">
      <c r="A24" s="4" t="s">
        <v>738</v>
      </c>
      <c r="B24" s="38"/>
    </row>
    <row r="25" spans="1:2" ht="16" x14ac:dyDescent="0.2">
      <c r="A25" s="4" t="s">
        <v>739</v>
      </c>
      <c r="B25" s="38"/>
    </row>
    <row r="26" spans="1:2" ht="16" x14ac:dyDescent="0.2">
      <c r="A26" s="4" t="s">
        <v>740</v>
      </c>
      <c r="B26" s="38"/>
    </row>
    <row r="27" spans="1:2" ht="16" x14ac:dyDescent="0.2">
      <c r="A27" s="4" t="s">
        <v>741</v>
      </c>
      <c r="B27" s="38"/>
    </row>
    <row r="28" spans="1:2" ht="16" x14ac:dyDescent="0.2">
      <c r="A28" s="19" t="s">
        <v>742</v>
      </c>
      <c r="B28" s="38" t="s">
        <v>777</v>
      </c>
    </row>
    <row r="29" spans="1:2" ht="16" x14ac:dyDescent="0.2">
      <c r="A29" s="4" t="s">
        <v>743</v>
      </c>
      <c r="B29" s="38"/>
    </row>
    <row r="30" spans="1:2" ht="16" x14ac:dyDescent="0.2">
      <c r="A30" s="4" t="s">
        <v>744</v>
      </c>
      <c r="B30" s="38"/>
    </row>
    <row r="31" spans="1:2" ht="32" x14ac:dyDescent="0.2">
      <c r="A31" s="4" t="s">
        <v>745</v>
      </c>
      <c r="B31" s="38"/>
    </row>
    <row r="32" spans="1:2" ht="16" x14ac:dyDescent="0.2">
      <c r="A32" s="4" t="s">
        <v>746</v>
      </c>
      <c r="B32" s="38"/>
    </row>
    <row r="33" spans="1:2" ht="16" x14ac:dyDescent="0.2">
      <c r="A33" s="4" t="s">
        <v>747</v>
      </c>
      <c r="B33" s="38"/>
    </row>
    <row r="34" spans="1:2" ht="16" x14ac:dyDescent="0.2">
      <c r="A34" s="4" t="s">
        <v>748</v>
      </c>
      <c r="B34" s="38"/>
    </row>
    <row r="35" spans="1:2" ht="16" x14ac:dyDescent="0.2">
      <c r="A35" s="4" t="s">
        <v>749</v>
      </c>
      <c r="B35" s="38"/>
    </row>
    <row r="36" spans="1:2" ht="16" x14ac:dyDescent="0.2">
      <c r="A36" s="4" t="s">
        <v>750</v>
      </c>
      <c r="B36" s="38"/>
    </row>
    <row r="37" spans="1:2" ht="32" x14ac:dyDescent="0.2">
      <c r="A37" s="4" t="s">
        <v>751</v>
      </c>
      <c r="B37" s="38"/>
    </row>
    <row r="38" spans="1:2" ht="32" x14ac:dyDescent="0.2">
      <c r="A38" s="4" t="s">
        <v>752</v>
      </c>
      <c r="B38" s="38"/>
    </row>
    <row r="39" spans="1:2" ht="48" x14ac:dyDescent="0.2">
      <c r="A39" s="4" t="s">
        <v>753</v>
      </c>
      <c r="B39" s="38"/>
    </row>
    <row r="40" spans="1:2" ht="32" x14ac:dyDescent="0.2">
      <c r="A40" s="4" t="s">
        <v>754</v>
      </c>
      <c r="B40" s="38"/>
    </row>
    <row r="41" spans="1:2" ht="64" x14ac:dyDescent="0.2">
      <c r="A41" s="4" t="s">
        <v>755</v>
      </c>
      <c r="B41" s="38"/>
    </row>
    <row r="42" spans="1:2" ht="16" x14ac:dyDescent="0.2">
      <c r="A42" s="4" t="s">
        <v>677</v>
      </c>
      <c r="B42" s="38"/>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9"/>
  <sheetViews>
    <sheetView workbookViewId="0">
      <selection activeCell="B2" sqref="B2:B19"/>
    </sheetView>
  </sheetViews>
  <sheetFormatPr baseColWidth="10" defaultColWidth="9" defaultRowHeight="15" x14ac:dyDescent="0.2"/>
  <cols>
    <col min="1" max="1" width="89.5" style="4" customWidth="1"/>
    <col min="2" max="2" width="19.33203125" style="3" customWidth="1"/>
    <col min="3" max="16384" width="9" style="3"/>
  </cols>
  <sheetData>
    <row r="1" spans="1:2" ht="16" x14ac:dyDescent="0.2">
      <c r="A1" s="4" t="s">
        <v>0</v>
      </c>
      <c r="B1" s="3" t="s">
        <v>778</v>
      </c>
    </row>
    <row r="2" spans="1:2" ht="48" x14ac:dyDescent="0.2">
      <c r="A2" s="4" t="s">
        <v>756</v>
      </c>
    </row>
    <row r="3" spans="1:2" ht="16" x14ac:dyDescent="0.2">
      <c r="A3" s="4" t="s">
        <v>757</v>
      </c>
    </row>
    <row r="4" spans="1:2" ht="32" x14ac:dyDescent="0.2">
      <c r="A4" s="4" t="s">
        <v>14</v>
      </c>
    </row>
    <row r="5" spans="1:2" ht="32" x14ac:dyDescent="0.2">
      <c r="A5" s="4" t="s">
        <v>17</v>
      </c>
    </row>
    <row r="6" spans="1:2" ht="32" x14ac:dyDescent="0.2">
      <c r="A6" s="4" t="s">
        <v>758</v>
      </c>
    </row>
    <row r="7" spans="1:2" ht="16" x14ac:dyDescent="0.2">
      <c r="A7" s="4" t="s">
        <v>759</v>
      </c>
    </row>
    <row r="8" spans="1:2" ht="16" x14ac:dyDescent="0.2">
      <c r="A8" s="4" t="s">
        <v>760</v>
      </c>
    </row>
    <row r="9" spans="1:2" ht="16" x14ac:dyDescent="0.2">
      <c r="A9" s="4" t="s">
        <v>761</v>
      </c>
    </row>
    <row r="10" spans="1:2" ht="32" x14ac:dyDescent="0.2">
      <c r="A10" s="4" t="s">
        <v>762</v>
      </c>
    </row>
    <row r="11" spans="1:2" ht="32" x14ac:dyDescent="0.2">
      <c r="A11" s="4" t="s">
        <v>763</v>
      </c>
    </row>
    <row r="12" spans="1:2" ht="16" x14ac:dyDescent="0.2">
      <c r="A12" s="4" t="s">
        <v>764</v>
      </c>
    </row>
    <row r="13" spans="1:2" ht="16" x14ac:dyDescent="0.2">
      <c r="A13" s="4" t="s">
        <v>765</v>
      </c>
    </row>
    <row r="14" spans="1:2" ht="16" x14ac:dyDescent="0.2">
      <c r="A14" s="4" t="s">
        <v>766</v>
      </c>
    </row>
    <row r="15" spans="1:2" ht="16" x14ac:dyDescent="0.2">
      <c r="A15" s="4" t="s">
        <v>767</v>
      </c>
    </row>
    <row r="16" spans="1:2" ht="16" x14ac:dyDescent="0.2">
      <c r="A16" s="4" t="s">
        <v>768</v>
      </c>
    </row>
    <row r="17" spans="1:1" ht="16" x14ac:dyDescent="0.2">
      <c r="A17" s="4" t="s">
        <v>769</v>
      </c>
    </row>
    <row r="18" spans="1:1" ht="32" x14ac:dyDescent="0.2">
      <c r="A18" s="4" t="s">
        <v>770</v>
      </c>
    </row>
    <row r="19" spans="1:1" ht="32" x14ac:dyDescent="0.2">
      <c r="A19" s="4" t="s">
        <v>629</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5"/>
  <sheetViews>
    <sheetView zoomScale="73" zoomScaleNormal="73" workbookViewId="0">
      <selection activeCell="B2" sqref="B2:B105"/>
    </sheetView>
  </sheetViews>
  <sheetFormatPr baseColWidth="10" defaultColWidth="9" defaultRowHeight="15" x14ac:dyDescent="0.2"/>
  <cols>
    <col min="1" max="1" width="111.83203125" style="4" customWidth="1"/>
    <col min="2" max="2" width="26.33203125" style="3" customWidth="1"/>
    <col min="3" max="16384" width="9" style="3"/>
  </cols>
  <sheetData>
    <row r="1" spans="1:2" ht="16" x14ac:dyDescent="0.2">
      <c r="A1" s="4" t="s">
        <v>0</v>
      </c>
      <c r="B1" s="3" t="s">
        <v>776</v>
      </c>
    </row>
    <row r="2" spans="1:2" ht="64" x14ac:dyDescent="0.2">
      <c r="A2" s="4" t="s">
        <v>74</v>
      </c>
    </row>
    <row r="3" spans="1:2" ht="16" x14ac:dyDescent="0.2">
      <c r="A3" s="4" t="s">
        <v>75</v>
      </c>
    </row>
    <row r="4" spans="1:2" ht="16" x14ac:dyDescent="0.2">
      <c r="A4" s="4" t="s">
        <v>12</v>
      </c>
    </row>
    <row r="5" spans="1:2" ht="32" x14ac:dyDescent="0.2">
      <c r="A5" s="16" t="s">
        <v>14</v>
      </c>
    </row>
    <row r="6" spans="1:2" ht="32" x14ac:dyDescent="0.2">
      <c r="A6" s="17" t="s">
        <v>17</v>
      </c>
    </row>
    <row r="7" spans="1:2" ht="32" x14ac:dyDescent="0.2">
      <c r="A7" s="16" t="s">
        <v>76</v>
      </c>
    </row>
    <row r="8" spans="1:2" ht="32" x14ac:dyDescent="0.2">
      <c r="A8" s="17" t="s">
        <v>77</v>
      </c>
    </row>
    <row r="9" spans="1:2" ht="16" x14ac:dyDescent="0.2">
      <c r="A9" s="16" t="s">
        <v>78</v>
      </c>
    </row>
    <row r="10" spans="1:2" ht="16" x14ac:dyDescent="0.2">
      <c r="A10" s="17" t="s">
        <v>79</v>
      </c>
    </row>
    <row r="11" spans="1:2" ht="16" x14ac:dyDescent="0.2">
      <c r="A11" s="4" t="s">
        <v>80</v>
      </c>
    </row>
    <row r="12" spans="1:2" ht="16" x14ac:dyDescent="0.2">
      <c r="A12" s="4" t="s">
        <v>81</v>
      </c>
    </row>
    <row r="13" spans="1:2" ht="48" x14ac:dyDescent="0.2">
      <c r="A13" s="4" t="s">
        <v>82</v>
      </c>
    </row>
    <row r="14" spans="1:2" ht="16" x14ac:dyDescent="0.2">
      <c r="A14" s="4" t="s">
        <v>83</v>
      </c>
    </row>
    <row r="15" spans="1:2" ht="16" x14ac:dyDescent="0.2">
      <c r="A15" s="4" t="s">
        <v>84</v>
      </c>
    </row>
    <row r="16" spans="1:2" ht="48" x14ac:dyDescent="0.2">
      <c r="A16" s="4" t="s">
        <v>85</v>
      </c>
    </row>
    <row r="17" spans="1:1" ht="16" x14ac:dyDescent="0.2">
      <c r="A17" s="4" t="s">
        <v>86</v>
      </c>
    </row>
    <row r="18" spans="1:1" ht="16" x14ac:dyDescent="0.2">
      <c r="A18" s="4" t="s">
        <v>87</v>
      </c>
    </row>
    <row r="19" spans="1:1" ht="48" x14ac:dyDescent="0.2">
      <c r="A19" s="4" t="s">
        <v>88</v>
      </c>
    </row>
    <row r="20" spans="1:1" ht="16" x14ac:dyDescent="0.2">
      <c r="A20" s="4" t="s">
        <v>89</v>
      </c>
    </row>
    <row r="21" spans="1:1" ht="16" x14ac:dyDescent="0.2">
      <c r="A21" s="4" t="s">
        <v>90</v>
      </c>
    </row>
    <row r="22" spans="1:1" ht="32" x14ac:dyDescent="0.2">
      <c r="A22" s="4" t="s">
        <v>91</v>
      </c>
    </row>
    <row r="23" spans="1:1" ht="16" x14ac:dyDescent="0.2">
      <c r="A23" s="4" t="s">
        <v>92</v>
      </c>
    </row>
    <row r="24" spans="1:1" ht="16" x14ac:dyDescent="0.2">
      <c r="A24" s="4" t="s">
        <v>93</v>
      </c>
    </row>
    <row r="25" spans="1:1" ht="16" x14ac:dyDescent="0.2">
      <c r="A25" s="4" t="s">
        <v>70</v>
      </c>
    </row>
    <row r="26" spans="1:1" ht="16" x14ac:dyDescent="0.2">
      <c r="A26" s="4" t="s">
        <v>94</v>
      </c>
    </row>
    <row r="27" spans="1:1" ht="16" x14ac:dyDescent="0.2">
      <c r="A27" s="4" t="s">
        <v>95</v>
      </c>
    </row>
    <row r="28" spans="1:1" ht="16" x14ac:dyDescent="0.2">
      <c r="A28" s="4" t="s">
        <v>96</v>
      </c>
    </row>
    <row r="29" spans="1:1" ht="16" x14ac:dyDescent="0.2">
      <c r="A29" s="4" t="s">
        <v>97</v>
      </c>
    </row>
    <row r="30" spans="1:1" ht="32" x14ac:dyDescent="0.2">
      <c r="A30" s="4" t="s">
        <v>98</v>
      </c>
    </row>
    <row r="31" spans="1:1" ht="32" x14ac:dyDescent="0.2">
      <c r="A31" s="4" t="s">
        <v>99</v>
      </c>
    </row>
    <row r="32" spans="1:1" ht="32" x14ac:dyDescent="0.2">
      <c r="A32" s="4" t="s">
        <v>100</v>
      </c>
    </row>
    <row r="33" spans="1:1" ht="32" x14ac:dyDescent="0.2">
      <c r="A33" s="4" t="s">
        <v>101</v>
      </c>
    </row>
    <row r="34" spans="1:1" ht="32" x14ac:dyDescent="0.2">
      <c r="A34" s="4" t="s">
        <v>102</v>
      </c>
    </row>
    <row r="35" spans="1:1" ht="16" x14ac:dyDescent="0.2">
      <c r="A35" s="4" t="s">
        <v>103</v>
      </c>
    </row>
    <row r="36" spans="1:1" ht="32" x14ac:dyDescent="0.2">
      <c r="A36" s="4" t="s">
        <v>104</v>
      </c>
    </row>
    <row r="37" spans="1:1" ht="32" x14ac:dyDescent="0.2">
      <c r="A37" s="4" t="s">
        <v>105</v>
      </c>
    </row>
    <row r="38" spans="1:1" ht="32" x14ac:dyDescent="0.2">
      <c r="A38" s="4" t="s">
        <v>106</v>
      </c>
    </row>
    <row r="39" spans="1:1" ht="16" x14ac:dyDescent="0.2">
      <c r="A39" s="4" t="s">
        <v>107</v>
      </c>
    </row>
    <row r="40" spans="1:1" ht="16" x14ac:dyDescent="0.2">
      <c r="A40" s="4" t="s">
        <v>108</v>
      </c>
    </row>
    <row r="41" spans="1:1" ht="32" x14ac:dyDescent="0.2">
      <c r="A41" s="4" t="s">
        <v>109</v>
      </c>
    </row>
    <row r="42" spans="1:1" ht="32" x14ac:dyDescent="0.2">
      <c r="A42" s="4" t="s">
        <v>110</v>
      </c>
    </row>
    <row r="43" spans="1:1" ht="32" x14ac:dyDescent="0.2">
      <c r="A43" s="4" t="s">
        <v>111</v>
      </c>
    </row>
    <row r="44" spans="1:1" ht="32" x14ac:dyDescent="0.2">
      <c r="A44" s="4" t="s">
        <v>112</v>
      </c>
    </row>
    <row r="45" spans="1:1" ht="16" x14ac:dyDescent="0.2">
      <c r="A45" s="4" t="s">
        <v>113</v>
      </c>
    </row>
    <row r="46" spans="1:1" ht="32" x14ac:dyDescent="0.2">
      <c r="A46" s="4" t="s">
        <v>114</v>
      </c>
    </row>
    <row r="47" spans="1:1" ht="32" x14ac:dyDescent="0.2">
      <c r="A47" s="4" t="s">
        <v>115</v>
      </c>
    </row>
    <row r="48" spans="1:1" ht="48" x14ac:dyDescent="0.2">
      <c r="A48" s="4" t="s">
        <v>116</v>
      </c>
    </row>
    <row r="49" spans="1:1" ht="16" x14ac:dyDescent="0.2">
      <c r="A49" s="4" t="s">
        <v>117</v>
      </c>
    </row>
    <row r="50" spans="1:1" ht="16" x14ac:dyDescent="0.2">
      <c r="A50" s="4" t="s">
        <v>118</v>
      </c>
    </row>
    <row r="51" spans="1:1" ht="32" x14ac:dyDescent="0.2">
      <c r="A51" s="4" t="s">
        <v>119</v>
      </c>
    </row>
    <row r="52" spans="1:1" ht="32" x14ac:dyDescent="0.2">
      <c r="A52" s="4" t="s">
        <v>120</v>
      </c>
    </row>
    <row r="53" spans="1:1" ht="32" x14ac:dyDescent="0.2">
      <c r="A53" s="4" t="s">
        <v>121</v>
      </c>
    </row>
    <row r="54" spans="1:1" ht="16" x14ac:dyDescent="0.2">
      <c r="A54" s="4" t="s">
        <v>122</v>
      </c>
    </row>
    <row r="55" spans="1:1" ht="16" x14ac:dyDescent="0.2">
      <c r="A55" s="4" t="s">
        <v>123</v>
      </c>
    </row>
    <row r="56" spans="1:1" ht="16" x14ac:dyDescent="0.2">
      <c r="A56" s="4" t="s">
        <v>124</v>
      </c>
    </row>
    <row r="57" spans="1:1" ht="16" x14ac:dyDescent="0.2">
      <c r="A57" s="4" t="s">
        <v>125</v>
      </c>
    </row>
    <row r="58" spans="1:1" ht="16" x14ac:dyDescent="0.2">
      <c r="A58" s="4" t="s">
        <v>126</v>
      </c>
    </row>
    <row r="59" spans="1:1" ht="16" x14ac:dyDescent="0.2">
      <c r="A59" s="4" t="s">
        <v>127</v>
      </c>
    </row>
    <row r="60" spans="1:1" ht="32" x14ac:dyDescent="0.2">
      <c r="A60" s="4" t="s">
        <v>128</v>
      </c>
    </row>
    <row r="61" spans="1:1" ht="16" x14ac:dyDescent="0.2">
      <c r="A61" s="4" t="s">
        <v>129</v>
      </c>
    </row>
    <row r="62" spans="1:1" ht="16" x14ac:dyDescent="0.2">
      <c r="A62" s="4" t="s">
        <v>130</v>
      </c>
    </row>
    <row r="63" spans="1:1" ht="32" x14ac:dyDescent="0.2">
      <c r="A63" s="4" t="s">
        <v>131</v>
      </c>
    </row>
    <row r="64" spans="1:1" ht="32" x14ac:dyDescent="0.2">
      <c r="A64" s="4" t="s">
        <v>132</v>
      </c>
    </row>
    <row r="65" spans="1:1" ht="48" x14ac:dyDescent="0.2">
      <c r="A65" s="4" t="s">
        <v>133</v>
      </c>
    </row>
    <row r="66" spans="1:1" ht="16" x14ac:dyDescent="0.2">
      <c r="A66" s="4" t="s">
        <v>134</v>
      </c>
    </row>
    <row r="67" spans="1:1" ht="16" x14ac:dyDescent="0.2">
      <c r="A67" s="4" t="s">
        <v>135</v>
      </c>
    </row>
    <row r="68" spans="1:1" ht="32" x14ac:dyDescent="0.2">
      <c r="A68" s="4" t="s">
        <v>136</v>
      </c>
    </row>
    <row r="69" spans="1:1" ht="16" x14ac:dyDescent="0.2">
      <c r="A69" s="16" t="s">
        <v>137</v>
      </c>
    </row>
    <row r="70" spans="1:1" ht="16" x14ac:dyDescent="0.2">
      <c r="A70" s="17" t="s">
        <v>138</v>
      </c>
    </row>
    <row r="71" spans="1:1" ht="48" x14ac:dyDescent="0.2">
      <c r="A71" s="4" t="s">
        <v>139</v>
      </c>
    </row>
    <row r="72" spans="1:1" ht="16" x14ac:dyDescent="0.2">
      <c r="A72" s="4" t="s">
        <v>140</v>
      </c>
    </row>
    <row r="73" spans="1:1" ht="16" x14ac:dyDescent="0.2">
      <c r="A73" s="4" t="s">
        <v>141</v>
      </c>
    </row>
    <row r="74" spans="1:1" ht="32" x14ac:dyDescent="0.2">
      <c r="A74" s="4" t="s">
        <v>142</v>
      </c>
    </row>
    <row r="75" spans="1:1" ht="32" x14ac:dyDescent="0.2">
      <c r="A75" s="4" t="s">
        <v>143</v>
      </c>
    </row>
    <row r="76" spans="1:1" ht="32" x14ac:dyDescent="0.2">
      <c r="A76" s="4" t="s">
        <v>145</v>
      </c>
    </row>
    <row r="77" spans="1:1" ht="32" x14ac:dyDescent="0.2">
      <c r="A77" s="4" t="s">
        <v>146</v>
      </c>
    </row>
    <row r="78" spans="1:1" ht="32" x14ac:dyDescent="0.2">
      <c r="A78" s="4" t="s">
        <v>147</v>
      </c>
    </row>
    <row r="79" spans="1:1" ht="48" x14ac:dyDescent="0.2">
      <c r="A79" s="4" t="s">
        <v>148</v>
      </c>
    </row>
    <row r="80" spans="1:1" ht="16" x14ac:dyDescent="0.2">
      <c r="A80" s="4" t="s">
        <v>149</v>
      </c>
    </row>
    <row r="81" spans="1:1" ht="80" x14ac:dyDescent="0.2">
      <c r="A81" s="4" t="s">
        <v>150</v>
      </c>
    </row>
    <row r="82" spans="1:1" ht="48" x14ac:dyDescent="0.2">
      <c r="A82" s="4" t="s">
        <v>151</v>
      </c>
    </row>
    <row r="83" spans="1:1" ht="48" x14ac:dyDescent="0.2">
      <c r="A83" s="4" t="s">
        <v>152</v>
      </c>
    </row>
    <row r="84" spans="1:1" ht="32" x14ac:dyDescent="0.2">
      <c r="A84" s="4" t="s">
        <v>153</v>
      </c>
    </row>
    <row r="85" spans="1:1" ht="48" x14ac:dyDescent="0.2">
      <c r="A85" s="4" t="s">
        <v>154</v>
      </c>
    </row>
    <row r="86" spans="1:1" ht="32" x14ac:dyDescent="0.2">
      <c r="A86" s="4" t="s">
        <v>155</v>
      </c>
    </row>
    <row r="87" spans="1:1" ht="32" x14ac:dyDescent="0.2">
      <c r="A87" s="4" t="s">
        <v>156</v>
      </c>
    </row>
    <row r="88" spans="1:1" ht="48" x14ac:dyDescent="0.2">
      <c r="A88" s="4" t="s">
        <v>157</v>
      </c>
    </row>
    <row r="89" spans="1:1" ht="32" x14ac:dyDescent="0.2">
      <c r="A89" s="4" t="s">
        <v>158</v>
      </c>
    </row>
    <row r="90" spans="1:1" ht="16" x14ac:dyDescent="0.2">
      <c r="A90" s="4" t="s">
        <v>160</v>
      </c>
    </row>
    <row r="91" spans="1:1" ht="48" x14ac:dyDescent="0.2">
      <c r="A91" s="4" t="s">
        <v>161</v>
      </c>
    </row>
    <row r="92" spans="1:1" ht="48" x14ac:dyDescent="0.2">
      <c r="A92" s="4" t="s">
        <v>162</v>
      </c>
    </row>
    <row r="93" spans="1:1" ht="32" x14ac:dyDescent="0.2">
      <c r="A93" s="4" t="s">
        <v>163</v>
      </c>
    </row>
    <row r="94" spans="1:1" ht="16" x14ac:dyDescent="0.2">
      <c r="A94" s="4" t="s">
        <v>164</v>
      </c>
    </row>
    <row r="95" spans="1:1" ht="80" x14ac:dyDescent="0.2">
      <c r="A95" s="4" t="s">
        <v>165</v>
      </c>
    </row>
    <row r="96" spans="1:1" ht="64" x14ac:dyDescent="0.2">
      <c r="A96" s="4" t="s">
        <v>166</v>
      </c>
    </row>
    <row r="97" spans="1:1" ht="48" x14ac:dyDescent="0.2">
      <c r="A97" s="4" t="s">
        <v>167</v>
      </c>
    </row>
    <row r="98" spans="1:1" ht="48" x14ac:dyDescent="0.2">
      <c r="A98" s="4" t="s">
        <v>168</v>
      </c>
    </row>
    <row r="99" spans="1:1" ht="64" x14ac:dyDescent="0.2">
      <c r="A99" s="4" t="s">
        <v>169</v>
      </c>
    </row>
    <row r="100" spans="1:1" ht="64" x14ac:dyDescent="0.2">
      <c r="A100" s="4" t="s">
        <v>170</v>
      </c>
    </row>
    <row r="101" spans="1:1" ht="32" x14ac:dyDescent="0.2">
      <c r="A101" s="4" t="s">
        <v>171</v>
      </c>
    </row>
    <row r="102" spans="1:1" ht="80" x14ac:dyDescent="0.2">
      <c r="A102" s="4" t="s">
        <v>172</v>
      </c>
    </row>
    <row r="103" spans="1:1" ht="96" x14ac:dyDescent="0.2">
      <c r="A103" s="4" t="s">
        <v>173</v>
      </c>
    </row>
    <row r="104" spans="1:1" ht="32" x14ac:dyDescent="0.2">
      <c r="A104" s="4" t="s">
        <v>174</v>
      </c>
    </row>
    <row r="105" spans="1:1" ht="48" x14ac:dyDescent="0.2">
      <c r="A105" s="4" t="s">
        <v>175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5"/>
  <sheetViews>
    <sheetView zoomScale="85" zoomScaleNormal="85" workbookViewId="0">
      <selection activeCell="B1" sqref="B1:I1048576"/>
    </sheetView>
  </sheetViews>
  <sheetFormatPr baseColWidth="10" defaultColWidth="8.83203125" defaultRowHeight="15" x14ac:dyDescent="0.2"/>
  <cols>
    <col min="1" max="1" width="125.6640625" style="7" customWidth="1"/>
    <col min="2" max="9" width="18.83203125" style="1" hidden="1" customWidth="1"/>
    <col min="10" max="10" width="18.83203125" style="1" customWidth="1"/>
    <col min="11" max="16384" width="8.83203125" style="1"/>
  </cols>
  <sheetData>
    <row r="1" spans="1:10" ht="16" x14ac:dyDescent="0.2">
      <c r="A1" s="7" t="s">
        <v>0</v>
      </c>
      <c r="B1" s="1" t="s">
        <v>1</v>
      </c>
      <c r="C1" s="1" t="s">
        <v>2</v>
      </c>
      <c r="D1" s="1" t="s">
        <v>3</v>
      </c>
      <c r="E1" s="1" t="s">
        <v>4</v>
      </c>
      <c r="F1" s="1" t="s">
        <v>5</v>
      </c>
      <c r="G1" s="1" t="s">
        <v>6</v>
      </c>
      <c r="H1" s="1" t="s">
        <v>7</v>
      </c>
      <c r="I1" s="1" t="s">
        <v>771</v>
      </c>
      <c r="J1" s="1" t="s">
        <v>773</v>
      </c>
    </row>
    <row r="2" spans="1:10" ht="16" x14ac:dyDescent="0.2">
      <c r="A2" s="7" t="s">
        <v>177</v>
      </c>
      <c r="B2" s="1">
        <f ca="1">Table15[[#This Row],[Paragraph index]]-539</f>
        <v>2</v>
      </c>
      <c r="C2" s="1" t="s">
        <v>178</v>
      </c>
      <c r="D2" s="1" t="s">
        <v>179</v>
      </c>
      <c r="E2" s="1">
        <v>203</v>
      </c>
      <c r="F2" s="1" t="s">
        <v>176</v>
      </c>
      <c r="G2" s="1" t="s">
        <v>772</v>
      </c>
      <c r="H2" s="1" t="s">
        <v>180</v>
      </c>
      <c r="J2" s="3" t="str">
        <f>IF(IF(ISBLANK(Table15[[#This Row],[SCDOT suggestion]]),Table15[[#This Row],[Category]],Table15[[#This Row],[SCDOT suggestion]])="3 - not a requirement","2 - information", IF(ISBLANK(Table15[[#This Row],[SCDOT suggestion]]),Table15[[#This Row],[Category]],Table15[[#This Row],[SCDOT suggestion]]))</f>
        <v>2 - information</v>
      </c>
    </row>
    <row r="3" spans="1:10" ht="16" x14ac:dyDescent="0.2">
      <c r="A3" s="7" t="s">
        <v>181</v>
      </c>
      <c r="B3" s="1">
        <f ca="1">Table15[[#This Row],[Paragraph index]]-539</f>
        <v>2</v>
      </c>
      <c r="C3" s="1" t="s">
        <v>178</v>
      </c>
      <c r="D3" s="1" t="s">
        <v>179</v>
      </c>
      <c r="E3" s="1">
        <v>203</v>
      </c>
      <c r="F3" s="1" t="s">
        <v>176</v>
      </c>
      <c r="G3" s="1" t="s">
        <v>16</v>
      </c>
      <c r="J3" s="3" t="str">
        <f>IF(IF(ISBLANK(Table15[[#This Row],[SCDOT suggestion]]),Table15[[#This Row],[Category]],Table15[[#This Row],[SCDOT suggestion]])="3 - not a requirement","2 - information", IF(ISBLANK(Table15[[#This Row],[SCDOT suggestion]]),Table15[[#This Row],[Category]],Table15[[#This Row],[SCDOT suggestion]]))</f>
        <v>1 - requirement</v>
      </c>
    </row>
    <row r="4" spans="1:10" ht="16" x14ac:dyDescent="0.2">
      <c r="A4" s="7" t="s">
        <v>182</v>
      </c>
      <c r="B4" s="1">
        <f ca="1">Table15[[#This Row],[Paragraph index]]-539</f>
        <v>2</v>
      </c>
      <c r="C4" s="1" t="s">
        <v>178</v>
      </c>
      <c r="D4" s="1" t="s">
        <v>179</v>
      </c>
      <c r="E4" s="1">
        <v>203</v>
      </c>
      <c r="F4" s="1" t="s">
        <v>176</v>
      </c>
      <c r="G4" s="1" t="s">
        <v>10</v>
      </c>
      <c r="H4" s="1" t="s">
        <v>183</v>
      </c>
      <c r="J4" s="3" t="str">
        <f>IF(IF(ISBLANK(Table15[[#This Row],[SCDOT suggestion]]),Table15[[#This Row],[Category]],Table15[[#This Row],[SCDOT suggestion]])="3 - not a requirement","2 - information", IF(ISBLANK(Table15[[#This Row],[SCDOT suggestion]]),Table15[[#This Row],[Category]],Table15[[#This Row],[SCDOT suggestion]]))</f>
        <v>2 - information</v>
      </c>
    </row>
    <row r="5" spans="1:10" ht="32" x14ac:dyDescent="0.2">
      <c r="A5" s="7" t="s">
        <v>184</v>
      </c>
      <c r="B5" s="1">
        <f ca="1">Table15[[#This Row],[Paragraph index]]-539</f>
        <v>2</v>
      </c>
      <c r="C5" s="1" t="s">
        <v>178</v>
      </c>
      <c r="D5" s="1" t="s">
        <v>179</v>
      </c>
      <c r="E5" s="1">
        <v>203</v>
      </c>
      <c r="F5" s="1" t="s">
        <v>176</v>
      </c>
      <c r="G5" s="1" t="s">
        <v>10</v>
      </c>
      <c r="H5" s="1" t="s">
        <v>185</v>
      </c>
      <c r="J5" s="3" t="str">
        <f>IF(IF(ISBLANK(Table15[[#This Row],[SCDOT suggestion]]),Table15[[#This Row],[Category]],Table15[[#This Row],[SCDOT suggestion]])="3 - not a requirement","2 - information", IF(ISBLANK(Table15[[#This Row],[SCDOT suggestion]]),Table15[[#This Row],[Category]],Table15[[#This Row],[SCDOT suggestion]]))</f>
        <v>2 - information</v>
      </c>
    </row>
    <row r="6" spans="1:10" ht="32" x14ac:dyDescent="0.2">
      <c r="A6" s="7" t="s">
        <v>186</v>
      </c>
      <c r="B6" s="1">
        <f ca="1">Table15[[#This Row],[Paragraph index]]-539</f>
        <v>3</v>
      </c>
      <c r="C6" s="1" t="s">
        <v>187</v>
      </c>
      <c r="D6" s="1" t="s">
        <v>188</v>
      </c>
      <c r="E6" s="1">
        <v>203</v>
      </c>
      <c r="F6" s="1" t="s">
        <v>176</v>
      </c>
      <c r="G6" s="1" t="s">
        <v>772</v>
      </c>
      <c r="H6" s="1" t="s">
        <v>180</v>
      </c>
      <c r="J6" s="3" t="str">
        <f>IF(IF(ISBLANK(Table15[[#This Row],[SCDOT suggestion]]),Table15[[#This Row],[Category]],Table15[[#This Row],[SCDOT suggestion]])="3 - not a requirement","2 - information", IF(ISBLANK(Table15[[#This Row],[SCDOT suggestion]]),Table15[[#This Row],[Category]],Table15[[#This Row],[SCDOT suggestion]]))</f>
        <v>2 - information</v>
      </c>
    </row>
    <row r="7" spans="1:10" ht="16" x14ac:dyDescent="0.2">
      <c r="A7" s="7" t="s">
        <v>189</v>
      </c>
      <c r="B7" s="1">
        <f ca="1">Table15[[#This Row],[Paragraph index]]-539</f>
        <v>3</v>
      </c>
      <c r="C7" s="1" t="s">
        <v>187</v>
      </c>
      <c r="D7" s="1" t="s">
        <v>188</v>
      </c>
      <c r="E7" s="1">
        <v>203</v>
      </c>
      <c r="F7" s="1" t="s">
        <v>176</v>
      </c>
      <c r="G7" s="1" t="s">
        <v>10</v>
      </c>
      <c r="H7" s="1" t="s">
        <v>183</v>
      </c>
      <c r="J7" s="3" t="str">
        <f>IF(IF(ISBLANK(Table15[[#This Row],[SCDOT suggestion]]),Table15[[#This Row],[Category]],Table15[[#This Row],[SCDOT suggestion]])="3 - not a requirement","2 - information", IF(ISBLANK(Table15[[#This Row],[SCDOT suggestion]]),Table15[[#This Row],[Category]],Table15[[#This Row],[SCDOT suggestion]]))</f>
        <v>2 - information</v>
      </c>
    </row>
    <row r="8" spans="1:10" ht="16" x14ac:dyDescent="0.2">
      <c r="A8" s="7" t="s">
        <v>190</v>
      </c>
      <c r="B8" s="1">
        <f ca="1">Table15[[#This Row],[Paragraph index]]-539</f>
        <v>3</v>
      </c>
      <c r="C8" s="1" t="s">
        <v>187</v>
      </c>
      <c r="D8" s="1" t="s">
        <v>188</v>
      </c>
      <c r="E8" s="1">
        <v>203</v>
      </c>
      <c r="F8" s="1" t="s">
        <v>176</v>
      </c>
      <c r="G8" s="1" t="s">
        <v>10</v>
      </c>
      <c r="H8" s="1" t="s">
        <v>185</v>
      </c>
      <c r="J8" s="3" t="str">
        <f>IF(IF(ISBLANK(Table15[[#This Row],[SCDOT suggestion]]),Table15[[#This Row],[Category]],Table15[[#This Row],[SCDOT suggestion]])="3 - not a requirement","2 - information", IF(ISBLANK(Table15[[#This Row],[SCDOT suggestion]]),Table15[[#This Row],[Category]],Table15[[#This Row],[SCDOT suggestion]]))</f>
        <v>2 - information</v>
      </c>
    </row>
    <row r="9" spans="1:10" ht="32" x14ac:dyDescent="0.2">
      <c r="A9" s="7" t="s">
        <v>191</v>
      </c>
      <c r="B9" s="1">
        <f ca="1">Table15[[#This Row],[Paragraph index]]-539</f>
        <v>4</v>
      </c>
      <c r="C9" s="1" t="s">
        <v>192</v>
      </c>
      <c r="D9" s="1" t="s">
        <v>193</v>
      </c>
      <c r="E9" s="1">
        <v>203</v>
      </c>
      <c r="F9" s="1" t="s">
        <v>176</v>
      </c>
      <c r="G9" s="1" t="s">
        <v>772</v>
      </c>
      <c r="H9" s="1" t="s">
        <v>180</v>
      </c>
      <c r="J9" s="3" t="str">
        <f>IF(IF(ISBLANK(Table15[[#This Row],[SCDOT suggestion]]),Table15[[#This Row],[Category]],Table15[[#This Row],[SCDOT suggestion]])="3 - not a requirement","2 - information", IF(ISBLANK(Table15[[#This Row],[SCDOT suggestion]]),Table15[[#This Row],[Category]],Table15[[#This Row],[SCDOT suggestion]]))</f>
        <v>2 - information</v>
      </c>
    </row>
    <row r="10" spans="1:10" ht="16" x14ac:dyDescent="0.2">
      <c r="A10" s="7" t="s">
        <v>194</v>
      </c>
      <c r="B10" s="1">
        <f ca="1">Table15[[#This Row],[Paragraph index]]-539</f>
        <v>4</v>
      </c>
      <c r="C10" s="1" t="s">
        <v>192</v>
      </c>
      <c r="D10" s="1" t="s">
        <v>193</v>
      </c>
      <c r="E10" s="1">
        <v>203</v>
      </c>
      <c r="F10" s="1" t="s">
        <v>176</v>
      </c>
      <c r="G10" s="1" t="s">
        <v>10</v>
      </c>
      <c r="H10" s="1" t="s">
        <v>183</v>
      </c>
      <c r="J10" s="3" t="str">
        <f>IF(IF(ISBLANK(Table15[[#This Row],[SCDOT suggestion]]),Table15[[#This Row],[Category]],Table15[[#This Row],[SCDOT suggestion]])="3 - not a requirement","2 - information", IF(ISBLANK(Table15[[#This Row],[SCDOT suggestion]]),Table15[[#This Row],[Category]],Table15[[#This Row],[SCDOT suggestion]]))</f>
        <v>2 - information</v>
      </c>
    </row>
    <row r="11" spans="1:10" ht="32" x14ac:dyDescent="0.2">
      <c r="A11" s="7" t="s">
        <v>195</v>
      </c>
      <c r="B11" s="1">
        <f ca="1">Table15[[#This Row],[Paragraph index]]-539</f>
        <v>5</v>
      </c>
      <c r="C11" s="1" t="s">
        <v>196</v>
      </c>
      <c r="D11" s="1" t="s">
        <v>197</v>
      </c>
      <c r="E11" s="1">
        <v>203</v>
      </c>
      <c r="F11" s="1" t="s">
        <v>176</v>
      </c>
      <c r="G11" s="1" t="s">
        <v>772</v>
      </c>
      <c r="H11" s="1" t="s">
        <v>180</v>
      </c>
      <c r="J11" s="3" t="str">
        <f>IF(IF(ISBLANK(Table15[[#This Row],[SCDOT suggestion]]),Table15[[#This Row],[Category]],Table15[[#This Row],[SCDOT suggestion]])="3 - not a requirement","2 - information", IF(ISBLANK(Table15[[#This Row],[SCDOT suggestion]]),Table15[[#This Row],[Category]],Table15[[#This Row],[SCDOT suggestion]]))</f>
        <v>2 - information</v>
      </c>
    </row>
    <row r="12" spans="1:10" ht="16" x14ac:dyDescent="0.2">
      <c r="A12" s="7" t="s">
        <v>198</v>
      </c>
      <c r="B12" s="1">
        <f ca="1">Table15[[#This Row],[Paragraph index]]-539</f>
        <v>5</v>
      </c>
      <c r="C12" s="1" t="s">
        <v>196</v>
      </c>
      <c r="D12" s="1" t="s">
        <v>197</v>
      </c>
      <c r="E12" s="1">
        <v>203</v>
      </c>
      <c r="F12" s="1" t="s">
        <v>176</v>
      </c>
      <c r="G12" s="1" t="s">
        <v>10</v>
      </c>
      <c r="H12" s="1" t="s">
        <v>183</v>
      </c>
      <c r="J12" s="3" t="str">
        <f>IF(IF(ISBLANK(Table15[[#This Row],[SCDOT suggestion]]),Table15[[#This Row],[Category]],Table15[[#This Row],[SCDOT suggestion]])="3 - not a requirement","2 - information", IF(ISBLANK(Table15[[#This Row],[SCDOT suggestion]]),Table15[[#This Row],[Category]],Table15[[#This Row],[SCDOT suggestion]]))</f>
        <v>2 - information</v>
      </c>
    </row>
    <row r="13" spans="1:10" ht="16" x14ac:dyDescent="0.2">
      <c r="A13" s="7" t="s">
        <v>199</v>
      </c>
      <c r="B13" s="1">
        <f ca="1">Table15[[#This Row],[Paragraph index]]-539</f>
        <v>6</v>
      </c>
      <c r="C13" s="1" t="s">
        <v>200</v>
      </c>
      <c r="D13" s="1" t="s">
        <v>201</v>
      </c>
      <c r="E13" s="1">
        <v>203</v>
      </c>
      <c r="F13" s="1" t="s">
        <v>176</v>
      </c>
      <c r="G13" s="1" t="s">
        <v>772</v>
      </c>
      <c r="H13" s="1" t="s">
        <v>180</v>
      </c>
      <c r="J13" s="3" t="str">
        <f>IF(IF(ISBLANK(Table15[[#This Row],[SCDOT suggestion]]),Table15[[#This Row],[Category]],Table15[[#This Row],[SCDOT suggestion]])="3 - not a requirement","2 - information", IF(ISBLANK(Table15[[#This Row],[SCDOT suggestion]]),Table15[[#This Row],[Category]],Table15[[#This Row],[SCDOT suggestion]]))</f>
        <v>2 - information</v>
      </c>
    </row>
    <row r="14" spans="1:10" s="31" customFormat="1" ht="16" x14ac:dyDescent="0.2">
      <c r="A14" s="32" t="s">
        <v>202</v>
      </c>
      <c r="B14" s="31">
        <f ca="1">Table15[[#This Row],[Paragraph index]]-539</f>
        <v>6</v>
      </c>
      <c r="C14" s="31" t="s">
        <v>200</v>
      </c>
      <c r="D14" s="31" t="s">
        <v>201</v>
      </c>
      <c r="E14" s="31">
        <v>203</v>
      </c>
      <c r="F14" s="31" t="s">
        <v>176</v>
      </c>
      <c r="G14" s="31" t="s">
        <v>16</v>
      </c>
      <c r="J14" s="29" t="str">
        <f>IF(IF(ISBLANK(Table15[[#This Row],[SCDOT suggestion]]),Table15[[#This Row],[Category]],Table15[[#This Row],[SCDOT suggestion]])="3 - not a requirement","2 - information", IF(ISBLANK(Table15[[#This Row],[SCDOT suggestion]]),Table15[[#This Row],[Category]],Table15[[#This Row],[SCDOT suggestion]]))</f>
        <v>1 - requirement</v>
      </c>
    </row>
    <row r="15" spans="1:10" s="31" customFormat="1" x14ac:dyDescent="0.2">
      <c r="A15" s="30" t="s">
        <v>203</v>
      </c>
      <c r="B15" s="30">
        <f ca="1">Table15[[#This Row],[Paragraph index]]-539</f>
        <v>6</v>
      </c>
      <c r="C15" s="30" t="s">
        <v>200</v>
      </c>
      <c r="D15" s="30" t="s">
        <v>201</v>
      </c>
      <c r="E15" s="30">
        <v>203</v>
      </c>
      <c r="F15" s="30" t="s">
        <v>176</v>
      </c>
      <c r="G15" s="30" t="s">
        <v>16</v>
      </c>
      <c r="H15" s="30"/>
      <c r="I15" s="30"/>
      <c r="J15" s="30" t="str">
        <f>IF(IF(ISBLANK(Table15[[#This Row],[SCDOT suggestion]]),Table15[[#This Row],[Category]],Table15[[#This Row],[SCDOT suggestion]])="3 - not a requirement","2 - information", IF(ISBLANK(Table15[[#This Row],[SCDOT suggestion]]),Table15[[#This Row],[Category]],Table15[[#This Row],[SCDOT suggestion]]))</f>
        <v>1 - requirement</v>
      </c>
    </row>
    <row r="16" spans="1:10" s="31" customFormat="1" ht="16" x14ac:dyDescent="0.2">
      <c r="A16" s="33" t="s">
        <v>204</v>
      </c>
      <c r="B16" s="30">
        <f ca="1">Table15[[#This Row],[Paragraph index]]-539</f>
        <v>6</v>
      </c>
      <c r="C16" s="30" t="s">
        <v>200</v>
      </c>
      <c r="D16" s="30" t="s">
        <v>201</v>
      </c>
      <c r="E16" s="30">
        <v>203</v>
      </c>
      <c r="F16" s="30" t="s">
        <v>176</v>
      </c>
      <c r="G16" s="30" t="s">
        <v>16</v>
      </c>
      <c r="H16" s="30"/>
      <c r="I16" s="30"/>
      <c r="J16" s="34" t="str">
        <f>IF(IF(ISBLANK(Table15[[#This Row],[SCDOT suggestion]]),Table15[[#This Row],[Category]],Table15[[#This Row],[SCDOT suggestion]])="3 - not a requirement","2 - information", IF(ISBLANK(Table15[[#This Row],[SCDOT suggestion]]),Table15[[#This Row],[Category]],Table15[[#This Row],[SCDOT suggestion]]))</f>
        <v>1 - requirement</v>
      </c>
    </row>
    <row r="17" spans="1:10" ht="16" x14ac:dyDescent="0.2">
      <c r="A17" s="35" t="s">
        <v>205</v>
      </c>
      <c r="B17" s="1">
        <f ca="1">Table15[[#This Row],[Paragraph index]]-539</f>
        <v>6</v>
      </c>
      <c r="C17" s="1" t="s">
        <v>200</v>
      </c>
      <c r="D17" s="1" t="s">
        <v>201</v>
      </c>
      <c r="E17" s="1">
        <v>203</v>
      </c>
      <c r="F17" s="1" t="s">
        <v>176</v>
      </c>
      <c r="G17" s="1" t="s">
        <v>16</v>
      </c>
      <c r="J17" s="3" t="str">
        <f>IF(IF(ISBLANK(Table15[[#This Row],[SCDOT suggestion]]),Table15[[#This Row],[Category]],Table15[[#This Row],[SCDOT suggestion]])="3 - not a requirement","2 - information", IF(ISBLANK(Table15[[#This Row],[SCDOT suggestion]]),Table15[[#This Row],[Category]],Table15[[#This Row],[SCDOT suggestion]]))</f>
        <v>1 - requirement</v>
      </c>
    </row>
    <row r="18" spans="1:10" ht="32" x14ac:dyDescent="0.2">
      <c r="A18" s="35" t="s">
        <v>206</v>
      </c>
      <c r="B18" s="1">
        <f ca="1">Table15[[#This Row],[Paragraph index]]-539</f>
        <v>6</v>
      </c>
      <c r="C18" s="1" t="s">
        <v>200</v>
      </c>
      <c r="D18" s="1" t="s">
        <v>201</v>
      </c>
      <c r="E18" s="1">
        <v>203</v>
      </c>
      <c r="F18" s="1" t="s">
        <v>176</v>
      </c>
      <c r="G18" s="1" t="s">
        <v>16</v>
      </c>
      <c r="J18" s="3" t="s">
        <v>772</v>
      </c>
    </row>
    <row r="19" spans="1:10" ht="16" x14ac:dyDescent="0.2">
      <c r="A19" s="7" t="s">
        <v>207</v>
      </c>
      <c r="B19" s="1">
        <f ca="1">Table15[[#This Row],[Paragraph index]]-539</f>
        <v>6</v>
      </c>
      <c r="C19" s="1" t="s">
        <v>200</v>
      </c>
      <c r="D19" s="1" t="s">
        <v>201</v>
      </c>
      <c r="E19" s="1">
        <v>203</v>
      </c>
      <c r="F19" s="1" t="s">
        <v>176</v>
      </c>
      <c r="G19" s="1" t="s">
        <v>16</v>
      </c>
      <c r="J19" s="3" t="str">
        <f>IF(IF(ISBLANK(Table15[[#This Row],[SCDOT suggestion]]),Table15[[#This Row],[Category]],Table15[[#This Row],[SCDOT suggestion]])="3 - not a requirement","2 - information", IF(ISBLANK(Table15[[#This Row],[SCDOT suggestion]]),Table15[[#This Row],[Category]],Table15[[#This Row],[SCDOT suggestion]]))</f>
        <v>1 - requirement</v>
      </c>
    </row>
    <row r="20" spans="1:10" ht="16" x14ac:dyDescent="0.2">
      <c r="A20" s="7" t="s">
        <v>208</v>
      </c>
      <c r="B20" s="1">
        <f ca="1">Table15[[#This Row],[Paragraph index]]-539</f>
        <v>6</v>
      </c>
      <c r="C20" s="1" t="s">
        <v>200</v>
      </c>
      <c r="D20" s="1" t="s">
        <v>201</v>
      </c>
      <c r="E20" s="1">
        <v>203</v>
      </c>
      <c r="F20" s="1" t="s">
        <v>176</v>
      </c>
      <c r="G20" s="1" t="s">
        <v>16</v>
      </c>
      <c r="J20" s="3" t="str">
        <f>IF(IF(ISBLANK(Table15[[#This Row],[SCDOT suggestion]]),Table15[[#This Row],[Category]],Table15[[#This Row],[SCDOT suggestion]])="3 - not a requirement","2 - information", IF(ISBLANK(Table15[[#This Row],[SCDOT suggestion]]),Table15[[#This Row],[Category]],Table15[[#This Row],[SCDOT suggestion]]))</f>
        <v>1 - requirement</v>
      </c>
    </row>
    <row r="21" spans="1:10" ht="16" x14ac:dyDescent="0.2">
      <c r="A21" s="7" t="s">
        <v>209</v>
      </c>
      <c r="B21" s="1">
        <f ca="1">Table15[[#This Row],[Paragraph index]]-539</f>
        <v>6</v>
      </c>
      <c r="C21" s="1" t="s">
        <v>200</v>
      </c>
      <c r="D21" s="1" t="s">
        <v>201</v>
      </c>
      <c r="E21" s="1">
        <v>203</v>
      </c>
      <c r="F21" s="1" t="s">
        <v>176</v>
      </c>
      <c r="G21" s="1" t="s">
        <v>10</v>
      </c>
      <c r="H21" s="1" t="s">
        <v>183</v>
      </c>
      <c r="J21" s="3" t="str">
        <f>IF(IF(ISBLANK(Table15[[#This Row],[SCDOT suggestion]]),Table15[[#This Row],[Category]],Table15[[#This Row],[SCDOT suggestion]])="3 - not a requirement","2 - information", IF(ISBLANK(Table15[[#This Row],[SCDOT suggestion]]),Table15[[#This Row],[Category]],Table15[[#This Row],[SCDOT suggestion]]))</f>
        <v>2 - information</v>
      </c>
    </row>
    <row r="22" spans="1:10" ht="32" x14ac:dyDescent="0.2">
      <c r="A22" s="7" t="s">
        <v>210</v>
      </c>
      <c r="B22" s="1">
        <f ca="1">Table15[[#This Row],[Paragraph index]]-539</f>
        <v>7</v>
      </c>
      <c r="C22" s="1" t="s">
        <v>211</v>
      </c>
      <c r="D22" s="1" t="s">
        <v>212</v>
      </c>
      <c r="E22" s="1">
        <v>203</v>
      </c>
      <c r="F22" s="1" t="s">
        <v>176</v>
      </c>
      <c r="G22" s="1" t="s">
        <v>772</v>
      </c>
      <c r="H22" s="1" t="s">
        <v>180</v>
      </c>
      <c r="J22" s="3" t="str">
        <f>IF(IF(ISBLANK(Table15[[#This Row],[SCDOT suggestion]]),Table15[[#This Row],[Category]],Table15[[#This Row],[SCDOT suggestion]])="3 - not a requirement","2 - information", IF(ISBLANK(Table15[[#This Row],[SCDOT suggestion]]),Table15[[#This Row],[Category]],Table15[[#This Row],[SCDOT suggestion]]))</f>
        <v>2 - information</v>
      </c>
    </row>
    <row r="23" spans="1:10" ht="16" x14ac:dyDescent="0.2">
      <c r="A23" s="7" t="s">
        <v>213</v>
      </c>
      <c r="B23" s="1">
        <f ca="1">Table15[[#This Row],[Paragraph index]]-539</f>
        <v>7</v>
      </c>
      <c r="C23" s="1" t="s">
        <v>211</v>
      </c>
      <c r="D23" s="1" t="s">
        <v>212</v>
      </c>
      <c r="E23" s="1">
        <v>203</v>
      </c>
      <c r="F23" s="1" t="s">
        <v>176</v>
      </c>
      <c r="G23" s="1" t="s">
        <v>10</v>
      </c>
      <c r="H23" s="1" t="s">
        <v>183</v>
      </c>
      <c r="J23" s="3" t="str">
        <f>IF(IF(ISBLANK(Table15[[#This Row],[SCDOT suggestion]]),Table15[[#This Row],[Category]],Table15[[#This Row],[SCDOT suggestion]])="3 - not a requirement","2 - information", IF(ISBLANK(Table15[[#This Row],[SCDOT suggestion]]),Table15[[#This Row],[Category]],Table15[[#This Row],[SCDOT suggestion]]))</f>
        <v>2 - information</v>
      </c>
    </row>
    <row r="24" spans="1:10" ht="60" customHeight="1" x14ac:dyDescent="0.2">
      <c r="A24" s="7" t="s">
        <v>214</v>
      </c>
      <c r="B24" s="1">
        <f ca="1">Table15[[#This Row],[Paragraph index]]-539</f>
        <v>8</v>
      </c>
      <c r="C24" s="1" t="s">
        <v>215</v>
      </c>
      <c r="D24" s="1" t="s">
        <v>216</v>
      </c>
      <c r="E24" s="1">
        <v>203</v>
      </c>
      <c r="F24" s="1" t="s">
        <v>176</v>
      </c>
      <c r="G24" s="1" t="s">
        <v>772</v>
      </c>
      <c r="H24" s="1" t="s">
        <v>180</v>
      </c>
      <c r="J24" s="3" t="str">
        <f>IF(IF(ISBLANK(Table15[[#This Row],[SCDOT suggestion]]),Table15[[#This Row],[Category]],Table15[[#This Row],[SCDOT suggestion]])="3 - not a requirement","2 - information", IF(ISBLANK(Table15[[#This Row],[SCDOT suggestion]]),Table15[[#This Row],[Category]],Table15[[#This Row],[SCDOT suggestion]]))</f>
        <v>2 - information</v>
      </c>
    </row>
    <row r="25" spans="1:10" ht="16" x14ac:dyDescent="0.2">
      <c r="A25" s="7" t="s">
        <v>217</v>
      </c>
      <c r="B25" s="1">
        <f ca="1">Table15[[#This Row],[Paragraph index]]-539</f>
        <v>8</v>
      </c>
      <c r="C25" s="1" t="s">
        <v>215</v>
      </c>
      <c r="D25" s="1" t="s">
        <v>216</v>
      </c>
      <c r="E25" s="1">
        <v>203</v>
      </c>
      <c r="F25" s="1" t="s">
        <v>176</v>
      </c>
      <c r="G25" s="1" t="s">
        <v>10</v>
      </c>
      <c r="H25" s="1" t="s">
        <v>183</v>
      </c>
      <c r="J25" s="3" t="str">
        <f>IF(IF(ISBLANK(Table15[[#This Row],[SCDOT suggestion]]),Table15[[#This Row],[Category]],Table15[[#This Row],[SCDOT suggestion]])="3 - not a requirement","2 - information", IF(ISBLANK(Table15[[#This Row],[SCDOT suggestion]]),Table15[[#This Row],[Category]],Table15[[#This Row],[SCDOT suggestion]]))</f>
        <v>2 - information</v>
      </c>
    </row>
    <row r="26" spans="1:10" ht="32" x14ac:dyDescent="0.2">
      <c r="A26" s="7" t="s">
        <v>218</v>
      </c>
      <c r="B26" s="1">
        <f ca="1">Table15[[#This Row],[Paragraph index]]-539</f>
        <v>9</v>
      </c>
      <c r="C26" s="1" t="s">
        <v>219</v>
      </c>
      <c r="D26" s="1" t="s">
        <v>220</v>
      </c>
      <c r="E26" s="1">
        <v>203</v>
      </c>
      <c r="F26" s="1" t="s">
        <v>176</v>
      </c>
      <c r="G26" s="1" t="s">
        <v>772</v>
      </c>
      <c r="H26" s="1" t="s">
        <v>180</v>
      </c>
      <c r="J26" s="3" t="str">
        <f>IF(IF(ISBLANK(Table15[[#This Row],[SCDOT suggestion]]),Table15[[#This Row],[Category]],Table15[[#This Row],[SCDOT suggestion]])="3 - not a requirement","2 - information", IF(ISBLANK(Table15[[#This Row],[SCDOT suggestion]]),Table15[[#This Row],[Category]],Table15[[#This Row],[SCDOT suggestion]]))</f>
        <v>2 - information</v>
      </c>
    </row>
    <row r="27" spans="1:10" s="31" customFormat="1" ht="32" x14ac:dyDescent="0.2">
      <c r="A27" s="32" t="s">
        <v>221</v>
      </c>
      <c r="B27" s="31">
        <f ca="1">Table15[[#This Row],[Paragraph index]]-539</f>
        <v>9</v>
      </c>
      <c r="C27" s="31" t="s">
        <v>219</v>
      </c>
      <c r="D27" s="31" t="s">
        <v>220</v>
      </c>
      <c r="E27" s="31">
        <v>203</v>
      </c>
      <c r="F27" s="31" t="s">
        <v>176</v>
      </c>
      <c r="G27" s="31" t="s">
        <v>16</v>
      </c>
      <c r="J27" s="29" t="s">
        <v>772</v>
      </c>
    </row>
    <row r="28" spans="1:10" s="31" customFormat="1" ht="32" x14ac:dyDescent="0.2">
      <c r="A28" s="32" t="s">
        <v>222</v>
      </c>
      <c r="B28" s="31">
        <f ca="1">Table15[[#This Row],[Paragraph index]]-539</f>
        <v>9</v>
      </c>
      <c r="C28" s="31" t="s">
        <v>219</v>
      </c>
      <c r="D28" s="31" t="s">
        <v>220</v>
      </c>
      <c r="E28" s="31">
        <v>203</v>
      </c>
      <c r="F28" s="31" t="s">
        <v>176</v>
      </c>
      <c r="G28" s="31" t="s">
        <v>16</v>
      </c>
      <c r="J28" s="29" t="s">
        <v>772</v>
      </c>
    </row>
    <row r="29" spans="1:10" ht="16" x14ac:dyDescent="0.2">
      <c r="A29" s="7" t="s">
        <v>223</v>
      </c>
      <c r="B29" s="1">
        <f ca="1">Table15[[#This Row],[Paragraph index]]-539</f>
        <v>9</v>
      </c>
      <c r="C29" s="1" t="s">
        <v>219</v>
      </c>
      <c r="D29" s="1" t="s">
        <v>220</v>
      </c>
      <c r="E29" s="1">
        <v>203</v>
      </c>
      <c r="F29" s="1" t="s">
        <v>176</v>
      </c>
      <c r="G29" s="1" t="s">
        <v>16</v>
      </c>
      <c r="I29" s="1" t="s">
        <v>772</v>
      </c>
      <c r="J29" s="3" t="str">
        <f>IF(IF(ISBLANK(Table15[[#This Row],[SCDOT suggestion]]),Table15[[#This Row],[Category]],Table15[[#This Row],[SCDOT suggestion]])="3 - not a requirement","2 - information", IF(ISBLANK(Table15[[#This Row],[SCDOT suggestion]]),Table15[[#This Row],[Category]],Table15[[#This Row],[SCDOT suggestion]]))</f>
        <v>2 - information</v>
      </c>
    </row>
    <row r="30" spans="1:10" ht="16" x14ac:dyDescent="0.2">
      <c r="A30" s="7" t="s">
        <v>224</v>
      </c>
      <c r="B30" s="1">
        <f ca="1">Table15[[#This Row],[Paragraph index]]-539</f>
        <v>10</v>
      </c>
      <c r="C30" s="1" t="s">
        <v>219</v>
      </c>
      <c r="D30" s="1" t="s">
        <v>220</v>
      </c>
      <c r="E30" s="1">
        <v>203</v>
      </c>
      <c r="F30" s="1" t="s">
        <v>176</v>
      </c>
      <c r="G30" s="1" t="s">
        <v>772</v>
      </c>
      <c r="J30" s="3" t="str">
        <f>IF(IF(ISBLANK(Table15[[#This Row],[SCDOT suggestion]]),Table15[[#This Row],[Category]],Table15[[#This Row],[SCDOT suggestion]])="3 - not a requirement","2 - information", IF(ISBLANK(Table15[[#This Row],[SCDOT suggestion]]),Table15[[#This Row],[Category]],Table15[[#This Row],[SCDOT suggestion]]))</f>
        <v>2 - information</v>
      </c>
    </row>
    <row r="31" spans="1:10" ht="16" x14ac:dyDescent="0.2">
      <c r="A31" s="32" t="s">
        <v>226</v>
      </c>
      <c r="B31" s="31">
        <f ca="1">Table15[[#This Row],[Paragraph index]]-539</f>
        <v>10</v>
      </c>
      <c r="C31" s="31" t="s">
        <v>219</v>
      </c>
      <c r="D31" s="31" t="s">
        <v>220</v>
      </c>
      <c r="E31" s="31">
        <v>203</v>
      </c>
      <c r="F31" s="31" t="s">
        <v>176</v>
      </c>
      <c r="G31" s="31" t="s">
        <v>16</v>
      </c>
      <c r="H31" s="31"/>
      <c r="I31" s="31" t="s">
        <v>772</v>
      </c>
      <c r="J31" s="29" t="s">
        <v>16</v>
      </c>
    </row>
    <row r="32" spans="1:10" ht="16" x14ac:dyDescent="0.2">
      <c r="A32" s="7" t="s">
        <v>227</v>
      </c>
      <c r="B32" s="1">
        <f ca="1">Table15[[#This Row],[Paragraph index]]-539</f>
        <v>11</v>
      </c>
      <c r="C32" s="1" t="s">
        <v>219</v>
      </c>
      <c r="D32" s="1" t="s">
        <v>220</v>
      </c>
      <c r="E32" s="1">
        <v>203</v>
      </c>
      <c r="F32" s="1" t="s">
        <v>176</v>
      </c>
      <c r="G32" s="1" t="s">
        <v>16</v>
      </c>
      <c r="I32" s="1" t="s">
        <v>772</v>
      </c>
      <c r="J32" s="3" t="str">
        <f>IF(IF(ISBLANK(Table15[[#This Row],[SCDOT suggestion]]),Table15[[#This Row],[Category]],Table15[[#This Row],[SCDOT suggestion]])="3 - not a requirement","2 - information", IF(ISBLANK(Table15[[#This Row],[SCDOT suggestion]]),Table15[[#This Row],[Category]],Table15[[#This Row],[SCDOT suggestion]]))</f>
        <v>2 - information</v>
      </c>
    </row>
    <row r="33" spans="1:10" s="31" customFormat="1" ht="16" x14ac:dyDescent="0.2">
      <c r="A33" s="32" t="s">
        <v>228</v>
      </c>
      <c r="B33" s="31">
        <f ca="1">Table15[[#This Row],[Paragraph index]]-539</f>
        <v>11</v>
      </c>
      <c r="C33" s="31" t="s">
        <v>219</v>
      </c>
      <c r="D33" s="31" t="s">
        <v>220</v>
      </c>
      <c r="E33" s="31">
        <v>203</v>
      </c>
      <c r="F33" s="31" t="s">
        <v>176</v>
      </c>
      <c r="G33" s="31" t="s">
        <v>16</v>
      </c>
      <c r="I33" s="31" t="s">
        <v>772</v>
      </c>
      <c r="J33" s="29" t="s">
        <v>16</v>
      </c>
    </row>
    <row r="34" spans="1:10" ht="16" x14ac:dyDescent="0.2">
      <c r="A34" s="7" t="s">
        <v>229</v>
      </c>
      <c r="B34" s="1">
        <f ca="1">Table15[[#This Row],[Paragraph index]]-539</f>
        <v>11</v>
      </c>
      <c r="C34" s="1" t="s">
        <v>219</v>
      </c>
      <c r="D34" s="1" t="s">
        <v>220</v>
      </c>
      <c r="E34" s="1">
        <v>203</v>
      </c>
      <c r="F34" s="1" t="s">
        <v>176</v>
      </c>
      <c r="G34" s="1" t="s">
        <v>16</v>
      </c>
      <c r="J34" s="3" t="str">
        <f>IF(IF(ISBLANK(Table15[[#This Row],[SCDOT suggestion]]),Table15[[#This Row],[Category]],Table15[[#This Row],[SCDOT suggestion]])="3 - not a requirement","2 - information", IF(ISBLANK(Table15[[#This Row],[SCDOT suggestion]]),Table15[[#This Row],[Category]],Table15[[#This Row],[SCDOT suggestion]]))</f>
        <v>1 - requirement</v>
      </c>
    </row>
    <row r="35" spans="1:10" ht="16" x14ac:dyDescent="0.2">
      <c r="A35" s="7" t="s">
        <v>230</v>
      </c>
      <c r="B35" s="1">
        <f ca="1">Table15[[#This Row],[Paragraph index]]-539</f>
        <v>11</v>
      </c>
      <c r="C35" s="1" t="s">
        <v>219</v>
      </c>
      <c r="D35" s="1" t="s">
        <v>220</v>
      </c>
      <c r="E35" s="1">
        <v>203</v>
      </c>
      <c r="F35" s="1" t="s">
        <v>176</v>
      </c>
      <c r="G35" s="1" t="s">
        <v>16</v>
      </c>
      <c r="J35" s="3" t="str">
        <f>IF(IF(ISBLANK(Table15[[#This Row],[SCDOT suggestion]]),Table15[[#This Row],[Category]],Table15[[#This Row],[SCDOT suggestion]])="3 - not a requirement","2 - information", IF(ISBLANK(Table15[[#This Row],[SCDOT suggestion]]),Table15[[#This Row],[Category]],Table15[[#This Row],[SCDOT suggestion]]))</f>
        <v>1 - requirement</v>
      </c>
    </row>
    <row r="36" spans="1:10" ht="16" x14ac:dyDescent="0.2">
      <c r="A36" s="7" t="s">
        <v>231</v>
      </c>
      <c r="B36" s="1">
        <f ca="1">Table15[[#This Row],[Paragraph index]]-539</f>
        <v>11</v>
      </c>
      <c r="C36" s="1" t="s">
        <v>219</v>
      </c>
      <c r="D36" s="1" t="s">
        <v>220</v>
      </c>
      <c r="E36" s="1">
        <v>203</v>
      </c>
      <c r="F36" s="1" t="s">
        <v>176</v>
      </c>
      <c r="G36" s="1" t="s">
        <v>16</v>
      </c>
      <c r="J36" s="3" t="str">
        <f>IF(IF(ISBLANK(Table15[[#This Row],[SCDOT suggestion]]),Table15[[#This Row],[Category]],Table15[[#This Row],[SCDOT suggestion]])="3 - not a requirement","2 - information", IF(ISBLANK(Table15[[#This Row],[SCDOT suggestion]]),Table15[[#This Row],[Category]],Table15[[#This Row],[SCDOT suggestion]]))</f>
        <v>1 - requirement</v>
      </c>
    </row>
    <row r="37" spans="1:10" ht="16" x14ac:dyDescent="0.2">
      <c r="A37" s="7" t="s">
        <v>232</v>
      </c>
      <c r="B37" s="1">
        <f ca="1">Table15[[#This Row],[Paragraph index]]-539</f>
        <v>11</v>
      </c>
      <c r="C37" s="1" t="s">
        <v>219</v>
      </c>
      <c r="D37" s="1" t="s">
        <v>220</v>
      </c>
      <c r="E37" s="1">
        <v>203</v>
      </c>
      <c r="F37" s="1" t="s">
        <v>176</v>
      </c>
      <c r="G37" s="1" t="s">
        <v>16</v>
      </c>
      <c r="J37" s="3" t="str">
        <f>IF(IF(ISBLANK(Table15[[#This Row],[SCDOT suggestion]]),Table15[[#This Row],[Category]],Table15[[#This Row],[SCDOT suggestion]])="3 - not a requirement","2 - information", IF(ISBLANK(Table15[[#This Row],[SCDOT suggestion]]),Table15[[#This Row],[Category]],Table15[[#This Row],[SCDOT suggestion]]))</f>
        <v>1 - requirement</v>
      </c>
    </row>
    <row r="38" spans="1:10" ht="32" x14ac:dyDescent="0.2">
      <c r="A38" s="7" t="s">
        <v>233</v>
      </c>
      <c r="B38" s="1">
        <f ca="1">Table15[[#This Row],[Paragraph index]]-539</f>
        <v>11</v>
      </c>
      <c r="C38" s="1" t="s">
        <v>219</v>
      </c>
      <c r="D38" s="1" t="s">
        <v>220</v>
      </c>
      <c r="E38" s="1">
        <v>203</v>
      </c>
      <c r="F38" s="1" t="s">
        <v>176</v>
      </c>
      <c r="G38" s="1" t="s">
        <v>16</v>
      </c>
      <c r="J38" s="3" t="str">
        <f>IF(IF(ISBLANK(Table15[[#This Row],[SCDOT suggestion]]),Table15[[#This Row],[Category]],Table15[[#This Row],[SCDOT suggestion]])="3 - not a requirement","2 - information", IF(ISBLANK(Table15[[#This Row],[SCDOT suggestion]]),Table15[[#This Row],[Category]],Table15[[#This Row],[SCDOT suggestion]]))</f>
        <v>1 - requirement</v>
      </c>
    </row>
    <row r="39" spans="1:10" ht="16" x14ac:dyDescent="0.2">
      <c r="A39" s="7" t="s">
        <v>234</v>
      </c>
      <c r="B39" s="1">
        <f ca="1">Table15[[#This Row],[Paragraph index]]-539</f>
        <v>11</v>
      </c>
      <c r="C39" s="1" t="s">
        <v>219</v>
      </c>
      <c r="D39" s="1" t="s">
        <v>220</v>
      </c>
      <c r="E39" s="1">
        <v>203</v>
      </c>
      <c r="F39" s="1" t="s">
        <v>176</v>
      </c>
      <c r="G39" s="1" t="s">
        <v>16</v>
      </c>
      <c r="J39" s="3" t="str">
        <f>IF(IF(ISBLANK(Table15[[#This Row],[SCDOT suggestion]]),Table15[[#This Row],[Category]],Table15[[#This Row],[SCDOT suggestion]])="3 - not a requirement","2 - information", IF(ISBLANK(Table15[[#This Row],[SCDOT suggestion]]),Table15[[#This Row],[Category]],Table15[[#This Row],[SCDOT suggestion]]))</f>
        <v>1 - requirement</v>
      </c>
    </row>
    <row r="40" spans="1:10" ht="16" x14ac:dyDescent="0.2">
      <c r="A40" s="7" t="s">
        <v>235</v>
      </c>
      <c r="B40" s="1">
        <f ca="1">Table15[[#This Row],[Paragraph index]]-539</f>
        <v>11</v>
      </c>
      <c r="C40" s="1" t="s">
        <v>219</v>
      </c>
      <c r="D40" s="1" t="s">
        <v>220</v>
      </c>
      <c r="E40" s="1">
        <v>203</v>
      </c>
      <c r="F40" s="1" t="s">
        <v>176</v>
      </c>
      <c r="G40" s="1" t="s">
        <v>16</v>
      </c>
      <c r="J40" s="3" t="str">
        <f>IF(IF(ISBLANK(Table15[[#This Row],[SCDOT suggestion]]),Table15[[#This Row],[Category]],Table15[[#This Row],[SCDOT suggestion]])="3 - not a requirement","2 - information", IF(ISBLANK(Table15[[#This Row],[SCDOT suggestion]]),Table15[[#This Row],[Category]],Table15[[#This Row],[SCDOT suggestion]]))</f>
        <v>1 - requirement</v>
      </c>
    </row>
    <row r="41" spans="1:10" ht="16" x14ac:dyDescent="0.2">
      <c r="A41" s="7" t="s">
        <v>236</v>
      </c>
      <c r="B41" s="1">
        <f ca="1">Table15[[#This Row],[Paragraph index]]-539</f>
        <v>12</v>
      </c>
      <c r="C41" s="1" t="s">
        <v>219</v>
      </c>
      <c r="D41" s="1" t="s">
        <v>220</v>
      </c>
      <c r="E41" s="1">
        <v>203</v>
      </c>
      <c r="F41" s="1" t="s">
        <v>176</v>
      </c>
      <c r="G41" s="1" t="s">
        <v>16</v>
      </c>
      <c r="J41" s="3" t="str">
        <f>IF(IF(ISBLANK(Table15[[#This Row],[SCDOT suggestion]]),Table15[[#This Row],[Category]],Table15[[#This Row],[SCDOT suggestion]])="3 - not a requirement","2 - information", IF(ISBLANK(Table15[[#This Row],[SCDOT suggestion]]),Table15[[#This Row],[Category]],Table15[[#This Row],[SCDOT suggestion]]))</f>
        <v>1 - requirement</v>
      </c>
    </row>
    <row r="42" spans="1:10" ht="32" x14ac:dyDescent="0.2">
      <c r="A42" s="7" t="s">
        <v>237</v>
      </c>
      <c r="B42" s="1">
        <f ca="1">Table15[[#This Row],[Paragraph index]]-539</f>
        <v>13</v>
      </c>
      <c r="C42" s="1" t="s">
        <v>219</v>
      </c>
      <c r="D42" s="1" t="s">
        <v>220</v>
      </c>
      <c r="E42" s="1">
        <v>203</v>
      </c>
      <c r="F42" s="1" t="s">
        <v>176</v>
      </c>
      <c r="G42" s="1" t="s">
        <v>16</v>
      </c>
      <c r="J42" s="3" t="str">
        <f>IF(IF(ISBLANK(Table15[[#This Row],[SCDOT suggestion]]),Table15[[#This Row],[Category]],Table15[[#This Row],[SCDOT suggestion]])="3 - not a requirement","2 - information", IF(ISBLANK(Table15[[#This Row],[SCDOT suggestion]]),Table15[[#This Row],[Category]],Table15[[#This Row],[SCDOT suggestion]]))</f>
        <v>1 - requirement</v>
      </c>
    </row>
    <row r="43" spans="1:10" ht="16" x14ac:dyDescent="0.2">
      <c r="A43" s="7" t="s">
        <v>238</v>
      </c>
      <c r="B43" s="1">
        <f ca="1">Table15[[#This Row],[Paragraph index]]-539</f>
        <v>13</v>
      </c>
      <c r="C43" s="1" t="s">
        <v>219</v>
      </c>
      <c r="D43" s="1" t="s">
        <v>220</v>
      </c>
      <c r="E43" s="1">
        <v>203</v>
      </c>
      <c r="F43" s="1" t="s">
        <v>176</v>
      </c>
      <c r="G43" s="1" t="s">
        <v>16</v>
      </c>
      <c r="J43" s="3" t="str">
        <f>IF(IF(ISBLANK(Table15[[#This Row],[SCDOT suggestion]]),Table15[[#This Row],[Category]],Table15[[#This Row],[SCDOT suggestion]])="3 - not a requirement","2 - information", IF(ISBLANK(Table15[[#This Row],[SCDOT suggestion]]),Table15[[#This Row],[Category]],Table15[[#This Row],[SCDOT suggestion]]))</f>
        <v>1 - requirement</v>
      </c>
    </row>
    <row r="44" spans="1:10" ht="16" x14ac:dyDescent="0.2">
      <c r="A44" s="7" t="s">
        <v>239</v>
      </c>
      <c r="B44" s="1">
        <f ca="1">Table15[[#This Row],[Paragraph index]]-539</f>
        <v>14</v>
      </c>
      <c r="C44" s="1" t="s">
        <v>219</v>
      </c>
      <c r="D44" s="1" t="s">
        <v>220</v>
      </c>
      <c r="E44" s="1">
        <v>203</v>
      </c>
      <c r="F44" s="1" t="s">
        <v>176</v>
      </c>
      <c r="G44" s="1" t="s">
        <v>16</v>
      </c>
      <c r="J44" s="3" t="str">
        <f>IF(IF(ISBLANK(Table15[[#This Row],[SCDOT suggestion]]),Table15[[#This Row],[Category]],Table15[[#This Row],[SCDOT suggestion]])="3 - not a requirement","2 - information", IF(ISBLANK(Table15[[#This Row],[SCDOT suggestion]]),Table15[[#This Row],[Category]],Table15[[#This Row],[SCDOT suggestion]]))</f>
        <v>1 - requirement</v>
      </c>
    </row>
    <row r="45" spans="1:10" ht="16" x14ac:dyDescent="0.2">
      <c r="A45" s="7" t="s">
        <v>240</v>
      </c>
      <c r="B45" s="1">
        <f ca="1">Table15[[#This Row],[Paragraph index]]-539</f>
        <v>14</v>
      </c>
      <c r="C45" s="1" t="s">
        <v>219</v>
      </c>
      <c r="D45" s="1" t="s">
        <v>220</v>
      </c>
      <c r="E45" s="1">
        <v>203</v>
      </c>
      <c r="F45" s="1" t="s">
        <v>176</v>
      </c>
      <c r="G45" s="1" t="s">
        <v>16</v>
      </c>
      <c r="J45" s="3" t="str">
        <f>IF(IF(ISBLANK(Table15[[#This Row],[SCDOT suggestion]]),Table15[[#This Row],[Category]],Table15[[#This Row],[SCDOT suggestion]])="3 - not a requirement","2 - information", IF(ISBLANK(Table15[[#This Row],[SCDOT suggestion]]),Table15[[#This Row],[Category]],Table15[[#This Row],[SCDOT suggestion]]))</f>
        <v>1 - requirement</v>
      </c>
    </row>
    <row r="46" spans="1:10" ht="32" x14ac:dyDescent="0.2">
      <c r="A46" s="7" t="s">
        <v>241</v>
      </c>
      <c r="B46" s="1">
        <f ca="1">Table15[[#This Row],[Paragraph index]]-539</f>
        <v>15</v>
      </c>
      <c r="C46" s="1" t="s">
        <v>219</v>
      </c>
      <c r="D46" s="1" t="s">
        <v>220</v>
      </c>
      <c r="E46" s="1">
        <v>203</v>
      </c>
      <c r="F46" s="1" t="s">
        <v>176</v>
      </c>
      <c r="G46" s="1" t="s">
        <v>16</v>
      </c>
      <c r="J46" s="3" t="str">
        <f>IF(IF(ISBLANK(Table15[[#This Row],[SCDOT suggestion]]),Table15[[#This Row],[Category]],Table15[[#This Row],[SCDOT suggestion]])="3 - not a requirement","2 - information", IF(ISBLANK(Table15[[#This Row],[SCDOT suggestion]]),Table15[[#This Row],[Category]],Table15[[#This Row],[SCDOT suggestion]]))</f>
        <v>1 - requirement</v>
      </c>
    </row>
    <row r="47" spans="1:10" ht="16" x14ac:dyDescent="0.2">
      <c r="A47" s="7" t="s">
        <v>242</v>
      </c>
      <c r="B47" s="1">
        <f ca="1">Table15[[#This Row],[Paragraph index]]-539</f>
        <v>15</v>
      </c>
      <c r="C47" s="1" t="s">
        <v>219</v>
      </c>
      <c r="D47" s="1" t="s">
        <v>220</v>
      </c>
      <c r="E47" s="1">
        <v>203</v>
      </c>
      <c r="F47" s="1" t="s">
        <v>176</v>
      </c>
      <c r="G47" s="1" t="s">
        <v>16</v>
      </c>
      <c r="J47" s="3" t="str">
        <f>IF(IF(ISBLANK(Table15[[#This Row],[SCDOT suggestion]]),Table15[[#This Row],[Category]],Table15[[#This Row],[SCDOT suggestion]])="3 - not a requirement","2 - information", IF(ISBLANK(Table15[[#This Row],[SCDOT suggestion]]),Table15[[#This Row],[Category]],Table15[[#This Row],[SCDOT suggestion]]))</f>
        <v>1 - requirement</v>
      </c>
    </row>
    <row r="48" spans="1:10" ht="32" x14ac:dyDescent="0.2">
      <c r="A48" s="7" t="s">
        <v>243</v>
      </c>
      <c r="B48" s="1">
        <f ca="1">Table15[[#This Row],[Paragraph index]]-539</f>
        <v>16</v>
      </c>
      <c r="C48" s="1" t="s">
        <v>219</v>
      </c>
      <c r="D48" s="1" t="s">
        <v>220</v>
      </c>
      <c r="E48" s="1">
        <v>203</v>
      </c>
      <c r="F48" s="1" t="s">
        <v>176</v>
      </c>
      <c r="G48" s="1" t="s">
        <v>16</v>
      </c>
      <c r="J48" s="3" t="str">
        <f>IF(IF(ISBLANK(Table15[[#This Row],[SCDOT suggestion]]),Table15[[#This Row],[Category]],Table15[[#This Row],[SCDOT suggestion]])="3 - not a requirement","2 - information", IF(ISBLANK(Table15[[#This Row],[SCDOT suggestion]]),Table15[[#This Row],[Category]],Table15[[#This Row],[SCDOT suggestion]]))</f>
        <v>1 - requirement</v>
      </c>
    </row>
    <row r="49" spans="1:10" ht="16" x14ac:dyDescent="0.2">
      <c r="A49" s="7" t="s">
        <v>244</v>
      </c>
      <c r="B49" s="1">
        <f ca="1">Table15[[#This Row],[Paragraph index]]-539</f>
        <v>16</v>
      </c>
      <c r="C49" s="1" t="s">
        <v>219</v>
      </c>
      <c r="D49" s="1" t="s">
        <v>220</v>
      </c>
      <c r="E49" s="1">
        <v>203</v>
      </c>
      <c r="F49" s="1" t="s">
        <v>176</v>
      </c>
      <c r="G49" s="1" t="s">
        <v>16</v>
      </c>
      <c r="J49" s="3" t="str">
        <f>IF(IF(ISBLANK(Table15[[#This Row],[SCDOT suggestion]]),Table15[[#This Row],[Category]],Table15[[#This Row],[SCDOT suggestion]])="3 - not a requirement","2 - information", IF(ISBLANK(Table15[[#This Row],[SCDOT suggestion]]),Table15[[#This Row],[Category]],Table15[[#This Row],[SCDOT suggestion]]))</f>
        <v>1 - requirement</v>
      </c>
    </row>
    <row r="50" spans="1:10" s="31" customFormat="1" ht="31" customHeight="1" x14ac:dyDescent="0.2">
      <c r="A50" s="32" t="s">
        <v>245</v>
      </c>
      <c r="B50" s="31">
        <f ca="1">Table15[[#This Row],[Paragraph index]]-539</f>
        <v>16</v>
      </c>
      <c r="C50" s="31" t="s">
        <v>219</v>
      </c>
      <c r="D50" s="31" t="s">
        <v>220</v>
      </c>
      <c r="E50" s="31">
        <v>203</v>
      </c>
      <c r="F50" s="31" t="s">
        <v>176</v>
      </c>
      <c r="G50" s="31" t="s">
        <v>16</v>
      </c>
      <c r="J50" s="29" t="s">
        <v>772</v>
      </c>
    </row>
    <row r="51" spans="1:10" ht="16" x14ac:dyDescent="0.2">
      <c r="A51" s="7" t="s">
        <v>246</v>
      </c>
      <c r="B51" s="1">
        <f ca="1">Table15[[#This Row],[Paragraph index]]-539</f>
        <v>16</v>
      </c>
      <c r="C51" s="1" t="s">
        <v>219</v>
      </c>
      <c r="D51" s="1" t="s">
        <v>220</v>
      </c>
      <c r="E51" s="1">
        <v>203</v>
      </c>
      <c r="F51" s="1" t="s">
        <v>176</v>
      </c>
      <c r="G51" s="1" t="s">
        <v>16</v>
      </c>
      <c r="J51" s="3" t="s">
        <v>772</v>
      </c>
    </row>
    <row r="52" spans="1:10" ht="16" x14ac:dyDescent="0.2">
      <c r="A52" s="7" t="s">
        <v>247</v>
      </c>
      <c r="B52" s="1">
        <f ca="1">Table15[[#This Row],[Paragraph index]]-539</f>
        <v>17</v>
      </c>
      <c r="C52" s="1" t="s">
        <v>219</v>
      </c>
      <c r="D52" s="1" t="s">
        <v>220</v>
      </c>
      <c r="E52" s="1">
        <v>203</v>
      </c>
      <c r="F52" s="1" t="s">
        <v>176</v>
      </c>
      <c r="G52" s="1" t="s">
        <v>16</v>
      </c>
      <c r="J52" s="3" t="str">
        <f>IF(IF(ISBLANK(Table15[[#This Row],[SCDOT suggestion]]),Table15[[#This Row],[Category]],Table15[[#This Row],[SCDOT suggestion]])="3 - not a requirement","2 - information", IF(ISBLANK(Table15[[#This Row],[SCDOT suggestion]]),Table15[[#This Row],[Category]],Table15[[#This Row],[SCDOT suggestion]]))</f>
        <v>1 - requirement</v>
      </c>
    </row>
    <row r="53" spans="1:10" ht="16" x14ac:dyDescent="0.2">
      <c r="A53" s="7" t="s">
        <v>248</v>
      </c>
      <c r="B53" s="1">
        <f ca="1">Table15[[#This Row],[Paragraph index]]-539</f>
        <v>17</v>
      </c>
      <c r="C53" s="1" t="s">
        <v>219</v>
      </c>
      <c r="D53" s="1" t="s">
        <v>220</v>
      </c>
      <c r="E53" s="1">
        <v>203</v>
      </c>
      <c r="F53" s="1" t="s">
        <v>176</v>
      </c>
      <c r="G53" s="1" t="s">
        <v>16</v>
      </c>
      <c r="J53" s="3" t="str">
        <f>IF(IF(ISBLANK(Table15[[#This Row],[SCDOT suggestion]]),Table15[[#This Row],[Category]],Table15[[#This Row],[SCDOT suggestion]])="3 - not a requirement","2 - information", IF(ISBLANK(Table15[[#This Row],[SCDOT suggestion]]),Table15[[#This Row],[Category]],Table15[[#This Row],[SCDOT suggestion]]))</f>
        <v>1 - requirement</v>
      </c>
    </row>
    <row r="54" spans="1:10" ht="16" x14ac:dyDescent="0.2">
      <c r="A54" s="7" t="s">
        <v>249</v>
      </c>
      <c r="B54" s="1">
        <f ca="1">Table15[[#This Row],[Paragraph index]]-539</f>
        <v>18</v>
      </c>
      <c r="C54" s="1" t="s">
        <v>219</v>
      </c>
      <c r="D54" s="1" t="s">
        <v>220</v>
      </c>
      <c r="E54" s="1">
        <v>203</v>
      </c>
      <c r="F54" s="1" t="s">
        <v>176</v>
      </c>
      <c r="G54" s="1" t="s">
        <v>16</v>
      </c>
      <c r="J54" s="3" t="s">
        <v>772</v>
      </c>
    </row>
    <row r="55" spans="1:10" ht="16" x14ac:dyDescent="0.2">
      <c r="A55" s="7" t="s">
        <v>250</v>
      </c>
      <c r="B55" s="1">
        <f ca="1">Table15[[#This Row],[Paragraph index]]-539</f>
        <v>18</v>
      </c>
      <c r="C55" s="1" t="s">
        <v>219</v>
      </c>
      <c r="D55" s="1" t="s">
        <v>220</v>
      </c>
      <c r="E55" s="1">
        <v>203</v>
      </c>
      <c r="F55" s="1" t="s">
        <v>176</v>
      </c>
      <c r="G55" s="1" t="s">
        <v>16</v>
      </c>
      <c r="J55" s="3" t="str">
        <f>IF(IF(ISBLANK(Table15[[#This Row],[SCDOT suggestion]]),Table15[[#This Row],[Category]],Table15[[#This Row],[SCDOT suggestion]])="3 - not a requirement","2 - information", IF(ISBLANK(Table15[[#This Row],[SCDOT suggestion]]),Table15[[#This Row],[Category]],Table15[[#This Row],[SCDOT suggestion]]))</f>
        <v>1 - requirement</v>
      </c>
    </row>
    <row r="56" spans="1:10" ht="16" x14ac:dyDescent="0.2">
      <c r="A56" s="7" t="s">
        <v>251</v>
      </c>
      <c r="B56" s="1">
        <f ca="1">Table15[[#This Row],[Paragraph index]]-539</f>
        <v>18</v>
      </c>
      <c r="C56" s="1" t="s">
        <v>219</v>
      </c>
      <c r="D56" s="1" t="s">
        <v>220</v>
      </c>
      <c r="E56" s="1">
        <v>203</v>
      </c>
      <c r="F56" s="1" t="s">
        <v>176</v>
      </c>
      <c r="G56" s="1" t="s">
        <v>16</v>
      </c>
      <c r="J56" s="3" t="s">
        <v>772</v>
      </c>
    </row>
    <row r="57" spans="1:10" ht="16" x14ac:dyDescent="0.2">
      <c r="A57" s="7" t="s">
        <v>252</v>
      </c>
      <c r="B57" s="1">
        <f ca="1">Table15[[#This Row],[Paragraph index]]-539</f>
        <v>18</v>
      </c>
      <c r="C57" s="1" t="s">
        <v>219</v>
      </c>
      <c r="D57" s="1" t="s">
        <v>220</v>
      </c>
      <c r="E57" s="1">
        <v>203</v>
      </c>
      <c r="F57" s="1" t="s">
        <v>176</v>
      </c>
      <c r="G57" s="1" t="s">
        <v>16</v>
      </c>
      <c r="J57" s="3" t="s">
        <v>772</v>
      </c>
    </row>
    <row r="58" spans="1:10" ht="32" x14ac:dyDescent="0.2">
      <c r="A58" s="7" t="s">
        <v>253</v>
      </c>
      <c r="B58" s="1">
        <f ca="1">Table15[[#This Row],[Paragraph index]]-539</f>
        <v>18</v>
      </c>
      <c r="C58" s="1" t="s">
        <v>219</v>
      </c>
      <c r="D58" s="1" t="s">
        <v>220</v>
      </c>
      <c r="E58" s="1">
        <v>203</v>
      </c>
      <c r="F58" s="1" t="s">
        <v>176</v>
      </c>
      <c r="G58" s="1" t="s">
        <v>16</v>
      </c>
      <c r="J58" s="3" t="str">
        <f>IF(IF(ISBLANK(Table15[[#This Row],[SCDOT suggestion]]),Table15[[#This Row],[Category]],Table15[[#This Row],[SCDOT suggestion]])="3 - not a requirement","2 - information", IF(ISBLANK(Table15[[#This Row],[SCDOT suggestion]]),Table15[[#This Row],[Category]],Table15[[#This Row],[SCDOT suggestion]]))</f>
        <v>1 - requirement</v>
      </c>
    </row>
    <row r="59" spans="1:10" ht="32" x14ac:dyDescent="0.2">
      <c r="A59" s="21" t="s">
        <v>254</v>
      </c>
      <c r="B59" s="1">
        <f ca="1">Table15[[#This Row],[Paragraph index]]-539</f>
        <v>19</v>
      </c>
      <c r="C59" s="1" t="s">
        <v>219</v>
      </c>
      <c r="D59" s="1" t="s">
        <v>220</v>
      </c>
      <c r="E59" s="1">
        <v>203</v>
      </c>
      <c r="F59" s="1" t="s">
        <v>176</v>
      </c>
      <c r="G59" s="1" t="s">
        <v>16</v>
      </c>
      <c r="J59" s="3" t="str">
        <f>IF(IF(ISBLANK(Table15[[#This Row],[SCDOT suggestion]]),Table15[[#This Row],[Category]],Table15[[#This Row],[SCDOT suggestion]])="3 - not a requirement","2 - information", IF(ISBLANK(Table15[[#This Row],[SCDOT suggestion]]),Table15[[#This Row],[Category]],Table15[[#This Row],[SCDOT suggestion]]))</f>
        <v>1 - requirement</v>
      </c>
    </row>
    <row r="60" spans="1:10" ht="16" x14ac:dyDescent="0.2">
      <c r="A60" s="21" t="s">
        <v>255</v>
      </c>
      <c r="B60" s="1">
        <f ca="1">Table15[[#This Row],[Paragraph index]]-539</f>
        <v>20</v>
      </c>
      <c r="C60" s="1" t="s">
        <v>219</v>
      </c>
      <c r="D60" s="1" t="s">
        <v>220</v>
      </c>
      <c r="E60" s="1">
        <v>203</v>
      </c>
      <c r="F60" s="1" t="s">
        <v>176</v>
      </c>
      <c r="G60" s="1" t="s">
        <v>16</v>
      </c>
      <c r="J60" s="3" t="str">
        <f>IF(IF(ISBLANK(Table15[[#This Row],[SCDOT suggestion]]),Table15[[#This Row],[Category]],Table15[[#This Row],[SCDOT suggestion]])="3 - not a requirement","2 - information", IF(ISBLANK(Table15[[#This Row],[SCDOT suggestion]]),Table15[[#This Row],[Category]],Table15[[#This Row],[SCDOT suggestion]]))</f>
        <v>1 - requirement</v>
      </c>
    </row>
    <row r="61" spans="1:10" ht="32" x14ac:dyDescent="0.2">
      <c r="A61" s="21" t="s">
        <v>256</v>
      </c>
      <c r="B61" s="1">
        <f ca="1">Table15[[#This Row],[Paragraph index]]-539</f>
        <v>20</v>
      </c>
      <c r="C61" s="1" t="s">
        <v>219</v>
      </c>
      <c r="D61" s="1" t="s">
        <v>220</v>
      </c>
      <c r="E61" s="1">
        <v>203</v>
      </c>
      <c r="F61" s="1" t="s">
        <v>176</v>
      </c>
      <c r="G61" s="1" t="s">
        <v>16</v>
      </c>
      <c r="J61" s="3" t="str">
        <f>IF(IF(ISBLANK(Table15[[#This Row],[SCDOT suggestion]]),Table15[[#This Row],[Category]],Table15[[#This Row],[SCDOT suggestion]])="3 - not a requirement","2 - information", IF(ISBLANK(Table15[[#This Row],[SCDOT suggestion]]),Table15[[#This Row],[Category]],Table15[[#This Row],[SCDOT suggestion]]))</f>
        <v>1 - requirement</v>
      </c>
    </row>
    <row r="62" spans="1:10" ht="16" x14ac:dyDescent="0.2">
      <c r="A62" s="21" t="s">
        <v>257</v>
      </c>
      <c r="B62" s="1">
        <f ca="1">Table15[[#This Row],[Paragraph index]]-539</f>
        <v>20</v>
      </c>
      <c r="C62" s="1" t="s">
        <v>219</v>
      </c>
      <c r="D62" s="1" t="s">
        <v>220</v>
      </c>
      <c r="E62" s="1">
        <v>203</v>
      </c>
      <c r="F62" s="1" t="s">
        <v>176</v>
      </c>
      <c r="G62" s="1" t="s">
        <v>16</v>
      </c>
      <c r="J62" s="3" t="str">
        <f>IF(IF(ISBLANK(Table15[[#This Row],[SCDOT suggestion]]),Table15[[#This Row],[Category]],Table15[[#This Row],[SCDOT suggestion]])="3 - not a requirement","2 - information", IF(ISBLANK(Table15[[#This Row],[SCDOT suggestion]]),Table15[[#This Row],[Category]],Table15[[#This Row],[SCDOT suggestion]]))</f>
        <v>1 - requirement</v>
      </c>
    </row>
    <row r="63" spans="1:10" ht="48" x14ac:dyDescent="0.2">
      <c r="A63" s="22" t="s">
        <v>258</v>
      </c>
      <c r="B63" s="1">
        <f ca="1">Table15[[#This Row],[Paragraph index]]-539</f>
        <v>21</v>
      </c>
      <c r="C63" s="1" t="s">
        <v>219</v>
      </c>
      <c r="D63" s="1" t="s">
        <v>220</v>
      </c>
      <c r="E63" s="1">
        <v>203</v>
      </c>
      <c r="F63" s="1" t="s">
        <v>176</v>
      </c>
      <c r="G63" s="1" t="s">
        <v>16</v>
      </c>
      <c r="J63" s="3" t="str">
        <f>IF(IF(ISBLANK(Table15[[#This Row],[SCDOT suggestion]]),Table15[[#This Row],[Category]],Table15[[#This Row],[SCDOT suggestion]])="3 - not a requirement","2 - information", IF(ISBLANK(Table15[[#This Row],[SCDOT suggestion]]),Table15[[#This Row],[Category]],Table15[[#This Row],[SCDOT suggestion]]))</f>
        <v>1 - requirement</v>
      </c>
    </row>
    <row r="64" spans="1:10" ht="32" x14ac:dyDescent="0.2">
      <c r="A64" s="22" t="s">
        <v>259</v>
      </c>
      <c r="B64" s="1">
        <f ca="1">Table15[[#This Row],[Paragraph index]]-539</f>
        <v>21</v>
      </c>
      <c r="C64" s="1" t="s">
        <v>219</v>
      </c>
      <c r="D64" s="1" t="s">
        <v>220</v>
      </c>
      <c r="E64" s="1">
        <v>203</v>
      </c>
      <c r="F64" s="1" t="s">
        <v>176</v>
      </c>
      <c r="G64" s="1" t="s">
        <v>16</v>
      </c>
      <c r="J64" s="3" t="str">
        <f>IF(IF(ISBLANK(Table15[[#This Row],[SCDOT suggestion]]),Table15[[#This Row],[Category]],Table15[[#This Row],[SCDOT suggestion]])="3 - not a requirement","2 - information", IF(ISBLANK(Table15[[#This Row],[SCDOT suggestion]]),Table15[[#This Row],[Category]],Table15[[#This Row],[SCDOT suggestion]]))</f>
        <v>1 - requirement</v>
      </c>
    </row>
    <row r="65" spans="1:10" ht="32" x14ac:dyDescent="0.2">
      <c r="A65" s="22" t="s">
        <v>260</v>
      </c>
      <c r="B65" s="1">
        <f ca="1">Table15[[#This Row],[Paragraph index]]-539</f>
        <v>21</v>
      </c>
      <c r="C65" s="1" t="s">
        <v>219</v>
      </c>
      <c r="D65" s="1" t="s">
        <v>220</v>
      </c>
      <c r="E65" s="1">
        <v>203</v>
      </c>
      <c r="F65" s="1" t="s">
        <v>176</v>
      </c>
      <c r="G65" s="1" t="s">
        <v>16</v>
      </c>
      <c r="J65" s="3" t="str">
        <f>IF(IF(ISBLANK(Table15[[#This Row],[SCDOT suggestion]]),Table15[[#This Row],[Category]],Table15[[#This Row],[SCDOT suggestion]])="3 - not a requirement","2 - information", IF(ISBLANK(Table15[[#This Row],[SCDOT suggestion]]),Table15[[#This Row],[Category]],Table15[[#This Row],[SCDOT suggestion]]))</f>
        <v>1 - requirement</v>
      </c>
    </row>
    <row r="66" spans="1:10" ht="16" x14ac:dyDescent="0.2">
      <c r="A66" s="22" t="s">
        <v>261</v>
      </c>
      <c r="B66" s="1">
        <f ca="1">Table15[[#This Row],[Paragraph index]]-539</f>
        <v>21</v>
      </c>
      <c r="C66" s="1" t="s">
        <v>219</v>
      </c>
      <c r="D66" s="1" t="s">
        <v>220</v>
      </c>
      <c r="E66" s="1">
        <v>203</v>
      </c>
      <c r="F66" s="1" t="s">
        <v>176</v>
      </c>
      <c r="G66" s="1" t="s">
        <v>16</v>
      </c>
      <c r="J66" s="3" t="str">
        <f>IF(IF(ISBLANK(Table15[[#This Row],[SCDOT suggestion]]),Table15[[#This Row],[Category]],Table15[[#This Row],[SCDOT suggestion]])="3 - not a requirement","2 - information", IF(ISBLANK(Table15[[#This Row],[SCDOT suggestion]]),Table15[[#This Row],[Category]],Table15[[#This Row],[SCDOT suggestion]]))</f>
        <v>1 - requirement</v>
      </c>
    </row>
    <row r="67" spans="1:10" ht="16" x14ac:dyDescent="0.2">
      <c r="A67" s="7" t="s">
        <v>262</v>
      </c>
      <c r="B67" s="1">
        <f ca="1">Table15[[#This Row],[Paragraph index]]-539</f>
        <v>21</v>
      </c>
      <c r="C67" s="1" t="s">
        <v>219</v>
      </c>
      <c r="D67" s="1" t="s">
        <v>220</v>
      </c>
      <c r="E67" s="1">
        <v>203</v>
      </c>
      <c r="F67" s="1" t="s">
        <v>176</v>
      </c>
      <c r="G67" s="1" t="s">
        <v>16</v>
      </c>
      <c r="J67" s="3" t="str">
        <f>IF(IF(ISBLANK(Table15[[#This Row],[SCDOT suggestion]]),Table15[[#This Row],[Category]],Table15[[#This Row],[SCDOT suggestion]])="3 - not a requirement","2 - information", IF(ISBLANK(Table15[[#This Row],[SCDOT suggestion]]),Table15[[#This Row],[Category]],Table15[[#This Row],[SCDOT suggestion]]))</f>
        <v>1 - requirement</v>
      </c>
    </row>
    <row r="68" spans="1:10" ht="32" x14ac:dyDescent="0.2">
      <c r="A68" s="7" t="s">
        <v>263</v>
      </c>
      <c r="B68" s="1">
        <f ca="1">Table15[[#This Row],[Paragraph index]]-539</f>
        <v>22</v>
      </c>
      <c r="C68" s="1" t="s">
        <v>264</v>
      </c>
      <c r="D68" s="1" t="s">
        <v>265</v>
      </c>
      <c r="E68" s="1">
        <v>203</v>
      </c>
      <c r="F68" s="1" t="s">
        <v>176</v>
      </c>
      <c r="G68" s="1" t="s">
        <v>10</v>
      </c>
      <c r="H68" s="1" t="s">
        <v>183</v>
      </c>
      <c r="I68" s="1" t="s">
        <v>772</v>
      </c>
      <c r="J68" s="3" t="str">
        <f>IF(IF(ISBLANK(Table15[[#This Row],[SCDOT suggestion]]),Table15[[#This Row],[Category]],Table15[[#This Row],[SCDOT suggestion]])="3 - not a requirement","2 - information", IF(ISBLANK(Table15[[#This Row],[SCDOT suggestion]]),Table15[[#This Row],[Category]],Table15[[#This Row],[SCDOT suggestion]]))</f>
        <v>2 - information</v>
      </c>
    </row>
    <row r="69" spans="1:10" ht="32" x14ac:dyDescent="0.2">
      <c r="A69" s="7" t="s">
        <v>266</v>
      </c>
      <c r="B69" s="1">
        <f ca="1">Table15[[#This Row],[Paragraph index]]-539</f>
        <v>22</v>
      </c>
      <c r="C69" s="1" t="s">
        <v>264</v>
      </c>
      <c r="D69" s="1" t="s">
        <v>265</v>
      </c>
      <c r="E69" s="1">
        <v>203</v>
      </c>
      <c r="F69" s="1" t="s">
        <v>176</v>
      </c>
      <c r="G69" s="1" t="s">
        <v>772</v>
      </c>
      <c r="J69" s="3" t="str">
        <f>IF(IF(ISBLANK(Table15[[#This Row],[SCDOT suggestion]]),Table15[[#This Row],[Category]],Table15[[#This Row],[SCDOT suggestion]])="3 - not a requirement","2 - information", IF(ISBLANK(Table15[[#This Row],[SCDOT suggestion]]),Table15[[#This Row],[Category]],Table15[[#This Row],[SCDOT suggestion]]))</f>
        <v>2 - information</v>
      </c>
    </row>
    <row r="70" spans="1:10" ht="32" x14ac:dyDescent="0.2">
      <c r="A70" s="7" t="s">
        <v>267</v>
      </c>
      <c r="B70" s="1">
        <f ca="1">Table15[[#This Row],[Paragraph index]]-539</f>
        <v>23</v>
      </c>
      <c r="C70" s="1" t="s">
        <v>264</v>
      </c>
      <c r="D70" s="1" t="s">
        <v>265</v>
      </c>
      <c r="E70" s="1">
        <v>203</v>
      </c>
      <c r="F70" s="1" t="s">
        <v>176</v>
      </c>
      <c r="G70" s="1" t="s">
        <v>10</v>
      </c>
      <c r="H70" s="1" t="s">
        <v>183</v>
      </c>
      <c r="I70" s="1" t="s">
        <v>772</v>
      </c>
      <c r="J70" s="3" t="str">
        <f>IF(IF(ISBLANK(Table15[[#This Row],[SCDOT suggestion]]),Table15[[#This Row],[Category]],Table15[[#This Row],[SCDOT suggestion]])="3 - not a requirement","2 - information", IF(ISBLANK(Table15[[#This Row],[SCDOT suggestion]]),Table15[[#This Row],[Category]],Table15[[#This Row],[SCDOT suggestion]]))</f>
        <v>2 - information</v>
      </c>
    </row>
    <row r="71" spans="1:10" ht="32" x14ac:dyDescent="0.2">
      <c r="A71" s="7" t="s">
        <v>268</v>
      </c>
      <c r="B71" s="1">
        <f ca="1">Table15[[#This Row],[Paragraph index]]-539</f>
        <v>23</v>
      </c>
      <c r="C71" s="1" t="s">
        <v>264</v>
      </c>
      <c r="D71" s="1" t="s">
        <v>265</v>
      </c>
      <c r="E71" s="1">
        <v>203</v>
      </c>
      <c r="F71" s="1" t="s">
        <v>176</v>
      </c>
      <c r="G71" s="1" t="s">
        <v>10</v>
      </c>
      <c r="H71" s="1" t="s">
        <v>183</v>
      </c>
      <c r="I71" s="1" t="s">
        <v>772</v>
      </c>
      <c r="J71" s="3" t="str">
        <f>IF(IF(ISBLANK(Table15[[#This Row],[SCDOT suggestion]]),Table15[[#This Row],[Category]],Table15[[#This Row],[SCDOT suggestion]])="3 - not a requirement","2 - information", IF(ISBLANK(Table15[[#This Row],[SCDOT suggestion]]),Table15[[#This Row],[Category]],Table15[[#This Row],[SCDOT suggestion]]))</f>
        <v>2 - information</v>
      </c>
    </row>
    <row r="72" spans="1:10" ht="32" x14ac:dyDescent="0.2">
      <c r="A72" s="7" t="s">
        <v>269</v>
      </c>
      <c r="B72" s="1">
        <f ca="1">Table15[[#This Row],[Paragraph index]]-539</f>
        <v>23</v>
      </c>
      <c r="C72" s="1" t="s">
        <v>264</v>
      </c>
      <c r="D72" s="1" t="s">
        <v>265</v>
      </c>
      <c r="E72" s="1">
        <v>203</v>
      </c>
      <c r="F72" s="1" t="s">
        <v>176</v>
      </c>
      <c r="G72" s="1" t="s">
        <v>10</v>
      </c>
      <c r="H72" s="1" t="s">
        <v>183</v>
      </c>
      <c r="I72" s="1" t="s">
        <v>772</v>
      </c>
      <c r="J72" s="3" t="str">
        <f>IF(IF(ISBLANK(Table15[[#This Row],[SCDOT suggestion]]),Table15[[#This Row],[Category]],Table15[[#This Row],[SCDOT suggestion]])="3 - not a requirement","2 - information", IF(ISBLANK(Table15[[#This Row],[SCDOT suggestion]]),Table15[[#This Row],[Category]],Table15[[#This Row],[SCDOT suggestion]]))</f>
        <v>2 - information</v>
      </c>
    </row>
    <row r="73" spans="1:10" ht="32" x14ac:dyDescent="0.2">
      <c r="A73" s="7" t="s">
        <v>270</v>
      </c>
      <c r="B73" s="1">
        <f ca="1">Table15[[#This Row],[Paragraph index]]-539</f>
        <v>23</v>
      </c>
      <c r="C73" s="1" t="s">
        <v>264</v>
      </c>
      <c r="D73" s="1" t="s">
        <v>265</v>
      </c>
      <c r="E73" s="1">
        <v>203</v>
      </c>
      <c r="F73" s="1" t="s">
        <v>176</v>
      </c>
      <c r="G73" s="1" t="s">
        <v>10</v>
      </c>
      <c r="H73" s="1" t="s">
        <v>183</v>
      </c>
      <c r="I73" s="1" t="s">
        <v>772</v>
      </c>
      <c r="J73" s="3" t="str">
        <f>IF(IF(ISBLANK(Table15[[#This Row],[SCDOT suggestion]]),Table15[[#This Row],[Category]],Table15[[#This Row],[SCDOT suggestion]])="3 - not a requirement","2 - information", IF(ISBLANK(Table15[[#This Row],[SCDOT suggestion]]),Table15[[#This Row],[Category]],Table15[[#This Row],[SCDOT suggestion]]))</f>
        <v>2 - information</v>
      </c>
    </row>
    <row r="74" spans="1:10" ht="32" x14ac:dyDescent="0.2">
      <c r="A74" s="7" t="s">
        <v>14</v>
      </c>
      <c r="B74" s="1">
        <f ca="1">Table15[[#This Row],[Paragraph index]]-539</f>
        <v>24</v>
      </c>
      <c r="C74" s="1">
        <v>203.3</v>
      </c>
      <c r="D74" s="1" t="s">
        <v>15</v>
      </c>
      <c r="E74" s="1">
        <v>203</v>
      </c>
      <c r="F74" s="1" t="s">
        <v>176</v>
      </c>
      <c r="G74" s="1" t="s">
        <v>16</v>
      </c>
      <c r="J74" s="3" t="str">
        <f>IF(IF(ISBLANK(Table15[[#This Row],[SCDOT suggestion]]),Table15[[#This Row],[Category]],Table15[[#This Row],[SCDOT suggestion]])="3 - not a requirement","2 - information", IF(ISBLANK(Table15[[#This Row],[SCDOT suggestion]]),Table15[[#This Row],[Category]],Table15[[#This Row],[SCDOT suggestion]]))</f>
        <v>1 - requirement</v>
      </c>
    </row>
    <row r="75" spans="1:10" s="31" customFormat="1" ht="16" x14ac:dyDescent="0.2">
      <c r="A75" s="32" t="s">
        <v>17</v>
      </c>
      <c r="B75" s="31">
        <f ca="1">Table15[[#This Row],[Paragraph index]]-539</f>
        <v>24</v>
      </c>
      <c r="C75" s="31">
        <v>203.3</v>
      </c>
      <c r="D75" s="31" t="s">
        <v>15</v>
      </c>
      <c r="E75" s="31">
        <v>203</v>
      </c>
      <c r="F75" s="31" t="s">
        <v>176</v>
      </c>
      <c r="G75" s="31" t="s">
        <v>16</v>
      </c>
      <c r="J75" s="29" t="s">
        <v>772</v>
      </c>
    </row>
    <row r="76" spans="1:10" ht="16" x14ac:dyDescent="0.2">
      <c r="A76" s="7" t="s">
        <v>271</v>
      </c>
      <c r="B76" s="1">
        <f ca="1">Table15[[#This Row],[Paragraph index]]-539</f>
        <v>25</v>
      </c>
      <c r="C76" s="1" t="s">
        <v>272</v>
      </c>
      <c r="D76" s="1" t="s">
        <v>20</v>
      </c>
      <c r="E76" s="1">
        <v>203</v>
      </c>
      <c r="F76" s="1" t="s">
        <v>176</v>
      </c>
      <c r="G76" s="1" t="s">
        <v>16</v>
      </c>
      <c r="J76" s="3" t="str">
        <f>IF(IF(ISBLANK(Table15[[#This Row],[SCDOT suggestion]]),Table15[[#This Row],[Category]],Table15[[#This Row],[SCDOT suggestion]])="3 - not a requirement","2 - information", IF(ISBLANK(Table15[[#This Row],[SCDOT suggestion]]),Table15[[#This Row],[Category]],Table15[[#This Row],[SCDOT suggestion]]))</f>
        <v>1 - requirement</v>
      </c>
    </row>
    <row r="77" spans="1:10" ht="16" x14ac:dyDescent="0.2">
      <c r="A77" s="7" t="s">
        <v>273</v>
      </c>
      <c r="B77" s="1">
        <f ca="1">Table15[[#This Row],[Paragraph index]]-539</f>
        <v>26</v>
      </c>
      <c r="C77" s="1" t="s">
        <v>272</v>
      </c>
      <c r="D77" s="1" t="s">
        <v>20</v>
      </c>
      <c r="E77" s="1">
        <v>203</v>
      </c>
      <c r="F77" s="1" t="s">
        <v>176</v>
      </c>
      <c r="G77" s="1" t="s">
        <v>16</v>
      </c>
      <c r="J77" s="3" t="str">
        <f>IF(IF(ISBLANK(Table15[[#This Row],[SCDOT suggestion]]),Table15[[#This Row],[Category]],Table15[[#This Row],[SCDOT suggestion]])="3 - not a requirement","2 - information", IF(ISBLANK(Table15[[#This Row],[SCDOT suggestion]]),Table15[[#This Row],[Category]],Table15[[#This Row],[SCDOT suggestion]]))</f>
        <v>1 - requirement</v>
      </c>
    </row>
    <row r="78" spans="1:10" ht="32" x14ac:dyDescent="0.2">
      <c r="A78" s="7" t="s">
        <v>274</v>
      </c>
      <c r="B78" s="1">
        <f ca="1">Table15[[#This Row],[Paragraph index]]-539</f>
        <v>26</v>
      </c>
      <c r="C78" s="1" t="s">
        <v>272</v>
      </c>
      <c r="D78" s="1" t="s">
        <v>20</v>
      </c>
      <c r="E78" s="1">
        <v>203</v>
      </c>
      <c r="F78" s="1" t="s">
        <v>176</v>
      </c>
      <c r="G78" s="1" t="s">
        <v>16</v>
      </c>
      <c r="J78" s="3" t="str">
        <f>IF(IF(ISBLANK(Table15[[#This Row],[SCDOT suggestion]]),Table15[[#This Row],[Category]],Table15[[#This Row],[SCDOT suggestion]])="3 - not a requirement","2 - information", IF(ISBLANK(Table15[[#This Row],[SCDOT suggestion]]),Table15[[#This Row],[Category]],Table15[[#This Row],[SCDOT suggestion]]))</f>
        <v>1 - requirement</v>
      </c>
    </row>
    <row r="79" spans="1:10" ht="32" x14ac:dyDescent="0.2">
      <c r="A79" s="7" t="s">
        <v>275</v>
      </c>
      <c r="B79" s="1">
        <f ca="1">Table15[[#This Row],[Paragraph index]]-539</f>
        <v>26</v>
      </c>
      <c r="C79" s="1" t="s">
        <v>272</v>
      </c>
      <c r="D79" s="1" t="s">
        <v>20</v>
      </c>
      <c r="E79" s="1">
        <v>203</v>
      </c>
      <c r="F79" s="1" t="s">
        <v>176</v>
      </c>
      <c r="G79" s="1" t="s">
        <v>16</v>
      </c>
      <c r="J79" s="3" t="str">
        <f>IF(IF(ISBLANK(Table15[[#This Row],[SCDOT suggestion]]),Table15[[#This Row],[Category]],Table15[[#This Row],[SCDOT suggestion]])="3 - not a requirement","2 - information", IF(ISBLANK(Table15[[#This Row],[SCDOT suggestion]]),Table15[[#This Row],[Category]],Table15[[#This Row],[SCDOT suggestion]]))</f>
        <v>1 - requirement</v>
      </c>
    </row>
    <row r="80" spans="1:10" s="31" customFormat="1" ht="16" x14ac:dyDescent="0.2">
      <c r="A80" s="32" t="s">
        <v>276</v>
      </c>
      <c r="B80" s="31">
        <f ca="1">Table15[[#This Row],[Paragraph index]]-539</f>
        <v>27</v>
      </c>
      <c r="C80" s="31" t="s">
        <v>272</v>
      </c>
      <c r="D80" s="31" t="s">
        <v>20</v>
      </c>
      <c r="E80" s="31">
        <v>203</v>
      </c>
      <c r="F80" s="31" t="s">
        <v>176</v>
      </c>
      <c r="G80" s="31" t="s">
        <v>16</v>
      </c>
      <c r="J80" s="29" t="s">
        <v>772</v>
      </c>
    </row>
    <row r="81" spans="1:10" s="31" customFormat="1" ht="32" x14ac:dyDescent="0.2">
      <c r="A81" s="32" t="s">
        <v>277</v>
      </c>
      <c r="B81" s="31">
        <f ca="1">Table15[[#This Row],[Paragraph index]]-539</f>
        <v>27</v>
      </c>
      <c r="C81" s="31" t="s">
        <v>272</v>
      </c>
      <c r="D81" s="31" t="s">
        <v>20</v>
      </c>
      <c r="E81" s="31">
        <v>203</v>
      </c>
      <c r="F81" s="31" t="s">
        <v>176</v>
      </c>
      <c r="G81" s="31" t="s">
        <v>16</v>
      </c>
      <c r="J81" s="29" t="s">
        <v>772</v>
      </c>
    </row>
    <row r="82" spans="1:10" ht="16" x14ac:dyDescent="0.2">
      <c r="A82" s="7" t="s">
        <v>278</v>
      </c>
      <c r="B82" s="1">
        <f ca="1">Table15[[#This Row],[Paragraph index]]-539</f>
        <v>28</v>
      </c>
      <c r="C82" s="1" t="s">
        <v>272</v>
      </c>
      <c r="D82" s="1" t="s">
        <v>20</v>
      </c>
      <c r="E82" s="1">
        <v>203</v>
      </c>
      <c r="F82" s="1" t="s">
        <v>176</v>
      </c>
      <c r="G82" s="1" t="s">
        <v>16</v>
      </c>
      <c r="J82" s="3" t="str">
        <f>IF(IF(ISBLANK(Table15[[#This Row],[SCDOT suggestion]]),Table15[[#This Row],[Category]],Table15[[#This Row],[SCDOT suggestion]])="3 - not a requirement","2 - information", IF(ISBLANK(Table15[[#This Row],[SCDOT suggestion]]),Table15[[#This Row],[Category]],Table15[[#This Row],[SCDOT suggestion]]))</f>
        <v>1 - requirement</v>
      </c>
    </row>
    <row r="83" spans="1:10" ht="32" x14ac:dyDescent="0.2">
      <c r="A83" s="7" t="s">
        <v>279</v>
      </c>
      <c r="B83" s="1">
        <f ca="1">Table15[[#This Row],[Paragraph index]]-539</f>
        <v>29</v>
      </c>
      <c r="C83" s="1" t="s">
        <v>272</v>
      </c>
      <c r="D83" s="1" t="s">
        <v>20</v>
      </c>
      <c r="E83" s="1">
        <v>203</v>
      </c>
      <c r="F83" s="1" t="s">
        <v>176</v>
      </c>
      <c r="G83" s="1" t="s">
        <v>16</v>
      </c>
      <c r="J83" s="3" t="s">
        <v>772</v>
      </c>
    </row>
    <row r="84" spans="1:10" ht="16" x14ac:dyDescent="0.2">
      <c r="A84" s="7" t="s">
        <v>280</v>
      </c>
      <c r="B84" s="1">
        <f ca="1">Table15[[#This Row],[Paragraph index]]-539</f>
        <v>30</v>
      </c>
      <c r="C84" s="1" t="s">
        <v>272</v>
      </c>
      <c r="D84" s="1" t="s">
        <v>20</v>
      </c>
      <c r="E84" s="1">
        <v>203</v>
      </c>
      <c r="F84" s="1" t="s">
        <v>176</v>
      </c>
      <c r="G84" s="1" t="s">
        <v>16</v>
      </c>
      <c r="J84" s="3" t="str">
        <f>IF(IF(ISBLANK(Table15[[#This Row],[SCDOT suggestion]]),Table15[[#This Row],[Category]],Table15[[#This Row],[SCDOT suggestion]])="3 - not a requirement","2 - information", IF(ISBLANK(Table15[[#This Row],[SCDOT suggestion]]),Table15[[#This Row],[Category]],Table15[[#This Row],[SCDOT suggestion]]))</f>
        <v>1 - requirement</v>
      </c>
    </row>
    <row r="85" spans="1:10" ht="16" x14ac:dyDescent="0.2">
      <c r="A85" s="7" t="s">
        <v>281</v>
      </c>
      <c r="B85" s="1">
        <f ca="1">Table15[[#This Row],[Paragraph index]]-539</f>
        <v>30</v>
      </c>
      <c r="C85" s="1" t="s">
        <v>272</v>
      </c>
      <c r="D85" s="1" t="s">
        <v>20</v>
      </c>
      <c r="E85" s="1">
        <v>203</v>
      </c>
      <c r="F85" s="1" t="s">
        <v>176</v>
      </c>
      <c r="G85" s="1" t="s">
        <v>16</v>
      </c>
      <c r="J85" s="3" t="str">
        <f>IF(IF(ISBLANK(Table15[[#This Row],[SCDOT suggestion]]),Table15[[#This Row],[Category]],Table15[[#This Row],[SCDOT suggestion]])="3 - not a requirement","2 - information", IF(ISBLANK(Table15[[#This Row],[SCDOT suggestion]]),Table15[[#This Row],[Category]],Table15[[#This Row],[SCDOT suggestion]]))</f>
        <v>1 - requirement</v>
      </c>
    </row>
    <row r="86" spans="1:10" ht="16" x14ac:dyDescent="0.2">
      <c r="A86" s="7" t="s">
        <v>282</v>
      </c>
      <c r="B86" s="1">
        <f ca="1">Table15[[#This Row],[Paragraph index]]-539</f>
        <v>30</v>
      </c>
      <c r="C86" s="1" t="s">
        <v>272</v>
      </c>
      <c r="D86" s="1" t="s">
        <v>20</v>
      </c>
      <c r="E86" s="1">
        <v>203</v>
      </c>
      <c r="F86" s="1" t="s">
        <v>176</v>
      </c>
      <c r="G86" s="1" t="s">
        <v>16</v>
      </c>
      <c r="J86" s="3" t="str">
        <f>IF(IF(ISBLANK(Table15[[#This Row],[SCDOT suggestion]]),Table15[[#This Row],[Category]],Table15[[#This Row],[SCDOT suggestion]])="3 - not a requirement","2 - information", IF(ISBLANK(Table15[[#This Row],[SCDOT suggestion]]),Table15[[#This Row],[Category]],Table15[[#This Row],[SCDOT suggestion]]))</f>
        <v>1 - requirement</v>
      </c>
    </row>
    <row r="87" spans="1:10" s="31" customFormat="1" ht="16" x14ac:dyDescent="0.2">
      <c r="A87" s="32" t="s">
        <v>283</v>
      </c>
      <c r="B87" s="31">
        <f ca="1">Table15[[#This Row],[Paragraph index]]-539</f>
        <v>31</v>
      </c>
      <c r="C87" s="31" t="s">
        <v>272</v>
      </c>
      <c r="D87" s="31" t="s">
        <v>20</v>
      </c>
      <c r="E87" s="31">
        <v>203</v>
      </c>
      <c r="F87" s="31" t="s">
        <v>176</v>
      </c>
      <c r="G87" s="31" t="s">
        <v>16</v>
      </c>
      <c r="J87" s="29" t="s">
        <v>772</v>
      </c>
    </row>
    <row r="88" spans="1:10" ht="31" customHeight="1" x14ac:dyDescent="0.2">
      <c r="A88" s="7" t="s">
        <v>284</v>
      </c>
      <c r="B88" s="1">
        <f ca="1">Table15[[#This Row],[Paragraph index]]-539</f>
        <v>31</v>
      </c>
      <c r="C88" s="1" t="s">
        <v>272</v>
      </c>
      <c r="D88" s="1" t="s">
        <v>20</v>
      </c>
      <c r="E88" s="1">
        <v>203</v>
      </c>
      <c r="F88" s="1" t="s">
        <v>176</v>
      </c>
      <c r="G88" s="1" t="s">
        <v>16</v>
      </c>
      <c r="J88" s="3" t="str">
        <f>IF(IF(ISBLANK(Table15[[#This Row],[SCDOT suggestion]]),Table15[[#This Row],[Category]],Table15[[#This Row],[SCDOT suggestion]])="3 - not a requirement","2 - information", IF(ISBLANK(Table15[[#This Row],[SCDOT suggestion]]),Table15[[#This Row],[Category]],Table15[[#This Row],[SCDOT suggestion]]))</f>
        <v>1 - requirement</v>
      </c>
    </row>
    <row r="89" spans="1:10" ht="32" x14ac:dyDescent="0.2">
      <c r="A89" s="7" t="s">
        <v>285</v>
      </c>
      <c r="B89" s="1">
        <f ca="1">Table15[[#This Row],[Paragraph index]]-539</f>
        <v>32</v>
      </c>
      <c r="C89" s="1" t="s">
        <v>272</v>
      </c>
      <c r="D89" s="1" t="s">
        <v>20</v>
      </c>
      <c r="E89" s="1">
        <v>203</v>
      </c>
      <c r="F89" s="1" t="s">
        <v>176</v>
      </c>
      <c r="G89" s="1" t="s">
        <v>16</v>
      </c>
      <c r="J89" s="3" t="str">
        <f>IF(IF(ISBLANK(Table15[[#This Row],[SCDOT suggestion]]),Table15[[#This Row],[Category]],Table15[[#This Row],[SCDOT suggestion]])="3 - not a requirement","2 - information", IF(ISBLANK(Table15[[#This Row],[SCDOT suggestion]]),Table15[[#This Row],[Category]],Table15[[#This Row],[SCDOT suggestion]]))</f>
        <v>1 - requirement</v>
      </c>
    </row>
    <row r="90" spans="1:10" ht="16" x14ac:dyDescent="0.2">
      <c r="A90" s="7" t="s">
        <v>286</v>
      </c>
      <c r="B90" s="1">
        <f ca="1">Table15[[#This Row],[Paragraph index]]-539</f>
        <v>33</v>
      </c>
      <c r="C90" s="1" t="s">
        <v>272</v>
      </c>
      <c r="D90" s="1" t="s">
        <v>20</v>
      </c>
      <c r="E90" s="1">
        <v>203</v>
      </c>
      <c r="F90" s="1" t="s">
        <v>176</v>
      </c>
      <c r="G90" s="1" t="s">
        <v>16</v>
      </c>
      <c r="J90" s="3" t="str">
        <f>IF(IF(ISBLANK(Table15[[#This Row],[SCDOT suggestion]]),Table15[[#This Row],[Category]],Table15[[#This Row],[SCDOT suggestion]])="3 - not a requirement","2 - information", IF(ISBLANK(Table15[[#This Row],[SCDOT suggestion]]),Table15[[#This Row],[Category]],Table15[[#This Row],[SCDOT suggestion]]))</f>
        <v>1 - requirement</v>
      </c>
    </row>
    <row r="91" spans="1:10" ht="16" x14ac:dyDescent="0.2">
      <c r="A91" s="7" t="s">
        <v>287</v>
      </c>
      <c r="B91" s="1">
        <f ca="1">Table15[[#This Row],[Paragraph index]]-539</f>
        <v>33</v>
      </c>
      <c r="C91" s="1" t="s">
        <v>272</v>
      </c>
      <c r="D91" s="1" t="s">
        <v>20</v>
      </c>
      <c r="E91" s="1">
        <v>203</v>
      </c>
      <c r="F91" s="1" t="s">
        <v>176</v>
      </c>
      <c r="G91" s="1" t="s">
        <v>16</v>
      </c>
      <c r="J91" s="3" t="str">
        <f>IF(IF(ISBLANK(Table15[[#This Row],[SCDOT suggestion]]),Table15[[#This Row],[Category]],Table15[[#This Row],[SCDOT suggestion]])="3 - not a requirement","2 - information", IF(ISBLANK(Table15[[#This Row],[SCDOT suggestion]]),Table15[[#This Row],[Category]],Table15[[#This Row],[SCDOT suggestion]]))</f>
        <v>1 - requirement</v>
      </c>
    </row>
    <row r="92" spans="1:10" ht="16" x14ac:dyDescent="0.2">
      <c r="A92" s="7" t="s">
        <v>288</v>
      </c>
      <c r="B92" s="1">
        <f ca="1">Table15[[#This Row],[Paragraph index]]-539</f>
        <v>33</v>
      </c>
      <c r="C92" s="1" t="s">
        <v>272</v>
      </c>
      <c r="D92" s="1" t="s">
        <v>20</v>
      </c>
      <c r="E92" s="1">
        <v>203</v>
      </c>
      <c r="F92" s="1" t="s">
        <v>176</v>
      </c>
      <c r="G92" s="1" t="s">
        <v>16</v>
      </c>
      <c r="J92" s="3" t="s">
        <v>772</v>
      </c>
    </row>
    <row r="93" spans="1:10" ht="16" x14ac:dyDescent="0.2">
      <c r="A93" s="7" t="s">
        <v>289</v>
      </c>
      <c r="B93" s="1">
        <f ca="1">Table15[[#This Row],[Paragraph index]]-539</f>
        <v>34</v>
      </c>
      <c r="C93" s="1" t="s">
        <v>272</v>
      </c>
      <c r="D93" s="1" t="s">
        <v>20</v>
      </c>
      <c r="E93" s="1">
        <v>203</v>
      </c>
      <c r="F93" s="1" t="s">
        <v>176</v>
      </c>
      <c r="G93" s="1" t="s">
        <v>16</v>
      </c>
      <c r="J93" s="3" t="str">
        <f>IF(IF(ISBLANK(Table15[[#This Row],[SCDOT suggestion]]),Table15[[#This Row],[Category]],Table15[[#This Row],[SCDOT suggestion]])="3 - not a requirement","2 - information", IF(ISBLANK(Table15[[#This Row],[SCDOT suggestion]]),Table15[[#This Row],[Category]],Table15[[#This Row],[SCDOT suggestion]]))</f>
        <v>1 - requirement</v>
      </c>
    </row>
    <row r="94" spans="1:10" ht="16" x14ac:dyDescent="0.2">
      <c r="A94" s="24" t="s">
        <v>775</v>
      </c>
      <c r="B94" s="1">
        <f ca="1">Table15[[#This Row],[Paragraph index]]-539</f>
        <v>34</v>
      </c>
      <c r="C94" s="1" t="s">
        <v>272</v>
      </c>
      <c r="D94" s="1" t="s">
        <v>20</v>
      </c>
      <c r="E94" s="1">
        <v>203</v>
      </c>
      <c r="F94" s="1" t="s">
        <v>176</v>
      </c>
      <c r="G94" s="1" t="s">
        <v>16</v>
      </c>
      <c r="J94" s="3" t="str">
        <f>IF(IF(ISBLANK(Table15[[#This Row],[SCDOT suggestion]]),Table15[[#This Row],[Category]],Table15[[#This Row],[SCDOT suggestion]])="3 - not a requirement","2 - information", IF(ISBLANK(Table15[[#This Row],[SCDOT suggestion]]),Table15[[#This Row],[Category]],Table15[[#This Row],[SCDOT suggestion]]))</f>
        <v>1 - requirement</v>
      </c>
    </row>
    <row r="95" spans="1:10" ht="32" x14ac:dyDescent="0.2">
      <c r="A95" s="24" t="s">
        <v>774</v>
      </c>
      <c r="B95" s="23">
        <f ca="1">Table15[[#This Row],[Paragraph index]]-539</f>
        <v>0</v>
      </c>
      <c r="C95" s="23"/>
      <c r="D95" s="23"/>
      <c r="E95" s="23"/>
      <c r="F95" s="23"/>
      <c r="G95" s="23"/>
      <c r="H95" s="23"/>
      <c r="I95" s="36"/>
      <c r="J95" s="37" t="s">
        <v>772</v>
      </c>
    </row>
    <row r="96" spans="1:10" ht="16" x14ac:dyDescent="0.2">
      <c r="A96" s="7" t="s">
        <v>290</v>
      </c>
      <c r="B96" s="1">
        <f ca="1">Table15[[#This Row],[Paragraph index]]-539</f>
        <v>34</v>
      </c>
      <c r="C96" s="1" t="s">
        <v>272</v>
      </c>
      <c r="D96" s="1" t="s">
        <v>20</v>
      </c>
      <c r="E96" s="1">
        <v>203</v>
      </c>
      <c r="F96" s="1" t="s">
        <v>176</v>
      </c>
      <c r="G96" s="1" t="s">
        <v>16</v>
      </c>
      <c r="J96" s="3" t="str">
        <f>IF(IF(ISBLANK(Table15[[#This Row],[SCDOT suggestion]]),Table15[[#This Row],[Category]],Table15[[#This Row],[SCDOT suggestion]])="3 - not a requirement","2 - information", IF(ISBLANK(Table15[[#This Row],[SCDOT suggestion]]),Table15[[#This Row],[Category]],Table15[[#This Row],[SCDOT suggestion]]))</f>
        <v>1 - requirement</v>
      </c>
    </row>
    <row r="97" spans="1:10" ht="32" x14ac:dyDescent="0.2">
      <c r="A97" s="7" t="s">
        <v>291</v>
      </c>
      <c r="B97" s="1">
        <f ca="1">Table15[[#This Row],[Paragraph index]]-539</f>
        <v>34</v>
      </c>
      <c r="C97" s="1" t="s">
        <v>272</v>
      </c>
      <c r="D97" s="1" t="s">
        <v>20</v>
      </c>
      <c r="E97" s="1">
        <v>203</v>
      </c>
      <c r="F97" s="1" t="s">
        <v>176</v>
      </c>
      <c r="G97" s="1" t="s">
        <v>16</v>
      </c>
      <c r="J97" s="3" t="str">
        <f>IF(IF(ISBLANK(Table15[[#This Row],[SCDOT suggestion]]),Table15[[#This Row],[Category]],Table15[[#This Row],[SCDOT suggestion]])="3 - not a requirement","2 - information", IF(ISBLANK(Table15[[#This Row],[SCDOT suggestion]]),Table15[[#This Row],[Category]],Table15[[#This Row],[SCDOT suggestion]]))</f>
        <v>1 - requirement</v>
      </c>
    </row>
    <row r="98" spans="1:10" ht="16" x14ac:dyDescent="0.2">
      <c r="A98" s="7" t="s">
        <v>292</v>
      </c>
      <c r="B98" s="1">
        <f ca="1">Table15[[#This Row],[Paragraph index]]-539</f>
        <v>34</v>
      </c>
      <c r="C98" s="1" t="s">
        <v>272</v>
      </c>
      <c r="D98" s="1" t="s">
        <v>20</v>
      </c>
      <c r="E98" s="1">
        <v>203</v>
      </c>
      <c r="F98" s="1" t="s">
        <v>176</v>
      </c>
      <c r="G98" s="1" t="s">
        <v>16</v>
      </c>
      <c r="J98" s="3" t="str">
        <f>IF(IF(ISBLANK(Table15[[#This Row],[SCDOT suggestion]]),Table15[[#This Row],[Category]],Table15[[#This Row],[SCDOT suggestion]])="3 - not a requirement","2 - information", IF(ISBLANK(Table15[[#This Row],[SCDOT suggestion]]),Table15[[#This Row],[Category]],Table15[[#This Row],[SCDOT suggestion]]))</f>
        <v>1 - requirement</v>
      </c>
    </row>
    <row r="99" spans="1:10" ht="16" x14ac:dyDescent="0.2">
      <c r="A99" s="7" t="s">
        <v>293</v>
      </c>
      <c r="B99" s="1">
        <f ca="1">Table15[[#This Row],[Paragraph index]]-539</f>
        <v>34</v>
      </c>
      <c r="C99" s="1" t="s">
        <v>272</v>
      </c>
      <c r="D99" s="1" t="s">
        <v>20</v>
      </c>
      <c r="E99" s="1">
        <v>203</v>
      </c>
      <c r="F99" s="1" t="s">
        <v>176</v>
      </c>
      <c r="G99" s="1" t="s">
        <v>16</v>
      </c>
      <c r="J99" s="3" t="str">
        <f>IF(IF(ISBLANK(Table15[[#This Row],[SCDOT suggestion]]),Table15[[#This Row],[Category]],Table15[[#This Row],[SCDOT suggestion]])="3 - not a requirement","2 - information", IF(ISBLANK(Table15[[#This Row],[SCDOT suggestion]]),Table15[[#This Row],[Category]],Table15[[#This Row],[SCDOT suggestion]]))</f>
        <v>1 - requirement</v>
      </c>
    </row>
    <row r="100" spans="1:10" ht="32" x14ac:dyDescent="0.2">
      <c r="A100" s="7" t="s">
        <v>294</v>
      </c>
      <c r="B100" s="1">
        <f ca="1">Table15[[#This Row],[Paragraph index]]-539</f>
        <v>35</v>
      </c>
      <c r="C100" s="1" t="s">
        <v>272</v>
      </c>
      <c r="D100" s="1" t="s">
        <v>20</v>
      </c>
      <c r="E100" s="1">
        <v>203</v>
      </c>
      <c r="F100" s="1" t="s">
        <v>176</v>
      </c>
      <c r="G100" s="1" t="s">
        <v>16</v>
      </c>
      <c r="J100" s="3" t="str">
        <f>IF(IF(ISBLANK(Table15[[#This Row],[SCDOT suggestion]]),Table15[[#This Row],[Category]],Table15[[#This Row],[SCDOT suggestion]])="3 - not a requirement","2 - information", IF(ISBLANK(Table15[[#This Row],[SCDOT suggestion]]),Table15[[#This Row],[Category]],Table15[[#This Row],[SCDOT suggestion]]))</f>
        <v>1 - requirement</v>
      </c>
    </row>
    <row r="101" spans="1:10" ht="16" x14ac:dyDescent="0.2">
      <c r="A101" s="7" t="s">
        <v>295</v>
      </c>
      <c r="B101" s="1">
        <f ca="1">Table15[[#This Row],[Paragraph index]]-539</f>
        <v>35</v>
      </c>
      <c r="C101" s="1" t="s">
        <v>272</v>
      </c>
      <c r="D101" s="1" t="s">
        <v>20</v>
      </c>
      <c r="E101" s="1">
        <v>203</v>
      </c>
      <c r="F101" s="1" t="s">
        <v>176</v>
      </c>
      <c r="G101" s="1" t="s">
        <v>16</v>
      </c>
      <c r="J101" s="3" t="str">
        <f>IF(IF(ISBLANK(Table15[[#This Row],[SCDOT suggestion]]),Table15[[#This Row],[Category]],Table15[[#This Row],[SCDOT suggestion]])="3 - not a requirement","2 - information", IF(ISBLANK(Table15[[#This Row],[SCDOT suggestion]]),Table15[[#This Row],[Category]],Table15[[#This Row],[SCDOT suggestion]]))</f>
        <v>1 - requirement</v>
      </c>
    </row>
    <row r="102" spans="1:10" ht="16" x14ac:dyDescent="0.2">
      <c r="A102" s="7" t="s">
        <v>296</v>
      </c>
      <c r="B102" s="1">
        <f ca="1">Table15[[#This Row],[Paragraph index]]-539</f>
        <v>35</v>
      </c>
      <c r="C102" s="1" t="s">
        <v>272</v>
      </c>
      <c r="D102" s="1" t="s">
        <v>20</v>
      </c>
      <c r="E102" s="1">
        <v>203</v>
      </c>
      <c r="F102" s="1" t="s">
        <v>176</v>
      </c>
      <c r="G102" s="1" t="s">
        <v>16</v>
      </c>
      <c r="J102" s="3" t="str">
        <f>IF(IF(ISBLANK(Table15[[#This Row],[SCDOT suggestion]]),Table15[[#This Row],[Category]],Table15[[#This Row],[SCDOT suggestion]])="3 - not a requirement","2 - information", IF(ISBLANK(Table15[[#This Row],[SCDOT suggestion]]),Table15[[#This Row],[Category]],Table15[[#This Row],[SCDOT suggestion]]))</f>
        <v>1 - requirement</v>
      </c>
    </row>
    <row r="103" spans="1:10" ht="16" x14ac:dyDescent="0.2">
      <c r="A103" s="7" t="s">
        <v>297</v>
      </c>
      <c r="B103" s="1">
        <f ca="1">Table15[[#This Row],[Paragraph index]]-539</f>
        <v>35</v>
      </c>
      <c r="C103" s="1" t="s">
        <v>272</v>
      </c>
      <c r="D103" s="1" t="s">
        <v>20</v>
      </c>
      <c r="E103" s="1">
        <v>203</v>
      </c>
      <c r="F103" s="1" t="s">
        <v>176</v>
      </c>
      <c r="G103" s="1" t="s">
        <v>10</v>
      </c>
      <c r="H103" s="1" t="s">
        <v>183</v>
      </c>
      <c r="I103" s="1" t="s">
        <v>772</v>
      </c>
      <c r="J103" s="3" t="str">
        <f>IF(IF(ISBLANK(Table15[[#This Row],[SCDOT suggestion]]),Table15[[#This Row],[Category]],Table15[[#This Row],[SCDOT suggestion]])="3 - not a requirement","2 - information", IF(ISBLANK(Table15[[#This Row],[SCDOT suggestion]]),Table15[[#This Row],[Category]],Table15[[#This Row],[SCDOT suggestion]]))</f>
        <v>2 - information</v>
      </c>
    </row>
    <row r="104" spans="1:10" ht="32" x14ac:dyDescent="0.2">
      <c r="A104" s="7" t="s">
        <v>298</v>
      </c>
      <c r="B104" s="1">
        <f ca="1">Table15[[#This Row],[Paragraph index]]-539</f>
        <v>35</v>
      </c>
      <c r="C104" s="1" t="s">
        <v>272</v>
      </c>
      <c r="D104" s="1" t="s">
        <v>20</v>
      </c>
      <c r="E104" s="1">
        <v>203</v>
      </c>
      <c r="F104" s="1" t="s">
        <v>176</v>
      </c>
      <c r="G104" s="1" t="s">
        <v>10</v>
      </c>
      <c r="H104" s="1" t="s">
        <v>183</v>
      </c>
      <c r="I104" s="1" t="s">
        <v>772</v>
      </c>
      <c r="J104" s="3" t="str">
        <f>IF(IF(ISBLANK(Table15[[#This Row],[SCDOT suggestion]]),Table15[[#This Row],[Category]],Table15[[#This Row],[SCDOT suggestion]])="3 - not a requirement","2 - information", IF(ISBLANK(Table15[[#This Row],[SCDOT suggestion]]),Table15[[#This Row],[Category]],Table15[[#This Row],[SCDOT suggestion]]))</f>
        <v>2 - information</v>
      </c>
    </row>
    <row r="105" spans="1:10" ht="19" customHeight="1" x14ac:dyDescent="0.2">
      <c r="A105" s="7" t="s">
        <v>299</v>
      </c>
      <c r="B105" s="1">
        <f ca="1">Table15[[#This Row],[Paragraph index]]-539</f>
        <v>35</v>
      </c>
      <c r="C105" s="1" t="s">
        <v>272</v>
      </c>
      <c r="D105" s="1" t="s">
        <v>20</v>
      </c>
      <c r="E105" s="1">
        <v>203</v>
      </c>
      <c r="F105" s="1" t="s">
        <v>176</v>
      </c>
      <c r="G105" s="1" t="s">
        <v>10</v>
      </c>
      <c r="H105" s="1" t="s">
        <v>183</v>
      </c>
      <c r="I105" s="1" t="s">
        <v>772</v>
      </c>
      <c r="J105" s="3" t="str">
        <f>IF(IF(ISBLANK(Table15[[#This Row],[SCDOT suggestion]]),Table15[[#This Row],[Category]],Table15[[#This Row],[SCDOT suggestion]])="3 - not a requirement","2 - information", IF(ISBLANK(Table15[[#This Row],[SCDOT suggestion]]),Table15[[#This Row],[Category]],Table15[[#This Row],[SCDOT suggestion]]))</f>
        <v>2 - information</v>
      </c>
    </row>
    <row r="106" spans="1:10" ht="45" customHeight="1" x14ac:dyDescent="0.2">
      <c r="A106" s="7" t="s">
        <v>300</v>
      </c>
      <c r="B106" s="1">
        <f ca="1">Table15[[#This Row],[Paragraph index]]-539</f>
        <v>36</v>
      </c>
      <c r="C106" s="1" t="s">
        <v>272</v>
      </c>
      <c r="D106" s="1" t="s">
        <v>20</v>
      </c>
      <c r="E106" s="1">
        <v>203</v>
      </c>
      <c r="F106" s="1" t="s">
        <v>176</v>
      </c>
      <c r="G106" s="1" t="s">
        <v>16</v>
      </c>
      <c r="J106" s="3" t="str">
        <f>IF(IF(ISBLANK(Table15[[#This Row],[SCDOT suggestion]]),Table15[[#This Row],[Category]],Table15[[#This Row],[SCDOT suggestion]])="3 - not a requirement","2 - information", IF(ISBLANK(Table15[[#This Row],[SCDOT suggestion]]),Table15[[#This Row],[Category]],Table15[[#This Row],[SCDOT suggestion]]))</f>
        <v>1 - requirement</v>
      </c>
    </row>
    <row r="107" spans="1:10" ht="32" x14ac:dyDescent="0.2">
      <c r="A107" s="7" t="s">
        <v>301</v>
      </c>
      <c r="B107" s="1">
        <f ca="1">Table15[[#This Row],[Paragraph index]]-539</f>
        <v>37</v>
      </c>
      <c r="C107" s="1" t="s">
        <v>272</v>
      </c>
      <c r="D107" s="1" t="s">
        <v>20</v>
      </c>
      <c r="E107" s="1">
        <v>203</v>
      </c>
      <c r="F107" s="1" t="s">
        <v>176</v>
      </c>
      <c r="G107" s="1" t="s">
        <v>16</v>
      </c>
      <c r="J107" s="3" t="s">
        <v>772</v>
      </c>
    </row>
    <row r="108" spans="1:10" ht="16" x14ac:dyDescent="0.2">
      <c r="A108" s="7" t="s">
        <v>302</v>
      </c>
      <c r="B108" s="1">
        <f ca="1">Table15[[#This Row],[Paragraph index]]-539</f>
        <v>37</v>
      </c>
      <c r="C108" s="1" t="s">
        <v>272</v>
      </c>
      <c r="D108" s="1" t="s">
        <v>20</v>
      </c>
      <c r="E108" s="1">
        <v>203</v>
      </c>
      <c r="F108" s="1" t="s">
        <v>176</v>
      </c>
      <c r="G108" s="1" t="s">
        <v>16</v>
      </c>
      <c r="J108" s="3" t="str">
        <f>IF(IF(ISBLANK(Table15[[#This Row],[SCDOT suggestion]]),Table15[[#This Row],[Category]],Table15[[#This Row],[SCDOT suggestion]])="3 - not a requirement","2 - information", IF(ISBLANK(Table15[[#This Row],[SCDOT suggestion]]),Table15[[#This Row],[Category]],Table15[[#This Row],[SCDOT suggestion]]))</f>
        <v>1 - requirement</v>
      </c>
    </row>
    <row r="109" spans="1:10" ht="16" x14ac:dyDescent="0.2">
      <c r="A109" s="7" t="s">
        <v>303</v>
      </c>
      <c r="B109" s="1">
        <f ca="1">Table15[[#This Row],[Paragraph index]]-539</f>
        <v>37</v>
      </c>
      <c r="C109" s="1" t="s">
        <v>272</v>
      </c>
      <c r="D109" s="1" t="s">
        <v>20</v>
      </c>
      <c r="E109" s="1">
        <v>203</v>
      </c>
      <c r="F109" s="1" t="s">
        <v>176</v>
      </c>
      <c r="G109" s="1" t="s">
        <v>16</v>
      </c>
      <c r="J109" s="3" t="str">
        <f>IF(IF(ISBLANK(Table15[[#This Row],[SCDOT suggestion]]),Table15[[#This Row],[Category]],Table15[[#This Row],[SCDOT suggestion]])="3 - not a requirement","2 - information", IF(ISBLANK(Table15[[#This Row],[SCDOT suggestion]]),Table15[[#This Row],[Category]],Table15[[#This Row],[SCDOT suggestion]]))</f>
        <v>1 - requirement</v>
      </c>
    </row>
    <row r="110" spans="1:10" ht="16" x14ac:dyDescent="0.2">
      <c r="A110" s="7" t="s">
        <v>304</v>
      </c>
      <c r="B110" s="1">
        <f ca="1">Table15[[#This Row],[Paragraph index]]-539</f>
        <v>37</v>
      </c>
      <c r="C110" s="1" t="s">
        <v>272</v>
      </c>
      <c r="D110" s="1" t="s">
        <v>20</v>
      </c>
      <c r="E110" s="1">
        <v>203</v>
      </c>
      <c r="F110" s="1" t="s">
        <v>176</v>
      </c>
      <c r="G110" s="1" t="s">
        <v>16</v>
      </c>
      <c r="J110" s="3" t="str">
        <f>IF(IF(ISBLANK(Table15[[#This Row],[SCDOT suggestion]]),Table15[[#This Row],[Category]],Table15[[#This Row],[SCDOT suggestion]])="3 - not a requirement","2 - information", IF(ISBLANK(Table15[[#This Row],[SCDOT suggestion]]),Table15[[#This Row],[Category]],Table15[[#This Row],[SCDOT suggestion]]))</f>
        <v>1 - requirement</v>
      </c>
    </row>
    <row r="111" spans="1:10" ht="16" x14ac:dyDescent="0.2">
      <c r="A111" s="7" t="s">
        <v>305</v>
      </c>
      <c r="B111" s="1">
        <f ca="1">Table15[[#This Row],[Paragraph index]]-539</f>
        <v>37</v>
      </c>
      <c r="C111" s="1" t="s">
        <v>272</v>
      </c>
      <c r="D111" s="1" t="s">
        <v>20</v>
      </c>
      <c r="E111" s="1">
        <v>203</v>
      </c>
      <c r="F111" s="1" t="s">
        <v>176</v>
      </c>
      <c r="G111" s="1" t="s">
        <v>16</v>
      </c>
      <c r="J111" s="3" t="str">
        <f>IF(IF(ISBLANK(Table15[[#This Row],[SCDOT suggestion]]),Table15[[#This Row],[Category]],Table15[[#This Row],[SCDOT suggestion]])="3 - not a requirement","2 - information", IF(ISBLANK(Table15[[#This Row],[SCDOT suggestion]]),Table15[[#This Row],[Category]],Table15[[#This Row],[SCDOT suggestion]]))</f>
        <v>1 - requirement</v>
      </c>
    </row>
    <row r="112" spans="1:10" ht="16" x14ac:dyDescent="0.2">
      <c r="A112" s="7" t="s">
        <v>306</v>
      </c>
      <c r="B112" s="1">
        <f ca="1">Table15[[#This Row],[Paragraph index]]-539</f>
        <v>37</v>
      </c>
      <c r="C112" s="1" t="s">
        <v>272</v>
      </c>
      <c r="D112" s="1" t="s">
        <v>20</v>
      </c>
      <c r="E112" s="1">
        <v>203</v>
      </c>
      <c r="F112" s="1" t="s">
        <v>176</v>
      </c>
      <c r="G112" s="1" t="s">
        <v>16</v>
      </c>
      <c r="J112" s="3" t="str">
        <f>IF(IF(ISBLANK(Table15[[#This Row],[SCDOT suggestion]]),Table15[[#This Row],[Category]],Table15[[#This Row],[SCDOT suggestion]])="3 - not a requirement","2 - information", IF(ISBLANK(Table15[[#This Row],[SCDOT suggestion]]),Table15[[#This Row],[Category]],Table15[[#This Row],[SCDOT suggestion]]))</f>
        <v>1 - requirement</v>
      </c>
    </row>
    <row r="113" spans="1:10" ht="32" x14ac:dyDescent="0.2">
      <c r="A113" s="7" t="s">
        <v>307</v>
      </c>
      <c r="B113" s="1">
        <f ca="1">Table15[[#This Row],[Paragraph index]]-539</f>
        <v>38</v>
      </c>
      <c r="C113" s="1" t="s">
        <v>272</v>
      </c>
      <c r="D113" s="1" t="s">
        <v>20</v>
      </c>
      <c r="E113" s="1">
        <v>203</v>
      </c>
      <c r="F113" s="1" t="s">
        <v>176</v>
      </c>
      <c r="G113" s="1" t="s">
        <v>16</v>
      </c>
      <c r="J113" s="3" t="s">
        <v>772</v>
      </c>
    </row>
    <row r="114" spans="1:10" ht="32" x14ac:dyDescent="0.2">
      <c r="A114" s="7" t="s">
        <v>308</v>
      </c>
      <c r="B114" s="1">
        <f ca="1">Table15[[#This Row],[Paragraph index]]-539</f>
        <v>38</v>
      </c>
      <c r="C114" s="1" t="s">
        <v>272</v>
      </c>
      <c r="D114" s="1" t="s">
        <v>20</v>
      </c>
      <c r="E114" s="1">
        <v>203</v>
      </c>
      <c r="F114" s="1" t="s">
        <v>176</v>
      </c>
      <c r="G114" s="1" t="s">
        <v>10</v>
      </c>
      <c r="H114" s="1" t="s">
        <v>183</v>
      </c>
      <c r="I114" s="1" t="s">
        <v>772</v>
      </c>
      <c r="J114" s="3" t="str">
        <f>IF(IF(ISBLANK(Table15[[#This Row],[SCDOT suggestion]]),Table15[[#This Row],[Category]],Table15[[#This Row],[SCDOT suggestion]])="3 - not a requirement","2 - information", IF(ISBLANK(Table15[[#This Row],[SCDOT suggestion]]),Table15[[#This Row],[Category]],Table15[[#This Row],[SCDOT suggestion]]))</f>
        <v>2 - information</v>
      </c>
    </row>
    <row r="115" spans="1:10" ht="16" x14ac:dyDescent="0.2">
      <c r="A115" s="7" t="s">
        <v>309</v>
      </c>
      <c r="B115" s="1">
        <f ca="1">Table15[[#This Row],[Paragraph index]]-539</f>
        <v>39</v>
      </c>
      <c r="C115" s="1" t="s">
        <v>272</v>
      </c>
      <c r="D115" s="1" t="s">
        <v>20</v>
      </c>
      <c r="E115" s="1">
        <v>203</v>
      </c>
      <c r="F115" s="1" t="s">
        <v>176</v>
      </c>
      <c r="G115" s="1" t="s">
        <v>16</v>
      </c>
      <c r="J115" s="3" t="str">
        <f>IF(IF(ISBLANK(Table15[[#This Row],[SCDOT suggestion]]),Table15[[#This Row],[Category]],Table15[[#This Row],[SCDOT suggestion]])="3 - not a requirement","2 - information", IF(ISBLANK(Table15[[#This Row],[SCDOT suggestion]]),Table15[[#This Row],[Category]],Table15[[#This Row],[SCDOT suggestion]]))</f>
        <v>1 - requirement</v>
      </c>
    </row>
    <row r="116" spans="1:10" ht="16" x14ac:dyDescent="0.2">
      <c r="A116" s="7" t="s">
        <v>310</v>
      </c>
      <c r="B116" s="1">
        <f ca="1">Table15[[#This Row],[Paragraph index]]-539</f>
        <v>39</v>
      </c>
      <c r="C116" s="1" t="s">
        <v>272</v>
      </c>
      <c r="D116" s="1" t="s">
        <v>20</v>
      </c>
      <c r="E116" s="1">
        <v>203</v>
      </c>
      <c r="F116" s="1" t="s">
        <v>176</v>
      </c>
      <c r="G116" s="1" t="s">
        <v>16</v>
      </c>
      <c r="J116" s="3" t="str">
        <f>IF(IF(ISBLANK(Table15[[#This Row],[SCDOT suggestion]]),Table15[[#This Row],[Category]],Table15[[#This Row],[SCDOT suggestion]])="3 - not a requirement","2 - information", IF(ISBLANK(Table15[[#This Row],[SCDOT suggestion]]),Table15[[#This Row],[Category]],Table15[[#This Row],[SCDOT suggestion]]))</f>
        <v>1 - requirement</v>
      </c>
    </row>
    <row r="117" spans="1:10" s="31" customFormat="1" ht="16" x14ac:dyDescent="0.2">
      <c r="A117" s="32" t="s">
        <v>311</v>
      </c>
      <c r="B117" s="31">
        <f ca="1">Table15[[#This Row],[Paragraph index]]-539</f>
        <v>39</v>
      </c>
      <c r="C117" s="31" t="s">
        <v>272</v>
      </c>
      <c r="D117" s="31" t="s">
        <v>20</v>
      </c>
      <c r="E117" s="31">
        <v>203</v>
      </c>
      <c r="F117" s="31" t="s">
        <v>176</v>
      </c>
      <c r="G117" s="31" t="s">
        <v>16</v>
      </c>
      <c r="J117" s="29" t="s">
        <v>16</v>
      </c>
    </row>
    <row r="118" spans="1:10" s="31" customFormat="1" ht="16" x14ac:dyDescent="0.2">
      <c r="A118" s="32" t="s">
        <v>312</v>
      </c>
      <c r="B118" s="31">
        <f ca="1">Table15[[#This Row],[Paragraph index]]-539</f>
        <v>39</v>
      </c>
      <c r="C118" s="31" t="s">
        <v>272</v>
      </c>
      <c r="D118" s="31" t="s">
        <v>20</v>
      </c>
      <c r="E118" s="31">
        <v>203</v>
      </c>
      <c r="F118" s="31" t="s">
        <v>176</v>
      </c>
      <c r="G118" s="31" t="s">
        <v>16</v>
      </c>
      <c r="J118" s="29" t="str">
        <f>IF(IF(ISBLANK(Table15[[#This Row],[SCDOT suggestion]]),Table15[[#This Row],[Category]],Table15[[#This Row],[SCDOT suggestion]])="3 - not a requirement","2 - information", IF(ISBLANK(Table15[[#This Row],[SCDOT suggestion]]),Table15[[#This Row],[Category]],Table15[[#This Row],[SCDOT suggestion]]))</f>
        <v>1 - requirement</v>
      </c>
    </row>
    <row r="119" spans="1:10" ht="16" x14ac:dyDescent="0.2">
      <c r="A119" s="7" t="s">
        <v>313</v>
      </c>
      <c r="B119" s="1">
        <f ca="1">Table15[[#This Row],[Paragraph index]]-539</f>
        <v>39</v>
      </c>
      <c r="C119" s="1" t="s">
        <v>272</v>
      </c>
      <c r="D119" s="1" t="s">
        <v>20</v>
      </c>
      <c r="E119" s="1">
        <v>203</v>
      </c>
      <c r="F119" s="1" t="s">
        <v>176</v>
      </c>
      <c r="G119" s="1" t="s">
        <v>16</v>
      </c>
      <c r="J119" s="3" t="str">
        <f>IF(IF(ISBLANK(Table15[[#This Row],[SCDOT suggestion]]),Table15[[#This Row],[Category]],Table15[[#This Row],[SCDOT suggestion]])="3 - not a requirement","2 - information", IF(ISBLANK(Table15[[#This Row],[SCDOT suggestion]]),Table15[[#This Row],[Category]],Table15[[#This Row],[SCDOT suggestion]]))</f>
        <v>1 - requirement</v>
      </c>
    </row>
    <row r="120" spans="1:10" ht="16" x14ac:dyDescent="0.2">
      <c r="A120" s="7" t="s">
        <v>314</v>
      </c>
      <c r="B120" s="1">
        <f ca="1">Table15[[#This Row],[Paragraph index]]-539</f>
        <v>39</v>
      </c>
      <c r="C120" s="1" t="s">
        <v>272</v>
      </c>
      <c r="D120" s="1" t="s">
        <v>20</v>
      </c>
      <c r="E120" s="1">
        <v>203</v>
      </c>
      <c r="F120" s="1" t="s">
        <v>176</v>
      </c>
      <c r="G120" s="1" t="s">
        <v>16</v>
      </c>
      <c r="J120" s="3" t="str">
        <f>IF(IF(ISBLANK(Table15[[#This Row],[SCDOT suggestion]]),Table15[[#This Row],[Category]],Table15[[#This Row],[SCDOT suggestion]])="3 - not a requirement","2 - information", IF(ISBLANK(Table15[[#This Row],[SCDOT suggestion]]),Table15[[#This Row],[Category]],Table15[[#This Row],[SCDOT suggestion]]))</f>
        <v>1 - requirement</v>
      </c>
    </row>
    <row r="121" spans="1:10" ht="32" x14ac:dyDescent="0.2">
      <c r="A121" s="7" t="s">
        <v>315</v>
      </c>
      <c r="B121" s="1">
        <f ca="1">Table15[[#This Row],[Paragraph index]]-539</f>
        <v>40</v>
      </c>
      <c r="C121" s="1" t="s">
        <v>272</v>
      </c>
      <c r="D121" s="1" t="s">
        <v>20</v>
      </c>
      <c r="E121" s="1">
        <v>203</v>
      </c>
      <c r="F121" s="1" t="s">
        <v>176</v>
      </c>
      <c r="G121" s="1" t="s">
        <v>16</v>
      </c>
      <c r="J121" s="3" t="str">
        <f>IF(IF(ISBLANK(Table15[[#This Row],[SCDOT suggestion]]),Table15[[#This Row],[Category]],Table15[[#This Row],[SCDOT suggestion]])="3 - not a requirement","2 - information", IF(ISBLANK(Table15[[#This Row],[SCDOT suggestion]]),Table15[[#This Row],[Category]],Table15[[#This Row],[SCDOT suggestion]]))</f>
        <v>1 - requirement</v>
      </c>
    </row>
    <row r="122" spans="1:10" ht="16" x14ac:dyDescent="0.2">
      <c r="A122" s="7" t="s">
        <v>316</v>
      </c>
      <c r="B122" s="1">
        <f ca="1">Table15[[#This Row],[Paragraph index]]-539</f>
        <v>40</v>
      </c>
      <c r="C122" s="1" t="s">
        <v>272</v>
      </c>
      <c r="D122" s="1" t="s">
        <v>20</v>
      </c>
      <c r="E122" s="1">
        <v>203</v>
      </c>
      <c r="F122" s="1" t="s">
        <v>176</v>
      </c>
      <c r="G122" s="1" t="s">
        <v>16</v>
      </c>
      <c r="J122" s="3" t="str">
        <f>IF(IF(ISBLANK(Table15[[#This Row],[SCDOT suggestion]]),Table15[[#This Row],[Category]],Table15[[#This Row],[SCDOT suggestion]])="3 - not a requirement","2 - information", IF(ISBLANK(Table15[[#This Row],[SCDOT suggestion]]),Table15[[#This Row],[Category]],Table15[[#This Row],[SCDOT suggestion]]))</f>
        <v>1 - requirement</v>
      </c>
    </row>
    <row r="123" spans="1:10" ht="32" x14ac:dyDescent="0.2">
      <c r="A123" s="7" t="s">
        <v>317</v>
      </c>
      <c r="B123" s="1">
        <f ca="1">Table15[[#This Row],[Paragraph index]]-539</f>
        <v>41</v>
      </c>
      <c r="C123" s="1" t="s">
        <v>318</v>
      </c>
      <c r="D123" s="1" t="s">
        <v>319</v>
      </c>
      <c r="E123" s="1">
        <v>203</v>
      </c>
      <c r="F123" s="1" t="s">
        <v>176</v>
      </c>
      <c r="G123" s="1" t="s">
        <v>16</v>
      </c>
      <c r="J123" s="3" t="str">
        <f>IF(IF(ISBLANK(Table15[[#This Row],[SCDOT suggestion]]),Table15[[#This Row],[Category]],Table15[[#This Row],[SCDOT suggestion]])="3 - not a requirement","2 - information", IF(ISBLANK(Table15[[#This Row],[SCDOT suggestion]]),Table15[[#This Row],[Category]],Table15[[#This Row],[SCDOT suggestion]]))</f>
        <v>1 - requirement</v>
      </c>
    </row>
    <row r="124" spans="1:10" ht="16" x14ac:dyDescent="0.2">
      <c r="A124" s="7" t="s">
        <v>320</v>
      </c>
      <c r="B124" s="1">
        <f ca="1">Table15[[#This Row],[Paragraph index]]-539</f>
        <v>41</v>
      </c>
      <c r="C124" s="1" t="s">
        <v>318</v>
      </c>
      <c r="D124" s="1" t="s">
        <v>319</v>
      </c>
      <c r="E124" s="1">
        <v>203</v>
      </c>
      <c r="F124" s="1" t="s">
        <v>176</v>
      </c>
      <c r="G124" s="1" t="s">
        <v>10</v>
      </c>
      <c r="H124" s="1" t="s">
        <v>183</v>
      </c>
      <c r="I124" s="1" t="s">
        <v>772</v>
      </c>
      <c r="J124" s="3" t="str">
        <f>IF(IF(ISBLANK(Table15[[#This Row],[SCDOT suggestion]]),Table15[[#This Row],[Category]],Table15[[#This Row],[SCDOT suggestion]])="3 - not a requirement","2 - information", IF(ISBLANK(Table15[[#This Row],[SCDOT suggestion]]),Table15[[#This Row],[Category]],Table15[[#This Row],[SCDOT suggestion]]))</f>
        <v>2 - information</v>
      </c>
    </row>
    <row r="125" spans="1:10" ht="32" x14ac:dyDescent="0.2">
      <c r="A125" s="7" t="s">
        <v>321</v>
      </c>
      <c r="B125" s="1">
        <f ca="1">Table15[[#This Row],[Paragraph index]]-539</f>
        <v>42</v>
      </c>
      <c r="C125" s="1" t="s">
        <v>318</v>
      </c>
      <c r="D125" s="1" t="s">
        <v>319</v>
      </c>
      <c r="E125" s="1">
        <v>203</v>
      </c>
      <c r="F125" s="1" t="s">
        <v>176</v>
      </c>
      <c r="G125" s="1" t="s">
        <v>16</v>
      </c>
      <c r="J125" s="3" t="str">
        <f>IF(IF(ISBLANK(Table15[[#This Row],[SCDOT suggestion]]),Table15[[#This Row],[Category]],Table15[[#This Row],[SCDOT suggestion]])="3 - not a requirement","2 - information", IF(ISBLANK(Table15[[#This Row],[SCDOT suggestion]]),Table15[[#This Row],[Category]],Table15[[#This Row],[SCDOT suggestion]]))</f>
        <v>1 - requirement</v>
      </c>
    </row>
    <row r="126" spans="1:10" ht="16" x14ac:dyDescent="0.2">
      <c r="A126" s="7" t="s">
        <v>322</v>
      </c>
      <c r="B126" s="1">
        <f ca="1">Table15[[#This Row],[Paragraph index]]-539</f>
        <v>42</v>
      </c>
      <c r="C126" s="1" t="s">
        <v>318</v>
      </c>
      <c r="D126" s="1" t="s">
        <v>319</v>
      </c>
      <c r="E126" s="1">
        <v>203</v>
      </c>
      <c r="F126" s="1" t="s">
        <v>176</v>
      </c>
      <c r="G126" s="1" t="s">
        <v>16</v>
      </c>
      <c r="J126" s="3" t="str">
        <f>IF(IF(ISBLANK(Table15[[#This Row],[SCDOT suggestion]]),Table15[[#This Row],[Category]],Table15[[#This Row],[SCDOT suggestion]])="3 - not a requirement","2 - information", IF(ISBLANK(Table15[[#This Row],[SCDOT suggestion]]),Table15[[#This Row],[Category]],Table15[[#This Row],[SCDOT suggestion]]))</f>
        <v>1 - requirement</v>
      </c>
    </row>
    <row r="127" spans="1:10" ht="16" x14ac:dyDescent="0.2">
      <c r="A127" s="7" t="s">
        <v>323</v>
      </c>
      <c r="B127" s="1">
        <f ca="1">Table15[[#This Row],[Paragraph index]]-539</f>
        <v>42</v>
      </c>
      <c r="C127" s="1" t="s">
        <v>318</v>
      </c>
      <c r="D127" s="1" t="s">
        <v>319</v>
      </c>
      <c r="E127" s="1">
        <v>203</v>
      </c>
      <c r="F127" s="1" t="s">
        <v>176</v>
      </c>
      <c r="G127" s="1" t="s">
        <v>16</v>
      </c>
      <c r="J127" s="3" t="str">
        <f>IF(IF(ISBLANK(Table15[[#This Row],[SCDOT suggestion]]),Table15[[#This Row],[Category]],Table15[[#This Row],[SCDOT suggestion]])="3 - not a requirement","2 - information", IF(ISBLANK(Table15[[#This Row],[SCDOT suggestion]]),Table15[[#This Row],[Category]],Table15[[#This Row],[SCDOT suggestion]]))</f>
        <v>1 - requirement</v>
      </c>
    </row>
    <row r="128" spans="1:10" ht="16" x14ac:dyDescent="0.2">
      <c r="A128" s="7" t="s">
        <v>324</v>
      </c>
      <c r="B128" s="1">
        <f ca="1">Table15[[#This Row],[Paragraph index]]-539</f>
        <v>43</v>
      </c>
      <c r="C128" s="1" t="s">
        <v>318</v>
      </c>
      <c r="D128" s="1" t="s">
        <v>319</v>
      </c>
      <c r="E128" s="1">
        <v>203</v>
      </c>
      <c r="F128" s="1" t="s">
        <v>176</v>
      </c>
      <c r="G128" s="1" t="s">
        <v>16</v>
      </c>
      <c r="J128" s="3" t="str">
        <f>IF(IF(ISBLANK(Table15[[#This Row],[SCDOT suggestion]]),Table15[[#This Row],[Category]],Table15[[#This Row],[SCDOT suggestion]])="3 - not a requirement","2 - information", IF(ISBLANK(Table15[[#This Row],[SCDOT suggestion]]),Table15[[#This Row],[Category]],Table15[[#This Row],[SCDOT suggestion]]))</f>
        <v>1 - requirement</v>
      </c>
    </row>
    <row r="129" spans="1:10" ht="16" x14ac:dyDescent="0.2">
      <c r="A129" s="7" t="s">
        <v>325</v>
      </c>
      <c r="B129" s="1">
        <f ca="1">Table15[[#This Row],[Paragraph index]]-539</f>
        <v>43</v>
      </c>
      <c r="C129" s="1" t="s">
        <v>318</v>
      </c>
      <c r="D129" s="1" t="s">
        <v>319</v>
      </c>
      <c r="E129" s="1">
        <v>203</v>
      </c>
      <c r="F129" s="1" t="s">
        <v>176</v>
      </c>
      <c r="G129" s="1" t="s">
        <v>16</v>
      </c>
      <c r="J129" s="3" t="str">
        <f>IF(IF(ISBLANK(Table15[[#This Row],[SCDOT suggestion]]),Table15[[#This Row],[Category]],Table15[[#This Row],[SCDOT suggestion]])="3 - not a requirement","2 - information", IF(ISBLANK(Table15[[#This Row],[SCDOT suggestion]]),Table15[[#This Row],[Category]],Table15[[#This Row],[SCDOT suggestion]]))</f>
        <v>1 - requirement</v>
      </c>
    </row>
    <row r="130" spans="1:10" ht="16" x14ac:dyDescent="0.2">
      <c r="A130" s="7" t="s">
        <v>326</v>
      </c>
      <c r="B130" s="1">
        <f ca="1">Table15[[#This Row],[Paragraph index]]-539</f>
        <v>43</v>
      </c>
      <c r="C130" s="1" t="s">
        <v>318</v>
      </c>
      <c r="D130" s="1" t="s">
        <v>319</v>
      </c>
      <c r="E130" s="1">
        <v>203</v>
      </c>
      <c r="F130" s="1" t="s">
        <v>176</v>
      </c>
      <c r="G130" s="1" t="s">
        <v>16</v>
      </c>
      <c r="J130" s="3" t="str">
        <f>IF(IF(ISBLANK(Table15[[#This Row],[SCDOT suggestion]]),Table15[[#This Row],[Category]],Table15[[#This Row],[SCDOT suggestion]])="3 - not a requirement","2 - information", IF(ISBLANK(Table15[[#This Row],[SCDOT suggestion]]),Table15[[#This Row],[Category]],Table15[[#This Row],[SCDOT suggestion]]))</f>
        <v>1 - requirement</v>
      </c>
    </row>
    <row r="131" spans="1:10" ht="16" x14ac:dyDescent="0.2">
      <c r="A131" s="7" t="s">
        <v>327</v>
      </c>
      <c r="B131" s="1">
        <f ca="1">Table15[[#This Row],[Paragraph index]]-539</f>
        <v>44</v>
      </c>
      <c r="C131" s="1" t="s">
        <v>318</v>
      </c>
      <c r="D131" s="1" t="s">
        <v>319</v>
      </c>
      <c r="E131" s="1">
        <v>203</v>
      </c>
      <c r="F131" s="1" t="s">
        <v>176</v>
      </c>
      <c r="G131" s="1" t="s">
        <v>16</v>
      </c>
      <c r="J131" s="3" t="str">
        <f>IF(IF(ISBLANK(Table15[[#This Row],[SCDOT suggestion]]),Table15[[#This Row],[Category]],Table15[[#This Row],[SCDOT suggestion]])="3 - not a requirement","2 - information", IF(ISBLANK(Table15[[#This Row],[SCDOT suggestion]]),Table15[[#This Row],[Category]],Table15[[#This Row],[SCDOT suggestion]]))</f>
        <v>1 - requirement</v>
      </c>
    </row>
    <row r="132" spans="1:10" ht="32" x14ac:dyDescent="0.2">
      <c r="A132" s="7" t="s">
        <v>328</v>
      </c>
      <c r="B132" s="1">
        <f ca="1">Table15[[#This Row],[Paragraph index]]-539</f>
        <v>45</v>
      </c>
      <c r="C132" s="1" t="s">
        <v>318</v>
      </c>
      <c r="D132" s="1" t="s">
        <v>319</v>
      </c>
      <c r="E132" s="1">
        <v>203</v>
      </c>
      <c r="F132" s="1" t="s">
        <v>176</v>
      </c>
      <c r="G132" s="1" t="s">
        <v>16</v>
      </c>
      <c r="J132" s="3" t="s">
        <v>772</v>
      </c>
    </row>
    <row r="133" spans="1:10" ht="16" x14ac:dyDescent="0.2">
      <c r="A133" s="7" t="s">
        <v>329</v>
      </c>
      <c r="B133" s="1">
        <f ca="1">Table15[[#This Row],[Paragraph index]]-539</f>
        <v>45</v>
      </c>
      <c r="C133" s="1" t="s">
        <v>318</v>
      </c>
      <c r="D133" s="1" t="s">
        <v>319</v>
      </c>
      <c r="E133" s="1">
        <v>203</v>
      </c>
      <c r="F133" s="1" t="s">
        <v>176</v>
      </c>
      <c r="G133" s="1" t="s">
        <v>10</v>
      </c>
      <c r="H133" s="1" t="s">
        <v>330</v>
      </c>
      <c r="I133" s="1" t="s">
        <v>772</v>
      </c>
      <c r="J133" s="3" t="str">
        <f>IF(IF(ISBLANK(Table15[[#This Row],[SCDOT suggestion]]),Table15[[#This Row],[Category]],Table15[[#This Row],[SCDOT suggestion]])="3 - not a requirement","2 - information", IF(ISBLANK(Table15[[#This Row],[SCDOT suggestion]]),Table15[[#This Row],[Category]],Table15[[#This Row],[SCDOT suggestion]]))</f>
        <v>2 - information</v>
      </c>
    </row>
    <row r="134" spans="1:10" ht="32" x14ac:dyDescent="0.2">
      <c r="A134" s="7" t="s">
        <v>331</v>
      </c>
      <c r="B134" s="1">
        <f ca="1">Table15[[#This Row],[Paragraph index]]-539</f>
        <v>46</v>
      </c>
      <c r="C134" s="1" t="s">
        <v>318</v>
      </c>
      <c r="D134" s="1" t="s">
        <v>319</v>
      </c>
      <c r="E134" s="1">
        <v>203</v>
      </c>
      <c r="F134" s="1" t="s">
        <v>176</v>
      </c>
      <c r="G134" s="1" t="s">
        <v>16</v>
      </c>
      <c r="J134" s="3" t="str">
        <f>IF(IF(ISBLANK(Table15[[#This Row],[SCDOT suggestion]]),Table15[[#This Row],[Category]],Table15[[#This Row],[SCDOT suggestion]])="3 - not a requirement","2 - information", IF(ISBLANK(Table15[[#This Row],[SCDOT suggestion]]),Table15[[#This Row],[Category]],Table15[[#This Row],[SCDOT suggestion]]))</f>
        <v>1 - requirement</v>
      </c>
    </row>
    <row r="135" spans="1:10" ht="16" x14ac:dyDescent="0.2">
      <c r="A135" s="7" t="s">
        <v>332</v>
      </c>
      <c r="B135" s="1">
        <f ca="1">Table15[[#This Row],[Paragraph index]]-539</f>
        <v>47</v>
      </c>
      <c r="C135" s="1" t="s">
        <v>333</v>
      </c>
      <c r="D135" s="1" t="s">
        <v>334</v>
      </c>
      <c r="E135" s="1">
        <v>203</v>
      </c>
      <c r="F135" s="1" t="s">
        <v>176</v>
      </c>
      <c r="G135" s="1" t="s">
        <v>16</v>
      </c>
      <c r="J135" s="3" t="str">
        <f>IF(IF(ISBLANK(Table15[[#This Row],[SCDOT suggestion]]),Table15[[#This Row],[Category]],Table15[[#This Row],[SCDOT suggestion]])="3 - not a requirement","2 - information", IF(ISBLANK(Table15[[#This Row],[SCDOT suggestion]]),Table15[[#This Row],[Category]],Table15[[#This Row],[SCDOT suggestion]]))</f>
        <v>1 - requirement</v>
      </c>
    </row>
  </sheetData>
  <phoneticPr fontId="2" type="noConversion"/>
  <conditionalFormatting sqref="J2:J135">
    <cfRule type="cellIs" dxfId="71" priority="2" operator="equal">
      <formula>"3 - not a requirement"</formula>
    </cfRule>
  </conditionalFormatting>
  <dataValidations count="1">
    <dataValidation type="list" allowBlank="1" showInputMessage="1" showErrorMessage="1" sqref="G2:G135 I2:I135" xr:uid="{00000000-0002-0000-0200-000000000000}">
      <formula1>"1 - requirement, 2 - information, 3 - not a requirement"</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6"/>
  <sheetViews>
    <sheetView workbookViewId="0">
      <selection activeCell="K2" sqref="K2"/>
    </sheetView>
  </sheetViews>
  <sheetFormatPr baseColWidth="10" defaultColWidth="8.83203125" defaultRowHeight="15" x14ac:dyDescent="0.2"/>
  <cols>
    <col min="1" max="1" width="146.1640625" style="8" customWidth="1"/>
    <col min="2" max="2" width="8.1640625" hidden="1" customWidth="1"/>
    <col min="3" max="3" width="11.1640625" hidden="1" customWidth="1"/>
    <col min="4" max="4" width="15.1640625" hidden="1" customWidth="1"/>
    <col min="5" max="5" width="0" hidden="1" customWidth="1"/>
    <col min="6" max="6" width="12.5" hidden="1" customWidth="1"/>
    <col min="7" max="7" width="21" hidden="1" customWidth="1"/>
    <col min="8" max="8" width="34.5" hidden="1" customWidth="1"/>
    <col min="9" max="9" width="22.1640625" hidden="1" customWidth="1"/>
    <col min="10" max="10" width="23.5" customWidth="1"/>
  </cols>
  <sheetData>
    <row r="1" spans="1:10" ht="16" x14ac:dyDescent="0.2">
      <c r="A1" s="4" t="s">
        <v>0</v>
      </c>
      <c r="B1" s="3" t="s">
        <v>1</v>
      </c>
      <c r="C1" s="3" t="s">
        <v>2</v>
      </c>
      <c r="D1" s="3" t="s">
        <v>3</v>
      </c>
      <c r="E1" s="3" t="s">
        <v>4</v>
      </c>
      <c r="F1" s="3" t="s">
        <v>5</v>
      </c>
      <c r="G1" s="3" t="s">
        <v>6</v>
      </c>
      <c r="H1" s="3" t="s">
        <v>7</v>
      </c>
      <c r="I1" s="3" t="s">
        <v>771</v>
      </c>
      <c r="J1" s="3" t="s">
        <v>778</v>
      </c>
    </row>
    <row r="2" spans="1:10" ht="48" x14ac:dyDescent="0.2">
      <c r="A2" s="4" t="s">
        <v>335</v>
      </c>
      <c r="B2" s="3">
        <v>659</v>
      </c>
      <c r="C2" s="3">
        <v>204.1</v>
      </c>
      <c r="D2" s="3" t="s">
        <v>8</v>
      </c>
      <c r="E2" s="3">
        <v>204</v>
      </c>
      <c r="F2" s="3" t="s">
        <v>336</v>
      </c>
      <c r="G2" s="2" t="s">
        <v>10</v>
      </c>
      <c r="H2" s="1" t="s">
        <v>11</v>
      </c>
      <c r="I2" s="2"/>
      <c r="J2" s="3" t="str">
        <f>IF(IF(ISBLANK(表11[[#This Row],[SCDOT suggestion]]),表11[[#This Row],[Category]],表11[[#This Row],[SCDOT suggestion]])="3 - not a requirement","2 - information", IF(ISBLANK(表11[[#This Row],[SCDOT suggestion]]),表11[[#This Row],[Category]],表11[[#This Row],[SCDOT suggestion]]))</f>
        <v>2 - information</v>
      </c>
    </row>
    <row r="3" spans="1:10" ht="32" x14ac:dyDescent="0.2">
      <c r="A3" s="4" t="s">
        <v>337</v>
      </c>
      <c r="B3" s="3">
        <v>660</v>
      </c>
      <c r="C3" s="3">
        <v>204.1</v>
      </c>
      <c r="D3" s="3" t="s">
        <v>8</v>
      </c>
      <c r="E3" s="3">
        <v>204</v>
      </c>
      <c r="F3" s="3" t="s">
        <v>336</v>
      </c>
      <c r="G3" s="2" t="s">
        <v>10</v>
      </c>
      <c r="H3" s="1" t="s">
        <v>11</v>
      </c>
      <c r="I3" s="2"/>
      <c r="J3" s="3" t="str">
        <f>IF(IF(ISBLANK(表11[[#This Row],[SCDOT suggestion]]),表11[[#This Row],[Category]],表11[[#This Row],[SCDOT suggestion]])="3 - not a requirement","2 - information", IF(ISBLANK(表11[[#This Row],[SCDOT suggestion]]),表11[[#This Row],[Category]],表11[[#This Row],[SCDOT suggestion]]))</f>
        <v>2 - information</v>
      </c>
    </row>
    <row r="4" spans="1:10" ht="16" x14ac:dyDescent="0.2">
      <c r="A4" s="4" t="s">
        <v>338</v>
      </c>
      <c r="B4" s="3">
        <v>661</v>
      </c>
      <c r="C4" s="3" t="s">
        <v>339</v>
      </c>
      <c r="D4" s="3" t="s">
        <v>20</v>
      </c>
      <c r="E4" s="3">
        <v>204</v>
      </c>
      <c r="F4" s="3" t="s">
        <v>336</v>
      </c>
      <c r="G4" s="1" t="s">
        <v>225</v>
      </c>
      <c r="H4" s="1"/>
      <c r="I4" s="1"/>
      <c r="J4" s="3" t="str">
        <f>IF(IF(ISBLANK(表11[[#This Row],[SCDOT suggestion]]),表11[[#This Row],[Category]],表11[[#This Row],[SCDOT suggestion]])="3 - not a requirement","2 - information", IF(ISBLANK(表11[[#This Row],[SCDOT suggestion]]),表11[[#This Row],[Category]],表11[[#This Row],[SCDOT suggestion]]))</f>
        <v>2 - Information</v>
      </c>
    </row>
    <row r="5" spans="1:10" ht="32" x14ac:dyDescent="0.2">
      <c r="A5" s="4" t="s">
        <v>340</v>
      </c>
      <c r="B5" s="3">
        <v>661</v>
      </c>
      <c r="C5" s="3" t="s">
        <v>339</v>
      </c>
      <c r="D5" s="3" t="s">
        <v>20</v>
      </c>
      <c r="E5" s="3">
        <v>204</v>
      </c>
      <c r="F5" s="3" t="s">
        <v>336</v>
      </c>
      <c r="G5" s="1" t="s">
        <v>225</v>
      </c>
      <c r="H5" s="1"/>
      <c r="I5" s="1"/>
      <c r="J5" s="3" t="str">
        <f>IF(IF(ISBLANK(表11[[#This Row],[SCDOT suggestion]]),表11[[#This Row],[Category]],表11[[#This Row],[SCDOT suggestion]])="3 - not a requirement","2 - information", IF(ISBLANK(表11[[#This Row],[SCDOT suggestion]]),表11[[#This Row],[Category]],表11[[#This Row],[SCDOT suggestion]]))</f>
        <v>2 - Information</v>
      </c>
    </row>
    <row r="6" spans="1:10" ht="32" x14ac:dyDescent="0.2">
      <c r="A6" s="4" t="s">
        <v>341</v>
      </c>
      <c r="B6" s="3">
        <v>662</v>
      </c>
      <c r="C6" s="3" t="s">
        <v>342</v>
      </c>
      <c r="D6" s="3" t="s">
        <v>343</v>
      </c>
      <c r="E6" s="3">
        <v>204</v>
      </c>
      <c r="F6" s="3" t="s">
        <v>336</v>
      </c>
      <c r="G6" s="1" t="s">
        <v>344</v>
      </c>
      <c r="H6" s="1"/>
      <c r="I6" s="1"/>
      <c r="J6" s="3" t="str">
        <f>IF(IF(ISBLANK(表11[[#This Row],[SCDOT suggestion]]),表11[[#This Row],[Category]],表11[[#This Row],[SCDOT suggestion]])="3 - not a requirement","2 - information", IF(ISBLANK(表11[[#This Row],[SCDOT suggestion]]),表11[[#This Row],[Category]],表11[[#This Row],[SCDOT suggestion]]))</f>
        <v>2 - Information</v>
      </c>
    </row>
    <row r="7" spans="1:10" ht="16" x14ac:dyDescent="0.2">
      <c r="A7" s="4" t="s">
        <v>345</v>
      </c>
      <c r="B7" s="3">
        <v>663</v>
      </c>
      <c r="C7" s="3" t="s">
        <v>346</v>
      </c>
      <c r="D7" s="3" t="s">
        <v>347</v>
      </c>
      <c r="E7" s="3">
        <v>204</v>
      </c>
      <c r="F7" s="3" t="s">
        <v>336</v>
      </c>
      <c r="G7" s="1" t="s">
        <v>344</v>
      </c>
      <c r="H7" s="1"/>
      <c r="I7" s="1"/>
      <c r="J7" s="3" t="str">
        <f>IF(IF(ISBLANK(表11[[#This Row],[SCDOT suggestion]]),表11[[#This Row],[Category]],表11[[#This Row],[SCDOT suggestion]])="3 - not a requirement","2 - information", IF(ISBLANK(表11[[#This Row],[SCDOT suggestion]]),表11[[#This Row],[Category]],表11[[#This Row],[SCDOT suggestion]]))</f>
        <v>2 - Information</v>
      </c>
    </row>
    <row r="8" spans="1:10" ht="32" x14ac:dyDescent="0.2">
      <c r="A8" s="4" t="s">
        <v>348</v>
      </c>
      <c r="B8" s="3">
        <v>664</v>
      </c>
      <c r="C8" s="3" t="s">
        <v>349</v>
      </c>
      <c r="D8" s="3" t="s">
        <v>350</v>
      </c>
      <c r="E8" s="3">
        <v>204</v>
      </c>
      <c r="F8" s="3" t="s">
        <v>336</v>
      </c>
      <c r="G8" s="1" t="s">
        <v>344</v>
      </c>
      <c r="H8" s="1"/>
      <c r="I8" s="1"/>
      <c r="J8" s="3" t="str">
        <f>IF(IF(ISBLANK(表11[[#This Row],[SCDOT suggestion]]),表11[[#This Row],[Category]],表11[[#This Row],[SCDOT suggestion]])="3 - not a requirement","2 - information", IF(ISBLANK(表11[[#This Row],[SCDOT suggestion]]),表11[[#This Row],[Category]],表11[[#This Row],[SCDOT suggestion]]))</f>
        <v>2 - Information</v>
      </c>
    </row>
    <row r="9" spans="1:10" ht="16" x14ac:dyDescent="0.2">
      <c r="A9" s="4" t="s">
        <v>351</v>
      </c>
      <c r="B9" s="3">
        <v>665</v>
      </c>
      <c r="C9" s="3" t="s">
        <v>352</v>
      </c>
      <c r="D9" s="3" t="s">
        <v>353</v>
      </c>
      <c r="E9" s="3">
        <v>204</v>
      </c>
      <c r="F9" s="3" t="s">
        <v>336</v>
      </c>
      <c r="G9" s="1" t="s">
        <v>344</v>
      </c>
      <c r="H9" s="1"/>
      <c r="I9" s="1"/>
      <c r="J9" s="3" t="str">
        <f>IF(IF(ISBLANK(表11[[#This Row],[SCDOT suggestion]]),表11[[#This Row],[Category]],表11[[#This Row],[SCDOT suggestion]])="3 - not a requirement","2 - information", IF(ISBLANK(表11[[#This Row],[SCDOT suggestion]]),表11[[#This Row],[Category]],表11[[#This Row],[SCDOT suggestion]]))</f>
        <v>2 - Information</v>
      </c>
    </row>
    <row r="10" spans="1:10" ht="32" x14ac:dyDescent="0.2">
      <c r="A10" s="4" t="s">
        <v>354</v>
      </c>
      <c r="B10" s="3">
        <v>666</v>
      </c>
      <c r="C10" s="3" t="s">
        <v>355</v>
      </c>
      <c r="D10" s="3" t="s">
        <v>356</v>
      </c>
      <c r="E10" s="3">
        <v>204</v>
      </c>
      <c r="F10" s="3" t="s">
        <v>336</v>
      </c>
      <c r="G10" s="1" t="s">
        <v>344</v>
      </c>
      <c r="H10" s="1"/>
      <c r="I10" s="1"/>
      <c r="J10" s="3" t="str">
        <f>IF(IF(ISBLANK(表11[[#This Row],[SCDOT suggestion]]),表11[[#This Row],[Category]],表11[[#This Row],[SCDOT suggestion]])="3 - not a requirement","2 - information", IF(ISBLANK(表11[[#This Row],[SCDOT suggestion]]),表11[[#This Row],[Category]],表11[[#This Row],[SCDOT suggestion]]))</f>
        <v>2 - Information</v>
      </c>
    </row>
    <row r="11" spans="1:10" ht="16" x14ac:dyDescent="0.2">
      <c r="A11" s="4" t="s">
        <v>357</v>
      </c>
      <c r="B11" s="3">
        <v>666</v>
      </c>
      <c r="C11" s="3" t="s">
        <v>355</v>
      </c>
      <c r="D11" s="3" t="s">
        <v>356</v>
      </c>
      <c r="E11" s="3">
        <v>204</v>
      </c>
      <c r="F11" s="3" t="s">
        <v>336</v>
      </c>
      <c r="G11" s="1" t="s">
        <v>344</v>
      </c>
      <c r="H11" s="1"/>
      <c r="I11" s="1"/>
      <c r="J11" s="3" t="str">
        <f>IF(IF(ISBLANK(表11[[#This Row],[SCDOT suggestion]]),表11[[#This Row],[Category]],表11[[#This Row],[SCDOT suggestion]])="3 - not a requirement","2 - information", IF(ISBLANK(表11[[#This Row],[SCDOT suggestion]]),表11[[#This Row],[Category]],表11[[#This Row],[SCDOT suggestion]]))</f>
        <v>2 - Information</v>
      </c>
    </row>
    <row r="12" spans="1:10" ht="16" x14ac:dyDescent="0.2">
      <c r="A12" s="4" t="s">
        <v>358</v>
      </c>
      <c r="B12" s="3">
        <v>666</v>
      </c>
      <c r="C12" s="3" t="s">
        <v>355</v>
      </c>
      <c r="D12" s="3" t="s">
        <v>356</v>
      </c>
      <c r="E12" s="3">
        <v>204</v>
      </c>
      <c r="F12" s="3" t="s">
        <v>336</v>
      </c>
      <c r="G12" s="1" t="s">
        <v>344</v>
      </c>
      <c r="H12" s="1"/>
      <c r="I12" s="1"/>
      <c r="J12" s="3" t="str">
        <f>IF(IF(ISBLANK(表11[[#This Row],[SCDOT suggestion]]),表11[[#This Row],[Category]],表11[[#This Row],[SCDOT suggestion]])="3 - not a requirement","2 - information", IF(ISBLANK(表11[[#This Row],[SCDOT suggestion]]),表11[[#This Row],[Category]],表11[[#This Row],[SCDOT suggestion]]))</f>
        <v>2 - Information</v>
      </c>
    </row>
    <row r="13" spans="1:10" ht="32" x14ac:dyDescent="0.2">
      <c r="A13" s="4" t="s">
        <v>14</v>
      </c>
      <c r="B13" s="3">
        <v>667</v>
      </c>
      <c r="C13" s="3">
        <v>204.3</v>
      </c>
      <c r="D13" s="3" t="s">
        <v>15</v>
      </c>
      <c r="E13" s="3">
        <v>204</v>
      </c>
      <c r="F13" s="3" t="s">
        <v>336</v>
      </c>
      <c r="G13" s="1" t="s">
        <v>16</v>
      </c>
      <c r="H13" s="3"/>
      <c r="I13" s="1"/>
      <c r="J13" s="3" t="str">
        <f>IF(IF(ISBLANK(表11[[#This Row],[SCDOT suggestion]]),表11[[#This Row],[Category]],表11[[#This Row],[SCDOT suggestion]])="3 - not a requirement","2 - information", IF(ISBLANK(表11[[#This Row],[SCDOT suggestion]]),表11[[#This Row],[Category]],表11[[#This Row],[SCDOT suggestion]]))</f>
        <v>1 - requirement</v>
      </c>
    </row>
    <row r="14" spans="1:10" ht="16" x14ac:dyDescent="0.2">
      <c r="A14" s="4" t="s">
        <v>17</v>
      </c>
      <c r="B14" s="3">
        <v>667</v>
      </c>
      <c r="C14" s="3">
        <v>204.3</v>
      </c>
      <c r="D14" s="3" t="s">
        <v>15</v>
      </c>
      <c r="E14" s="3">
        <v>204</v>
      </c>
      <c r="F14" s="3" t="s">
        <v>336</v>
      </c>
      <c r="G14" s="1" t="s">
        <v>16</v>
      </c>
      <c r="H14" s="3"/>
      <c r="I14" s="1"/>
      <c r="J14" s="3" t="str">
        <f>IF(IF(ISBLANK(表11[[#This Row],[SCDOT suggestion]]),表11[[#This Row],[Category]],表11[[#This Row],[SCDOT suggestion]])="3 - not a requirement","2 - information", IF(ISBLANK(表11[[#This Row],[SCDOT suggestion]]),表11[[#This Row],[Category]],表11[[#This Row],[SCDOT suggestion]]))</f>
        <v>1 - requirement</v>
      </c>
    </row>
    <row r="15" spans="1:10" ht="16" x14ac:dyDescent="0.2">
      <c r="A15" s="4" t="s">
        <v>359</v>
      </c>
      <c r="B15" s="3">
        <v>668</v>
      </c>
      <c r="C15" s="3" t="s">
        <v>360</v>
      </c>
      <c r="D15" s="3" t="s">
        <v>20</v>
      </c>
      <c r="E15" s="3">
        <v>204</v>
      </c>
      <c r="F15" s="3" t="s">
        <v>336</v>
      </c>
      <c r="G15" s="1" t="s">
        <v>16</v>
      </c>
      <c r="H15" s="3"/>
      <c r="I15" s="1"/>
      <c r="J15" s="3" t="str">
        <f>IF(IF(ISBLANK(表11[[#This Row],[SCDOT suggestion]]),表11[[#This Row],[Category]],表11[[#This Row],[SCDOT suggestion]])="3 - not a requirement","2 - information", IF(ISBLANK(表11[[#This Row],[SCDOT suggestion]]),表11[[#This Row],[Category]],表11[[#This Row],[SCDOT suggestion]]))</f>
        <v>1 - requirement</v>
      </c>
    </row>
    <row r="16" spans="1:10" ht="16" x14ac:dyDescent="0.2">
      <c r="A16" s="4" t="s">
        <v>361</v>
      </c>
      <c r="B16" s="3">
        <v>668</v>
      </c>
      <c r="C16" s="3" t="s">
        <v>360</v>
      </c>
      <c r="D16" s="3" t="s">
        <v>20</v>
      </c>
      <c r="E16" s="3">
        <v>204</v>
      </c>
      <c r="F16" s="3" t="s">
        <v>336</v>
      </c>
      <c r="G16" s="1" t="s">
        <v>16</v>
      </c>
      <c r="H16" s="3"/>
      <c r="I16" s="1"/>
      <c r="J16" s="3" t="str">
        <f>IF(IF(ISBLANK(表11[[#This Row],[SCDOT suggestion]]),表11[[#This Row],[Category]],表11[[#This Row],[SCDOT suggestion]])="3 - not a requirement","2 - information", IF(ISBLANK(表11[[#This Row],[SCDOT suggestion]]),表11[[#This Row],[Category]],表11[[#This Row],[SCDOT suggestion]]))</f>
        <v>1 - requirement</v>
      </c>
    </row>
    <row r="17" spans="1:10" ht="16" x14ac:dyDescent="0.2">
      <c r="A17" s="19" t="s">
        <v>362</v>
      </c>
      <c r="B17" s="3">
        <v>669</v>
      </c>
      <c r="C17" s="3" t="s">
        <v>360</v>
      </c>
      <c r="D17" s="3" t="s">
        <v>20</v>
      </c>
      <c r="E17" s="3">
        <v>204</v>
      </c>
      <c r="F17" s="3" t="s">
        <v>336</v>
      </c>
      <c r="G17" s="1" t="s">
        <v>16</v>
      </c>
      <c r="H17" s="3"/>
      <c r="I17" s="1"/>
      <c r="J17" s="3" t="str">
        <f>IF(IF(ISBLANK(表11[[#This Row],[SCDOT suggestion]]),表11[[#This Row],[Category]],表11[[#This Row],[SCDOT suggestion]])="3 - not a requirement","2 - information", IF(ISBLANK(表11[[#This Row],[SCDOT suggestion]]),表11[[#This Row],[Category]],表11[[#This Row],[SCDOT suggestion]]))</f>
        <v>1 - requirement</v>
      </c>
    </row>
    <row r="18" spans="1:10" ht="16" x14ac:dyDescent="0.2">
      <c r="A18" s="19" t="s">
        <v>363</v>
      </c>
      <c r="B18" s="3">
        <v>669</v>
      </c>
      <c r="C18" s="3" t="s">
        <v>360</v>
      </c>
      <c r="D18" s="3" t="s">
        <v>20</v>
      </c>
      <c r="E18" s="3">
        <v>204</v>
      </c>
      <c r="F18" s="3" t="s">
        <v>336</v>
      </c>
      <c r="G18" s="2" t="s">
        <v>10</v>
      </c>
      <c r="H18" s="1" t="s">
        <v>183</v>
      </c>
      <c r="I18" s="2" t="s">
        <v>772</v>
      </c>
      <c r="J18" s="3" t="str">
        <f>IF(IF(ISBLANK(表11[[#This Row],[SCDOT suggestion]]),表11[[#This Row],[Category]],表11[[#This Row],[SCDOT suggestion]])="3 - not a requirement","2 - information", IF(ISBLANK(表11[[#This Row],[SCDOT suggestion]]),表11[[#This Row],[Category]],表11[[#This Row],[SCDOT suggestion]]))</f>
        <v>2 - information</v>
      </c>
    </row>
    <row r="19" spans="1:10" ht="32" x14ac:dyDescent="0.2">
      <c r="A19" s="4" t="s">
        <v>364</v>
      </c>
      <c r="B19" s="3">
        <v>670</v>
      </c>
      <c r="C19" s="3" t="s">
        <v>360</v>
      </c>
      <c r="D19" s="3" t="s">
        <v>20</v>
      </c>
      <c r="E19" s="3">
        <v>204</v>
      </c>
      <c r="F19" s="3" t="s">
        <v>336</v>
      </c>
      <c r="G19" s="1" t="s">
        <v>16</v>
      </c>
      <c r="H19" s="3"/>
      <c r="I19" s="1"/>
      <c r="J19" s="3" t="str">
        <f>IF(IF(ISBLANK(表11[[#This Row],[SCDOT suggestion]]),表11[[#This Row],[Category]],表11[[#This Row],[SCDOT suggestion]])="3 - not a requirement","2 - information", IF(ISBLANK(表11[[#This Row],[SCDOT suggestion]]),表11[[#This Row],[Category]],表11[[#This Row],[SCDOT suggestion]]))</f>
        <v>1 - requirement</v>
      </c>
    </row>
    <row r="20" spans="1:10" ht="16" x14ac:dyDescent="0.2">
      <c r="A20" s="4" t="s">
        <v>365</v>
      </c>
      <c r="B20" s="3">
        <v>671</v>
      </c>
      <c r="C20" s="3" t="s">
        <v>360</v>
      </c>
      <c r="D20" s="3" t="s">
        <v>20</v>
      </c>
      <c r="E20" s="3">
        <v>204</v>
      </c>
      <c r="F20" s="3" t="s">
        <v>336</v>
      </c>
      <c r="G20" s="1" t="s">
        <v>16</v>
      </c>
      <c r="H20" s="3"/>
      <c r="I20" s="1"/>
      <c r="J20" s="3" t="str">
        <f>IF(IF(ISBLANK(表11[[#This Row],[SCDOT suggestion]]),表11[[#This Row],[Category]],表11[[#This Row],[SCDOT suggestion]])="3 - not a requirement","2 - information", IF(ISBLANK(表11[[#This Row],[SCDOT suggestion]]),表11[[#This Row],[Category]],表11[[#This Row],[SCDOT suggestion]]))</f>
        <v>1 - requirement</v>
      </c>
    </row>
    <row r="21" spans="1:10" ht="32" x14ac:dyDescent="0.2">
      <c r="A21" s="4" t="s">
        <v>366</v>
      </c>
      <c r="B21" s="3">
        <v>672</v>
      </c>
      <c r="C21" s="3" t="s">
        <v>367</v>
      </c>
      <c r="D21" s="3" t="s">
        <v>368</v>
      </c>
      <c r="E21" s="3">
        <v>204</v>
      </c>
      <c r="F21" s="3" t="s">
        <v>336</v>
      </c>
      <c r="G21" s="1" t="s">
        <v>16</v>
      </c>
      <c r="H21" s="3"/>
      <c r="I21" s="1"/>
      <c r="J21" s="3" t="str">
        <f>IF(IF(ISBLANK(表11[[#This Row],[SCDOT suggestion]]),表11[[#This Row],[Category]],表11[[#This Row],[SCDOT suggestion]])="3 - not a requirement","2 - information", IF(ISBLANK(表11[[#This Row],[SCDOT suggestion]]),表11[[#This Row],[Category]],表11[[#This Row],[SCDOT suggestion]]))</f>
        <v>1 - requirement</v>
      </c>
    </row>
    <row r="22" spans="1:10" ht="16" x14ac:dyDescent="0.2">
      <c r="A22" s="4" t="s">
        <v>369</v>
      </c>
      <c r="B22" s="3">
        <v>672</v>
      </c>
      <c r="C22" s="3" t="s">
        <v>367</v>
      </c>
      <c r="D22" s="3" t="s">
        <v>368</v>
      </c>
      <c r="E22" s="3">
        <v>204</v>
      </c>
      <c r="F22" s="3" t="s">
        <v>336</v>
      </c>
      <c r="G22" s="1" t="s">
        <v>16</v>
      </c>
      <c r="H22" s="3"/>
      <c r="I22" s="1"/>
      <c r="J22" s="3" t="str">
        <f>IF(IF(ISBLANK(表11[[#This Row],[SCDOT suggestion]]),表11[[#This Row],[Category]],表11[[#This Row],[SCDOT suggestion]])="3 - not a requirement","2 - information", IF(ISBLANK(表11[[#This Row],[SCDOT suggestion]]),表11[[#This Row],[Category]],表11[[#This Row],[SCDOT suggestion]]))</f>
        <v>1 - requirement</v>
      </c>
    </row>
    <row r="23" spans="1:10" ht="16" x14ac:dyDescent="0.2">
      <c r="A23" s="4" t="s">
        <v>370</v>
      </c>
      <c r="B23" s="3">
        <v>673</v>
      </c>
      <c r="C23" s="3" t="s">
        <v>367</v>
      </c>
      <c r="D23" s="3" t="s">
        <v>368</v>
      </c>
      <c r="E23" s="3">
        <v>204</v>
      </c>
      <c r="F23" s="3" t="s">
        <v>336</v>
      </c>
      <c r="G23" s="1" t="s">
        <v>16</v>
      </c>
      <c r="H23" s="3"/>
      <c r="I23" s="1"/>
      <c r="J23" s="3" t="str">
        <f>IF(IF(ISBLANK(表11[[#This Row],[SCDOT suggestion]]),表11[[#This Row],[Category]],表11[[#This Row],[SCDOT suggestion]])="3 - not a requirement","2 - information", IF(ISBLANK(表11[[#This Row],[SCDOT suggestion]]),表11[[#This Row],[Category]],表11[[#This Row],[SCDOT suggestion]]))</f>
        <v>1 - requirement</v>
      </c>
    </row>
    <row r="24" spans="1:10" ht="16" x14ac:dyDescent="0.2">
      <c r="A24" s="4" t="s">
        <v>371</v>
      </c>
      <c r="B24" s="3">
        <v>673</v>
      </c>
      <c r="C24" s="3" t="s">
        <v>367</v>
      </c>
      <c r="D24" s="3" t="s">
        <v>368</v>
      </c>
      <c r="E24" s="3">
        <v>204</v>
      </c>
      <c r="F24" s="3" t="s">
        <v>336</v>
      </c>
      <c r="G24" s="1" t="s">
        <v>16</v>
      </c>
      <c r="H24" s="3"/>
      <c r="I24" s="1"/>
      <c r="J24" s="3" t="str">
        <f>IF(IF(ISBLANK(表11[[#This Row],[SCDOT suggestion]]),表11[[#This Row],[Category]],表11[[#This Row],[SCDOT suggestion]])="3 - not a requirement","2 - information", IF(ISBLANK(表11[[#This Row],[SCDOT suggestion]]),表11[[#This Row],[Category]],表11[[#This Row],[SCDOT suggestion]]))</f>
        <v>1 - requirement</v>
      </c>
    </row>
    <row r="25" spans="1:10" ht="16" x14ac:dyDescent="0.2">
      <c r="A25" s="4" t="s">
        <v>372</v>
      </c>
      <c r="B25" s="3">
        <v>673</v>
      </c>
      <c r="C25" s="3" t="s">
        <v>367</v>
      </c>
      <c r="D25" s="3" t="s">
        <v>368</v>
      </c>
      <c r="E25" s="3">
        <v>204</v>
      </c>
      <c r="F25" s="3" t="s">
        <v>336</v>
      </c>
      <c r="G25" s="1" t="s">
        <v>16</v>
      </c>
      <c r="H25" s="3"/>
      <c r="I25" s="1"/>
      <c r="J25" s="3" t="str">
        <f>IF(IF(ISBLANK(表11[[#This Row],[SCDOT suggestion]]),表11[[#This Row],[Category]],表11[[#This Row],[SCDOT suggestion]])="3 - not a requirement","2 - information", IF(ISBLANK(表11[[#This Row],[SCDOT suggestion]]),表11[[#This Row],[Category]],表11[[#This Row],[SCDOT suggestion]]))</f>
        <v>1 - requirement</v>
      </c>
    </row>
    <row r="26" spans="1:10" ht="16" x14ac:dyDescent="0.2">
      <c r="A26" s="4" t="s">
        <v>373</v>
      </c>
      <c r="B26" s="3">
        <v>674</v>
      </c>
      <c r="C26" s="3" t="s">
        <v>367</v>
      </c>
      <c r="D26" s="3" t="s">
        <v>368</v>
      </c>
      <c r="E26" s="3">
        <v>204</v>
      </c>
      <c r="F26" s="3" t="s">
        <v>336</v>
      </c>
      <c r="G26" s="1" t="s">
        <v>16</v>
      </c>
      <c r="H26" s="3"/>
      <c r="I26" s="1"/>
      <c r="J26" s="3" t="str">
        <f>IF(IF(ISBLANK(表11[[#This Row],[SCDOT suggestion]]),表11[[#This Row],[Category]],表11[[#This Row],[SCDOT suggestion]])="3 - not a requirement","2 - information", IF(ISBLANK(表11[[#This Row],[SCDOT suggestion]]),表11[[#This Row],[Category]],表11[[#This Row],[SCDOT suggestion]]))</f>
        <v>1 - requirement</v>
      </c>
    </row>
    <row r="27" spans="1:10" ht="16" x14ac:dyDescent="0.2">
      <c r="A27" s="4" t="s">
        <v>374</v>
      </c>
      <c r="B27" s="3">
        <v>674</v>
      </c>
      <c r="C27" s="3" t="s">
        <v>367</v>
      </c>
      <c r="D27" s="3" t="s">
        <v>368</v>
      </c>
      <c r="E27" s="3">
        <v>204</v>
      </c>
      <c r="F27" s="3" t="s">
        <v>336</v>
      </c>
      <c r="G27" s="1" t="s">
        <v>16</v>
      </c>
      <c r="H27" s="3"/>
      <c r="I27" s="1"/>
      <c r="J27" s="3" t="str">
        <f>IF(IF(ISBLANK(表11[[#This Row],[SCDOT suggestion]]),表11[[#This Row],[Category]],表11[[#This Row],[SCDOT suggestion]])="3 - not a requirement","2 - information", IF(ISBLANK(表11[[#This Row],[SCDOT suggestion]]),表11[[#This Row],[Category]],表11[[#This Row],[SCDOT suggestion]]))</f>
        <v>1 - requirement</v>
      </c>
    </row>
    <row r="28" spans="1:10" ht="64" x14ac:dyDescent="0.2">
      <c r="A28" s="4" t="s">
        <v>375</v>
      </c>
      <c r="B28" s="3">
        <v>675</v>
      </c>
      <c r="C28" s="3" t="s">
        <v>376</v>
      </c>
      <c r="D28" s="3" t="s">
        <v>20</v>
      </c>
      <c r="E28" s="3">
        <v>204</v>
      </c>
      <c r="F28" s="3" t="s">
        <v>336</v>
      </c>
      <c r="G28" s="1" t="s">
        <v>16</v>
      </c>
      <c r="H28" s="3"/>
      <c r="I28" s="1"/>
      <c r="J28" s="3" t="str">
        <f>IF(IF(ISBLANK(表11[[#This Row],[SCDOT suggestion]]),表11[[#This Row],[Category]],表11[[#This Row],[SCDOT suggestion]])="3 - not a requirement","2 - information", IF(ISBLANK(表11[[#This Row],[SCDOT suggestion]]),表11[[#This Row],[Category]],表11[[#This Row],[SCDOT suggestion]]))</f>
        <v>1 - requirement</v>
      </c>
    </row>
    <row r="29" spans="1:10" ht="16" x14ac:dyDescent="0.2">
      <c r="A29" s="4" t="s">
        <v>377</v>
      </c>
      <c r="B29" s="3">
        <v>675</v>
      </c>
      <c r="C29" s="3" t="s">
        <v>376</v>
      </c>
      <c r="D29" s="3" t="s">
        <v>20</v>
      </c>
      <c r="E29" s="3">
        <v>204</v>
      </c>
      <c r="F29" s="3" t="s">
        <v>336</v>
      </c>
      <c r="G29" s="2" t="s">
        <v>10</v>
      </c>
      <c r="H29" s="1" t="s">
        <v>183</v>
      </c>
      <c r="I29" s="2" t="s">
        <v>772</v>
      </c>
      <c r="J29" s="3" t="str">
        <f>IF(IF(ISBLANK(表11[[#This Row],[SCDOT suggestion]]),表11[[#This Row],[Category]],表11[[#This Row],[SCDOT suggestion]])="3 - not a requirement","2 - information", IF(ISBLANK(表11[[#This Row],[SCDOT suggestion]]),表11[[#This Row],[Category]],表11[[#This Row],[SCDOT suggestion]]))</f>
        <v>2 - information</v>
      </c>
    </row>
    <row r="30" spans="1:10" ht="16" x14ac:dyDescent="0.2">
      <c r="A30" s="4" t="s">
        <v>378</v>
      </c>
      <c r="B30" s="3">
        <v>676</v>
      </c>
      <c r="C30" s="3" t="s">
        <v>379</v>
      </c>
      <c r="D30" s="3" t="s">
        <v>380</v>
      </c>
      <c r="E30" s="3">
        <v>204</v>
      </c>
      <c r="F30" s="3" t="s">
        <v>336</v>
      </c>
      <c r="G30" s="1" t="s">
        <v>16</v>
      </c>
      <c r="H30" s="3"/>
      <c r="I30" s="1"/>
      <c r="J30" s="3" t="str">
        <f>IF(IF(ISBLANK(表11[[#This Row],[SCDOT suggestion]]),表11[[#This Row],[Category]],表11[[#This Row],[SCDOT suggestion]])="3 - not a requirement","2 - information", IF(ISBLANK(表11[[#This Row],[SCDOT suggestion]]),表11[[#This Row],[Category]],表11[[#This Row],[SCDOT suggestion]]))</f>
        <v>1 - requirement</v>
      </c>
    </row>
    <row r="31" spans="1:10" ht="16" x14ac:dyDescent="0.2">
      <c r="A31" s="4" t="s">
        <v>381</v>
      </c>
      <c r="B31" s="3">
        <v>676</v>
      </c>
      <c r="C31" s="3" t="s">
        <v>379</v>
      </c>
      <c r="D31" s="3" t="s">
        <v>380</v>
      </c>
      <c r="E31" s="3">
        <v>204</v>
      </c>
      <c r="F31" s="3" t="s">
        <v>336</v>
      </c>
      <c r="G31" s="1" t="s">
        <v>16</v>
      </c>
      <c r="H31" s="3"/>
      <c r="I31" s="1"/>
      <c r="J31" s="3" t="str">
        <f>IF(IF(ISBLANK(表11[[#This Row],[SCDOT suggestion]]),表11[[#This Row],[Category]],表11[[#This Row],[SCDOT suggestion]])="3 - not a requirement","2 - information", IF(ISBLANK(表11[[#This Row],[SCDOT suggestion]]),表11[[#This Row],[Category]],表11[[#This Row],[SCDOT suggestion]]))</f>
        <v>1 - requirement</v>
      </c>
    </row>
    <row r="32" spans="1:10" ht="32" x14ac:dyDescent="0.2">
      <c r="A32" s="4" t="s">
        <v>382</v>
      </c>
      <c r="B32" s="3">
        <v>676</v>
      </c>
      <c r="C32" s="3" t="s">
        <v>379</v>
      </c>
      <c r="D32" s="3" t="s">
        <v>380</v>
      </c>
      <c r="E32" s="3">
        <v>204</v>
      </c>
      <c r="F32" s="3" t="s">
        <v>336</v>
      </c>
      <c r="G32" s="1" t="s">
        <v>16</v>
      </c>
      <c r="H32" s="3"/>
      <c r="I32" s="1"/>
      <c r="J32" s="3" t="str">
        <f>IF(IF(ISBLANK(表11[[#This Row],[SCDOT suggestion]]),表11[[#This Row],[Category]],表11[[#This Row],[SCDOT suggestion]])="3 - not a requirement","2 - information", IF(ISBLANK(表11[[#This Row],[SCDOT suggestion]]),表11[[#This Row],[Category]],表11[[#This Row],[SCDOT suggestion]]))</f>
        <v>1 - requirement</v>
      </c>
    </row>
    <row r="33" spans="1:10" ht="16" x14ac:dyDescent="0.2">
      <c r="A33" s="4" t="s">
        <v>383</v>
      </c>
      <c r="B33" s="3">
        <v>676</v>
      </c>
      <c r="C33" s="3" t="s">
        <v>379</v>
      </c>
      <c r="D33" s="3" t="s">
        <v>380</v>
      </c>
      <c r="E33" s="3">
        <v>204</v>
      </c>
      <c r="F33" s="3" t="s">
        <v>336</v>
      </c>
      <c r="G33" s="1" t="s">
        <v>16</v>
      </c>
      <c r="H33" s="3"/>
      <c r="I33" s="1"/>
      <c r="J33" s="3" t="str">
        <f>IF(IF(ISBLANK(表11[[#This Row],[SCDOT suggestion]]),表11[[#This Row],[Category]],表11[[#This Row],[SCDOT suggestion]])="3 - not a requirement","2 - information", IF(ISBLANK(表11[[#This Row],[SCDOT suggestion]]),表11[[#This Row],[Category]],表11[[#This Row],[SCDOT suggestion]]))</f>
        <v>1 - requirement</v>
      </c>
    </row>
    <row r="34" spans="1:10" ht="16" x14ac:dyDescent="0.2">
      <c r="A34" s="4" t="s">
        <v>384</v>
      </c>
      <c r="B34" s="3">
        <v>676</v>
      </c>
      <c r="C34" s="3" t="s">
        <v>379</v>
      </c>
      <c r="D34" s="3" t="s">
        <v>380</v>
      </c>
      <c r="E34" s="3">
        <v>204</v>
      </c>
      <c r="F34" s="3" t="s">
        <v>336</v>
      </c>
      <c r="G34" s="1" t="s">
        <v>16</v>
      </c>
      <c r="H34" s="3"/>
      <c r="I34" s="1"/>
      <c r="J34" s="3" t="str">
        <f>IF(IF(ISBLANK(表11[[#This Row],[SCDOT suggestion]]),表11[[#This Row],[Category]],表11[[#This Row],[SCDOT suggestion]])="3 - not a requirement","2 - information", IF(ISBLANK(表11[[#This Row],[SCDOT suggestion]]),表11[[#This Row],[Category]],表11[[#This Row],[SCDOT suggestion]]))</f>
        <v>1 - requirement</v>
      </c>
    </row>
    <row r="35" spans="1:10" ht="16" x14ac:dyDescent="0.2">
      <c r="A35" s="19" t="s">
        <v>385</v>
      </c>
      <c r="B35" s="3">
        <v>677</v>
      </c>
      <c r="C35" s="3" t="s">
        <v>379</v>
      </c>
      <c r="D35" s="3" t="s">
        <v>380</v>
      </c>
      <c r="E35" s="3">
        <v>204</v>
      </c>
      <c r="F35" s="3" t="s">
        <v>336</v>
      </c>
      <c r="G35" s="1" t="s">
        <v>16</v>
      </c>
      <c r="H35" s="3"/>
      <c r="I35" s="1"/>
      <c r="J35" s="3" t="str">
        <f>IF(IF(ISBLANK(表11[[#This Row],[SCDOT suggestion]]),表11[[#This Row],[Category]],表11[[#This Row],[SCDOT suggestion]])="3 - not a requirement","2 - information", IF(ISBLANK(表11[[#This Row],[SCDOT suggestion]]),表11[[#This Row],[Category]],表11[[#This Row],[SCDOT suggestion]]))</f>
        <v>1 - requirement</v>
      </c>
    </row>
    <row r="36" spans="1:10" ht="16" x14ac:dyDescent="0.2">
      <c r="A36" s="19" t="s">
        <v>386</v>
      </c>
      <c r="B36" s="3">
        <v>677</v>
      </c>
      <c r="C36" s="3" t="s">
        <v>379</v>
      </c>
      <c r="D36" s="3" t="s">
        <v>380</v>
      </c>
      <c r="E36" s="3">
        <v>204</v>
      </c>
      <c r="F36" s="3" t="s">
        <v>336</v>
      </c>
      <c r="G36" s="2" t="s">
        <v>10</v>
      </c>
      <c r="H36" s="1" t="s">
        <v>183</v>
      </c>
      <c r="I36" s="2" t="s">
        <v>772</v>
      </c>
      <c r="J36" s="3" t="str">
        <f>IF(IF(ISBLANK(表11[[#This Row],[SCDOT suggestion]]),表11[[#This Row],[Category]],表11[[#This Row],[SCDOT suggestion]])="3 - not a requirement","2 - information", IF(ISBLANK(表11[[#This Row],[SCDOT suggestion]]),表11[[#This Row],[Category]],表11[[#This Row],[SCDOT suggestion]]))</f>
        <v>2 - information</v>
      </c>
    </row>
    <row r="37" spans="1:10" ht="16" x14ac:dyDescent="0.2">
      <c r="A37" s="4" t="s">
        <v>387</v>
      </c>
      <c r="B37" s="3">
        <v>678</v>
      </c>
      <c r="C37" s="3" t="s">
        <v>388</v>
      </c>
      <c r="D37" s="3" t="s">
        <v>389</v>
      </c>
      <c r="E37" s="3">
        <v>204</v>
      </c>
      <c r="F37" s="3" t="s">
        <v>336</v>
      </c>
      <c r="G37" s="1" t="s">
        <v>16</v>
      </c>
      <c r="H37" s="3"/>
      <c r="I37" s="1"/>
      <c r="J37" s="3" t="str">
        <f>IF(IF(ISBLANK(表11[[#This Row],[SCDOT suggestion]]),表11[[#This Row],[Category]],表11[[#This Row],[SCDOT suggestion]])="3 - not a requirement","2 - information", IF(ISBLANK(表11[[#This Row],[SCDOT suggestion]]),表11[[#This Row],[Category]],表11[[#This Row],[SCDOT suggestion]]))</f>
        <v>1 - requirement</v>
      </c>
    </row>
    <row r="38" spans="1:10" ht="16" x14ac:dyDescent="0.2">
      <c r="A38" s="4" t="s">
        <v>390</v>
      </c>
      <c r="B38" s="3">
        <v>678</v>
      </c>
      <c r="C38" s="3" t="s">
        <v>388</v>
      </c>
      <c r="D38" s="3" t="s">
        <v>389</v>
      </c>
      <c r="E38" s="3">
        <v>204</v>
      </c>
      <c r="F38" s="3" t="s">
        <v>336</v>
      </c>
      <c r="G38" s="1" t="s">
        <v>16</v>
      </c>
      <c r="H38" s="3"/>
      <c r="I38" s="1"/>
      <c r="J38" s="3" t="str">
        <f>IF(IF(ISBLANK(表11[[#This Row],[SCDOT suggestion]]),表11[[#This Row],[Category]],表11[[#This Row],[SCDOT suggestion]])="3 - not a requirement","2 - information", IF(ISBLANK(表11[[#This Row],[SCDOT suggestion]]),表11[[#This Row],[Category]],表11[[#This Row],[SCDOT suggestion]]))</f>
        <v>1 - requirement</v>
      </c>
    </row>
    <row r="39" spans="1:10" ht="32" x14ac:dyDescent="0.2">
      <c r="A39" s="4" t="s">
        <v>391</v>
      </c>
      <c r="B39" s="3">
        <v>679</v>
      </c>
      <c r="C39" s="3" t="s">
        <v>392</v>
      </c>
      <c r="D39" s="3" t="s">
        <v>393</v>
      </c>
      <c r="E39" s="3">
        <v>204</v>
      </c>
      <c r="F39" s="3" t="s">
        <v>336</v>
      </c>
      <c r="G39" s="1" t="s">
        <v>16</v>
      </c>
      <c r="H39" s="3"/>
      <c r="I39" s="1"/>
      <c r="J39" s="3" t="str">
        <f>IF(IF(ISBLANK(表11[[#This Row],[SCDOT suggestion]]),表11[[#This Row],[Category]],表11[[#This Row],[SCDOT suggestion]])="3 - not a requirement","2 - information", IF(ISBLANK(表11[[#This Row],[SCDOT suggestion]]),表11[[#This Row],[Category]],表11[[#This Row],[SCDOT suggestion]]))</f>
        <v>1 - requirement</v>
      </c>
    </row>
    <row r="40" spans="1:10" ht="16" x14ac:dyDescent="0.2">
      <c r="A40" s="4" t="s">
        <v>394</v>
      </c>
      <c r="B40" s="3">
        <v>679</v>
      </c>
      <c r="C40" s="3" t="s">
        <v>392</v>
      </c>
      <c r="D40" s="3" t="s">
        <v>393</v>
      </c>
      <c r="E40" s="3">
        <v>204</v>
      </c>
      <c r="F40" s="3" t="s">
        <v>336</v>
      </c>
      <c r="G40" s="1" t="s">
        <v>16</v>
      </c>
      <c r="H40" s="3"/>
      <c r="I40" s="1"/>
      <c r="J40" s="3" t="str">
        <f>IF(IF(ISBLANK(表11[[#This Row],[SCDOT suggestion]]),表11[[#This Row],[Category]],表11[[#This Row],[SCDOT suggestion]])="3 - not a requirement","2 - information", IF(ISBLANK(表11[[#This Row],[SCDOT suggestion]]),表11[[#This Row],[Category]],表11[[#This Row],[SCDOT suggestion]]))</f>
        <v>1 - requirement</v>
      </c>
    </row>
    <row r="41" spans="1:10" ht="16" x14ac:dyDescent="0.2">
      <c r="A41" s="4" t="s">
        <v>395</v>
      </c>
      <c r="B41" s="3">
        <v>680</v>
      </c>
      <c r="C41" s="3" t="s">
        <v>392</v>
      </c>
      <c r="D41" s="3" t="s">
        <v>393</v>
      </c>
      <c r="E41" s="3">
        <v>204</v>
      </c>
      <c r="F41" s="3" t="s">
        <v>336</v>
      </c>
      <c r="G41" s="1" t="s">
        <v>16</v>
      </c>
      <c r="H41" s="3"/>
      <c r="I41" s="1"/>
      <c r="J41" s="3" t="str">
        <f>IF(IF(ISBLANK(表11[[#This Row],[SCDOT suggestion]]),表11[[#This Row],[Category]],表11[[#This Row],[SCDOT suggestion]])="3 - not a requirement","2 - information", IF(ISBLANK(表11[[#This Row],[SCDOT suggestion]]),表11[[#This Row],[Category]],表11[[#This Row],[SCDOT suggestion]]))</f>
        <v>1 - requirement</v>
      </c>
    </row>
    <row r="42" spans="1:10" ht="16" x14ac:dyDescent="0.2">
      <c r="A42" s="4" t="s">
        <v>396</v>
      </c>
      <c r="B42" s="3">
        <v>680</v>
      </c>
      <c r="C42" s="3" t="s">
        <v>392</v>
      </c>
      <c r="D42" s="3" t="s">
        <v>393</v>
      </c>
      <c r="E42" s="3">
        <v>204</v>
      </c>
      <c r="F42" s="3" t="s">
        <v>336</v>
      </c>
      <c r="G42" s="1" t="s">
        <v>16</v>
      </c>
      <c r="H42" s="3"/>
      <c r="I42" s="1"/>
      <c r="J42" s="3" t="str">
        <f>IF(IF(ISBLANK(表11[[#This Row],[SCDOT suggestion]]),表11[[#This Row],[Category]],表11[[#This Row],[SCDOT suggestion]])="3 - not a requirement","2 - information", IF(ISBLANK(表11[[#This Row],[SCDOT suggestion]]),表11[[#This Row],[Category]],表11[[#This Row],[SCDOT suggestion]]))</f>
        <v>1 - requirement</v>
      </c>
    </row>
    <row r="43" spans="1:10" ht="16" x14ac:dyDescent="0.2">
      <c r="A43" s="4" t="s">
        <v>397</v>
      </c>
      <c r="B43" s="3">
        <v>680</v>
      </c>
      <c r="C43" s="3" t="s">
        <v>392</v>
      </c>
      <c r="D43" s="3" t="s">
        <v>393</v>
      </c>
      <c r="E43" s="3">
        <v>204</v>
      </c>
      <c r="F43" s="3" t="s">
        <v>336</v>
      </c>
      <c r="G43" s="1" t="s">
        <v>16</v>
      </c>
      <c r="H43" s="3"/>
      <c r="I43" s="1"/>
      <c r="J43" s="3" t="str">
        <f>IF(IF(ISBLANK(表11[[#This Row],[SCDOT suggestion]]),表11[[#This Row],[Category]],表11[[#This Row],[SCDOT suggestion]])="3 - not a requirement","2 - information", IF(ISBLANK(表11[[#This Row],[SCDOT suggestion]]),表11[[#This Row],[Category]],表11[[#This Row],[SCDOT suggestion]]))</f>
        <v>1 - requirement</v>
      </c>
    </row>
    <row r="44" spans="1:10" ht="16" x14ac:dyDescent="0.2">
      <c r="A44" s="4" t="s">
        <v>398</v>
      </c>
      <c r="B44" s="3">
        <v>680</v>
      </c>
      <c r="C44" s="3" t="s">
        <v>392</v>
      </c>
      <c r="D44" s="3" t="s">
        <v>393</v>
      </c>
      <c r="E44" s="3">
        <v>204</v>
      </c>
      <c r="F44" s="3" t="s">
        <v>336</v>
      </c>
      <c r="G44" s="1" t="s">
        <v>16</v>
      </c>
      <c r="H44" s="3"/>
      <c r="I44" s="1"/>
      <c r="J44" s="3" t="str">
        <f>IF(IF(ISBLANK(表11[[#This Row],[SCDOT suggestion]]),表11[[#This Row],[Category]],表11[[#This Row],[SCDOT suggestion]])="3 - not a requirement","2 - information", IF(ISBLANK(表11[[#This Row],[SCDOT suggestion]]),表11[[#This Row],[Category]],表11[[#This Row],[SCDOT suggestion]]))</f>
        <v>1 - requirement</v>
      </c>
    </row>
    <row r="45" spans="1:10" ht="16" x14ac:dyDescent="0.2">
      <c r="A45" s="4" t="s">
        <v>399</v>
      </c>
      <c r="B45" s="3">
        <v>681</v>
      </c>
      <c r="C45" s="3" t="s">
        <v>392</v>
      </c>
      <c r="D45" s="3" t="s">
        <v>393</v>
      </c>
      <c r="E45" s="3">
        <v>204</v>
      </c>
      <c r="F45" s="3" t="s">
        <v>336</v>
      </c>
      <c r="G45" s="1" t="s">
        <v>16</v>
      </c>
      <c r="H45" s="3"/>
      <c r="I45" s="1"/>
      <c r="J45" s="3" t="str">
        <f>IF(IF(ISBLANK(表11[[#This Row],[SCDOT suggestion]]),表11[[#This Row],[Category]],表11[[#This Row],[SCDOT suggestion]])="3 - not a requirement","2 - information", IF(ISBLANK(表11[[#This Row],[SCDOT suggestion]]),表11[[#This Row],[Category]],表11[[#This Row],[SCDOT suggestion]]))</f>
        <v>1 - requirement</v>
      </c>
    </row>
    <row r="46" spans="1:10" ht="16" x14ac:dyDescent="0.2">
      <c r="A46" s="4" t="s">
        <v>400</v>
      </c>
      <c r="B46" s="3">
        <v>681</v>
      </c>
      <c r="C46" s="3" t="s">
        <v>392</v>
      </c>
      <c r="D46" s="3" t="s">
        <v>393</v>
      </c>
      <c r="E46" s="3">
        <v>204</v>
      </c>
      <c r="F46" s="3" t="s">
        <v>336</v>
      </c>
      <c r="G46" s="1" t="s">
        <v>16</v>
      </c>
      <c r="H46" s="3"/>
      <c r="I46" s="1"/>
      <c r="J46" s="3" t="str">
        <f>IF(IF(ISBLANK(表11[[#This Row],[SCDOT suggestion]]),表11[[#This Row],[Category]],表11[[#This Row],[SCDOT suggestion]])="3 - not a requirement","2 - information", IF(ISBLANK(表11[[#This Row],[SCDOT suggestion]]),表11[[#This Row],[Category]],表11[[#This Row],[SCDOT suggestion]]))</f>
        <v>1 - requirement</v>
      </c>
    </row>
    <row r="47" spans="1:10" ht="32" x14ac:dyDescent="0.2">
      <c r="A47" s="4" t="s">
        <v>401</v>
      </c>
      <c r="B47" s="3">
        <v>682</v>
      </c>
      <c r="C47" s="3" t="s">
        <v>392</v>
      </c>
      <c r="D47" s="3" t="s">
        <v>393</v>
      </c>
      <c r="E47" s="3">
        <v>204</v>
      </c>
      <c r="F47" s="3" t="s">
        <v>336</v>
      </c>
      <c r="G47" s="1" t="s">
        <v>16</v>
      </c>
      <c r="H47" s="3"/>
      <c r="I47" s="1"/>
      <c r="J47" s="3" t="str">
        <f>IF(IF(ISBLANK(表11[[#This Row],[SCDOT suggestion]]),表11[[#This Row],[Category]],表11[[#This Row],[SCDOT suggestion]])="3 - not a requirement","2 - information", IF(ISBLANK(表11[[#This Row],[SCDOT suggestion]]),表11[[#This Row],[Category]],表11[[#This Row],[SCDOT suggestion]]))</f>
        <v>1 - requirement</v>
      </c>
    </row>
    <row r="48" spans="1:10" ht="16" x14ac:dyDescent="0.2">
      <c r="A48" s="4" t="s">
        <v>402</v>
      </c>
      <c r="B48" s="3">
        <v>682</v>
      </c>
      <c r="C48" s="3" t="s">
        <v>392</v>
      </c>
      <c r="D48" s="3" t="s">
        <v>393</v>
      </c>
      <c r="E48" s="3">
        <v>204</v>
      </c>
      <c r="F48" s="3" t="s">
        <v>336</v>
      </c>
      <c r="G48" s="1" t="s">
        <v>16</v>
      </c>
      <c r="H48" s="3"/>
      <c r="I48" s="1"/>
      <c r="J48" s="3" t="str">
        <f>IF(IF(ISBLANK(表11[[#This Row],[SCDOT suggestion]]),表11[[#This Row],[Category]],表11[[#This Row],[SCDOT suggestion]])="3 - not a requirement","2 - information", IF(ISBLANK(表11[[#This Row],[SCDOT suggestion]]),表11[[#This Row],[Category]],表11[[#This Row],[SCDOT suggestion]]))</f>
        <v>1 - requirement</v>
      </c>
    </row>
    <row r="49" spans="1:10" ht="16" x14ac:dyDescent="0.2">
      <c r="A49" s="4" t="s">
        <v>403</v>
      </c>
      <c r="B49" s="3">
        <v>682</v>
      </c>
      <c r="C49" s="3" t="s">
        <v>392</v>
      </c>
      <c r="D49" s="3" t="s">
        <v>393</v>
      </c>
      <c r="E49" s="3">
        <v>204</v>
      </c>
      <c r="F49" s="3" t="s">
        <v>336</v>
      </c>
      <c r="G49" s="1" t="s">
        <v>16</v>
      </c>
      <c r="H49" s="3"/>
      <c r="I49" s="1"/>
      <c r="J49" s="3" t="str">
        <f>IF(IF(ISBLANK(表11[[#This Row],[SCDOT suggestion]]),表11[[#This Row],[Category]],表11[[#This Row],[SCDOT suggestion]])="3 - not a requirement","2 - information", IF(ISBLANK(表11[[#This Row],[SCDOT suggestion]]),表11[[#This Row],[Category]],表11[[#This Row],[SCDOT suggestion]]))</f>
        <v>1 - requirement</v>
      </c>
    </row>
    <row r="50" spans="1:10" ht="32" x14ac:dyDescent="0.2">
      <c r="A50" s="4" t="s">
        <v>404</v>
      </c>
      <c r="B50" s="3">
        <v>683</v>
      </c>
      <c r="C50" s="3" t="s">
        <v>392</v>
      </c>
      <c r="D50" s="3" t="s">
        <v>393</v>
      </c>
      <c r="E50" s="3">
        <v>204</v>
      </c>
      <c r="F50" s="3" t="s">
        <v>336</v>
      </c>
      <c r="G50" s="1" t="s">
        <v>16</v>
      </c>
      <c r="H50" s="3"/>
      <c r="I50" s="1"/>
      <c r="J50" s="3" t="str">
        <f>IF(IF(ISBLANK(表11[[#This Row],[SCDOT suggestion]]),表11[[#This Row],[Category]],表11[[#This Row],[SCDOT suggestion]])="3 - not a requirement","2 - information", IF(ISBLANK(表11[[#This Row],[SCDOT suggestion]]),表11[[#This Row],[Category]],表11[[#This Row],[SCDOT suggestion]]))</f>
        <v>1 - requirement</v>
      </c>
    </row>
    <row r="51" spans="1:10" ht="32" x14ac:dyDescent="0.2">
      <c r="A51" s="4" t="s">
        <v>405</v>
      </c>
      <c r="B51" s="3">
        <v>683</v>
      </c>
      <c r="C51" s="3" t="s">
        <v>392</v>
      </c>
      <c r="D51" s="3" t="s">
        <v>393</v>
      </c>
      <c r="E51" s="3">
        <v>204</v>
      </c>
      <c r="F51" s="3" t="s">
        <v>336</v>
      </c>
      <c r="G51" s="1" t="s">
        <v>16</v>
      </c>
      <c r="H51" s="3"/>
      <c r="I51" s="1"/>
      <c r="J51" s="3" t="str">
        <f>IF(IF(ISBLANK(表11[[#This Row],[SCDOT suggestion]]),表11[[#This Row],[Category]],表11[[#This Row],[SCDOT suggestion]])="3 - not a requirement","2 - information", IF(ISBLANK(表11[[#This Row],[SCDOT suggestion]]),表11[[#This Row],[Category]],表11[[#This Row],[SCDOT suggestion]]))</f>
        <v>1 - requirement</v>
      </c>
    </row>
    <row r="52" spans="1:10" ht="16" x14ac:dyDescent="0.2">
      <c r="A52" s="4" t="s">
        <v>406</v>
      </c>
      <c r="B52" s="3">
        <v>684</v>
      </c>
      <c r="C52" s="3" t="s">
        <v>407</v>
      </c>
      <c r="D52" s="3" t="s">
        <v>408</v>
      </c>
      <c r="E52" s="3">
        <v>204</v>
      </c>
      <c r="F52" s="3" t="s">
        <v>336</v>
      </c>
      <c r="G52" s="1" t="s">
        <v>16</v>
      </c>
      <c r="H52" s="3"/>
      <c r="I52" s="1"/>
      <c r="J52" s="3" t="str">
        <f>IF(IF(ISBLANK(表11[[#This Row],[SCDOT suggestion]]),表11[[#This Row],[Category]],表11[[#This Row],[SCDOT suggestion]])="3 - not a requirement","2 - information", IF(ISBLANK(表11[[#This Row],[SCDOT suggestion]]),表11[[#This Row],[Category]],表11[[#This Row],[SCDOT suggestion]]))</f>
        <v>1 - requirement</v>
      </c>
    </row>
    <row r="53" spans="1:10" ht="32" x14ac:dyDescent="0.2">
      <c r="A53" s="4" t="s">
        <v>409</v>
      </c>
      <c r="B53" s="3">
        <v>684</v>
      </c>
      <c r="C53" s="3" t="s">
        <v>407</v>
      </c>
      <c r="D53" s="3" t="s">
        <v>408</v>
      </c>
      <c r="E53" s="3">
        <v>204</v>
      </c>
      <c r="F53" s="3" t="s">
        <v>336</v>
      </c>
      <c r="G53" s="1" t="s">
        <v>16</v>
      </c>
      <c r="H53" s="3"/>
      <c r="I53" s="1"/>
      <c r="J53" s="3" t="str">
        <f>IF(IF(ISBLANK(表11[[#This Row],[SCDOT suggestion]]),表11[[#This Row],[Category]],表11[[#This Row],[SCDOT suggestion]])="3 - not a requirement","2 - information", IF(ISBLANK(表11[[#This Row],[SCDOT suggestion]]),表11[[#This Row],[Category]],表11[[#This Row],[SCDOT suggestion]]))</f>
        <v>1 - requirement</v>
      </c>
    </row>
    <row r="54" spans="1:10" ht="16" x14ac:dyDescent="0.2">
      <c r="A54" s="4" t="s">
        <v>410</v>
      </c>
      <c r="B54" s="3">
        <v>685</v>
      </c>
      <c r="C54" s="3" t="s">
        <v>407</v>
      </c>
      <c r="D54" s="3" t="s">
        <v>408</v>
      </c>
      <c r="E54" s="3">
        <v>204</v>
      </c>
      <c r="F54" s="3" t="s">
        <v>336</v>
      </c>
      <c r="G54" s="1" t="s">
        <v>16</v>
      </c>
      <c r="H54" s="3"/>
      <c r="I54" s="1"/>
      <c r="J54" s="3" t="str">
        <f>IF(IF(ISBLANK(表11[[#This Row],[SCDOT suggestion]]),表11[[#This Row],[Category]],表11[[#This Row],[SCDOT suggestion]])="3 - not a requirement","2 - information", IF(ISBLANK(表11[[#This Row],[SCDOT suggestion]]),表11[[#This Row],[Category]],表11[[#This Row],[SCDOT suggestion]]))</f>
        <v>1 - requirement</v>
      </c>
    </row>
    <row r="55" spans="1:10" ht="16" x14ac:dyDescent="0.2">
      <c r="A55" s="4" t="s">
        <v>411</v>
      </c>
      <c r="B55" s="3">
        <v>685</v>
      </c>
      <c r="C55" s="3" t="s">
        <v>407</v>
      </c>
      <c r="D55" s="3" t="s">
        <v>408</v>
      </c>
      <c r="E55" s="3">
        <v>204</v>
      </c>
      <c r="F55" s="3" t="s">
        <v>336</v>
      </c>
      <c r="G55" s="1" t="s">
        <v>16</v>
      </c>
      <c r="H55" s="3"/>
      <c r="I55" s="1"/>
      <c r="J55" s="3" t="str">
        <f>IF(IF(ISBLANK(表11[[#This Row],[SCDOT suggestion]]),表11[[#This Row],[Category]],表11[[#This Row],[SCDOT suggestion]])="3 - not a requirement","2 - information", IF(ISBLANK(表11[[#This Row],[SCDOT suggestion]]),表11[[#This Row],[Category]],表11[[#This Row],[SCDOT suggestion]]))</f>
        <v>1 - requirement</v>
      </c>
    </row>
    <row r="56" spans="1:10" ht="16" x14ac:dyDescent="0.2">
      <c r="A56" s="4" t="s">
        <v>412</v>
      </c>
      <c r="B56" s="3">
        <v>686</v>
      </c>
      <c r="C56" s="3" t="s">
        <v>413</v>
      </c>
      <c r="D56" s="3" t="s">
        <v>414</v>
      </c>
      <c r="E56" s="3">
        <v>204</v>
      </c>
      <c r="F56" s="3" t="s">
        <v>336</v>
      </c>
      <c r="G56" s="1" t="s">
        <v>16</v>
      </c>
      <c r="H56" s="3"/>
      <c r="I56" s="1"/>
      <c r="J56" s="3" t="str">
        <f>IF(IF(ISBLANK(表11[[#This Row],[SCDOT suggestion]]),表11[[#This Row],[Category]],表11[[#This Row],[SCDOT suggestion]])="3 - not a requirement","2 - information", IF(ISBLANK(表11[[#This Row],[SCDOT suggestion]]),表11[[#This Row],[Category]],表11[[#This Row],[SCDOT suggestion]]))</f>
        <v>1 - requirement</v>
      </c>
    </row>
    <row r="57" spans="1:10" ht="16" x14ac:dyDescent="0.2">
      <c r="A57" s="4" t="s">
        <v>415</v>
      </c>
      <c r="B57" s="3">
        <v>687</v>
      </c>
      <c r="C57" s="3" t="s">
        <v>416</v>
      </c>
      <c r="D57" s="3" t="s">
        <v>20</v>
      </c>
      <c r="E57" s="3">
        <v>204</v>
      </c>
      <c r="F57" s="3" t="s">
        <v>336</v>
      </c>
      <c r="G57" s="1" t="s">
        <v>16</v>
      </c>
      <c r="H57" s="3"/>
      <c r="I57" s="1"/>
      <c r="J57" s="3" t="str">
        <f>IF(IF(ISBLANK(表11[[#This Row],[SCDOT suggestion]]),表11[[#This Row],[Category]],表11[[#This Row],[SCDOT suggestion]])="3 - not a requirement","2 - information", IF(ISBLANK(表11[[#This Row],[SCDOT suggestion]]),表11[[#This Row],[Category]],表11[[#This Row],[SCDOT suggestion]]))</f>
        <v>1 - requirement</v>
      </c>
    </row>
    <row r="58" spans="1:10" ht="32" x14ac:dyDescent="0.2">
      <c r="A58" s="4" t="s">
        <v>417</v>
      </c>
      <c r="B58" s="3">
        <v>687</v>
      </c>
      <c r="C58" s="3" t="s">
        <v>416</v>
      </c>
      <c r="D58" s="3" t="s">
        <v>20</v>
      </c>
      <c r="E58" s="3">
        <v>204</v>
      </c>
      <c r="F58" s="3" t="s">
        <v>336</v>
      </c>
      <c r="G58" s="1" t="s">
        <v>16</v>
      </c>
      <c r="H58" s="3"/>
      <c r="I58" s="1"/>
      <c r="J58" s="3" t="str">
        <f>IF(IF(ISBLANK(表11[[#This Row],[SCDOT suggestion]]),表11[[#This Row],[Category]],表11[[#This Row],[SCDOT suggestion]])="3 - not a requirement","2 - information", IF(ISBLANK(表11[[#This Row],[SCDOT suggestion]]),表11[[#This Row],[Category]],表11[[#This Row],[SCDOT suggestion]]))</f>
        <v>1 - requirement</v>
      </c>
    </row>
    <row r="59" spans="1:10" ht="32" x14ac:dyDescent="0.2">
      <c r="A59" s="4" t="s">
        <v>418</v>
      </c>
      <c r="B59" s="3">
        <v>688</v>
      </c>
      <c r="C59" s="3" t="s">
        <v>416</v>
      </c>
      <c r="D59" s="3" t="s">
        <v>20</v>
      </c>
      <c r="E59" s="3">
        <v>204</v>
      </c>
      <c r="F59" s="3" t="s">
        <v>336</v>
      </c>
      <c r="G59" s="1" t="s">
        <v>16</v>
      </c>
      <c r="H59" s="3"/>
      <c r="I59" s="1"/>
      <c r="J59" s="3" t="str">
        <f>IF(IF(ISBLANK(表11[[#This Row],[SCDOT suggestion]]),表11[[#This Row],[Category]],表11[[#This Row],[SCDOT suggestion]])="3 - not a requirement","2 - information", IF(ISBLANK(表11[[#This Row],[SCDOT suggestion]]),表11[[#This Row],[Category]],表11[[#This Row],[SCDOT suggestion]]))</f>
        <v>1 - requirement</v>
      </c>
    </row>
    <row r="60" spans="1:10" ht="32" x14ac:dyDescent="0.2">
      <c r="A60" s="4" t="s">
        <v>419</v>
      </c>
      <c r="B60" s="3">
        <v>688</v>
      </c>
      <c r="C60" s="3" t="s">
        <v>416</v>
      </c>
      <c r="D60" s="3" t="s">
        <v>20</v>
      </c>
      <c r="E60" s="3">
        <v>204</v>
      </c>
      <c r="F60" s="3" t="s">
        <v>336</v>
      </c>
      <c r="G60" s="1" t="s">
        <v>16</v>
      </c>
      <c r="H60" s="3"/>
      <c r="I60" s="1"/>
      <c r="J60" s="3" t="str">
        <f>IF(IF(ISBLANK(表11[[#This Row],[SCDOT suggestion]]),表11[[#This Row],[Category]],表11[[#This Row],[SCDOT suggestion]])="3 - not a requirement","2 - information", IF(ISBLANK(表11[[#This Row],[SCDOT suggestion]]),表11[[#This Row],[Category]],表11[[#This Row],[SCDOT suggestion]]))</f>
        <v>1 - requirement</v>
      </c>
    </row>
    <row r="61" spans="1:10" ht="32" x14ac:dyDescent="0.2">
      <c r="A61" s="4" t="s">
        <v>420</v>
      </c>
      <c r="B61" s="3">
        <v>689</v>
      </c>
      <c r="C61" s="3" t="s">
        <v>421</v>
      </c>
      <c r="D61" s="3" t="s">
        <v>422</v>
      </c>
      <c r="E61" s="3">
        <v>204</v>
      </c>
      <c r="F61" s="3" t="s">
        <v>336</v>
      </c>
      <c r="G61" s="1" t="s">
        <v>16</v>
      </c>
      <c r="H61" s="3"/>
      <c r="I61" s="1"/>
      <c r="J61" s="3" t="str">
        <f>IF(IF(ISBLANK(表11[[#This Row],[SCDOT suggestion]]),表11[[#This Row],[Category]],表11[[#This Row],[SCDOT suggestion]])="3 - not a requirement","2 - information", IF(ISBLANK(表11[[#This Row],[SCDOT suggestion]]),表11[[#This Row],[Category]],表11[[#This Row],[SCDOT suggestion]]))</f>
        <v>1 - requirement</v>
      </c>
    </row>
    <row r="62" spans="1:10" ht="32" x14ac:dyDescent="0.2">
      <c r="A62" s="4" t="s">
        <v>423</v>
      </c>
      <c r="B62" s="3">
        <v>689</v>
      </c>
      <c r="C62" s="3" t="s">
        <v>421</v>
      </c>
      <c r="D62" s="3" t="s">
        <v>422</v>
      </c>
      <c r="E62" s="3">
        <v>204</v>
      </c>
      <c r="F62" s="3" t="s">
        <v>336</v>
      </c>
      <c r="G62" s="1" t="s">
        <v>16</v>
      </c>
      <c r="H62" s="3"/>
      <c r="I62" s="1"/>
      <c r="J62" s="3" t="str">
        <f>IF(IF(ISBLANK(表11[[#This Row],[SCDOT suggestion]]),表11[[#This Row],[Category]],表11[[#This Row],[SCDOT suggestion]])="3 - not a requirement","2 - information", IF(ISBLANK(表11[[#This Row],[SCDOT suggestion]]),表11[[#This Row],[Category]],表11[[#This Row],[SCDOT suggestion]]))</f>
        <v>1 - requirement</v>
      </c>
    </row>
    <row r="63" spans="1:10" ht="16" x14ac:dyDescent="0.2">
      <c r="A63" s="4" t="s">
        <v>424</v>
      </c>
      <c r="B63" s="3">
        <v>690</v>
      </c>
      <c r="C63" s="3" t="s">
        <v>421</v>
      </c>
      <c r="D63" s="3" t="s">
        <v>422</v>
      </c>
      <c r="E63" s="3">
        <v>204</v>
      </c>
      <c r="F63" s="3" t="s">
        <v>336</v>
      </c>
      <c r="G63" s="2" t="s">
        <v>10</v>
      </c>
      <c r="H63" s="1" t="s">
        <v>425</v>
      </c>
      <c r="I63" s="2" t="s">
        <v>772</v>
      </c>
      <c r="J63" s="3" t="str">
        <f>IF(IF(ISBLANK(表11[[#This Row],[SCDOT suggestion]]),表11[[#This Row],[Category]],表11[[#This Row],[SCDOT suggestion]])="3 - not a requirement","2 - information", IF(ISBLANK(表11[[#This Row],[SCDOT suggestion]]),表11[[#This Row],[Category]],表11[[#This Row],[SCDOT suggestion]]))</f>
        <v>2 - information</v>
      </c>
    </row>
    <row r="64" spans="1:10" ht="16" x14ac:dyDescent="0.2">
      <c r="A64" s="4" t="s">
        <v>426</v>
      </c>
      <c r="B64" s="3">
        <v>690</v>
      </c>
      <c r="C64" s="3" t="s">
        <v>421</v>
      </c>
      <c r="D64" s="3" t="s">
        <v>422</v>
      </c>
      <c r="E64" s="3">
        <v>204</v>
      </c>
      <c r="F64" s="3" t="s">
        <v>336</v>
      </c>
      <c r="G64" s="1" t="s">
        <v>16</v>
      </c>
      <c r="H64" s="3"/>
      <c r="I64" s="1"/>
      <c r="J64" s="3" t="str">
        <f>IF(IF(ISBLANK(表11[[#This Row],[SCDOT suggestion]]),表11[[#This Row],[Category]],表11[[#This Row],[SCDOT suggestion]])="3 - not a requirement","2 - information", IF(ISBLANK(表11[[#This Row],[SCDOT suggestion]]),表11[[#This Row],[Category]],表11[[#This Row],[SCDOT suggestion]]))</f>
        <v>1 - requirement</v>
      </c>
    </row>
    <row r="65" spans="1:10" ht="16" x14ac:dyDescent="0.2">
      <c r="A65" s="4" t="s">
        <v>427</v>
      </c>
      <c r="B65" s="3">
        <v>690</v>
      </c>
      <c r="C65" s="3" t="s">
        <v>421</v>
      </c>
      <c r="D65" s="3" t="s">
        <v>422</v>
      </c>
      <c r="E65" s="3">
        <v>204</v>
      </c>
      <c r="F65" s="3" t="s">
        <v>336</v>
      </c>
      <c r="G65" s="1" t="s">
        <v>16</v>
      </c>
      <c r="H65" s="3"/>
      <c r="I65" s="1"/>
      <c r="J65" s="3" t="str">
        <f>IF(IF(ISBLANK(表11[[#This Row],[SCDOT suggestion]]),表11[[#This Row],[Category]],表11[[#This Row],[SCDOT suggestion]])="3 - not a requirement","2 - information", IF(ISBLANK(表11[[#This Row],[SCDOT suggestion]]),表11[[#This Row],[Category]],表11[[#This Row],[SCDOT suggestion]]))</f>
        <v>1 - requirement</v>
      </c>
    </row>
    <row r="66" spans="1:10" ht="48" x14ac:dyDescent="0.2">
      <c r="A66" s="4" t="s">
        <v>428</v>
      </c>
      <c r="B66" s="3">
        <v>691</v>
      </c>
      <c r="C66" s="3" t="s">
        <v>421</v>
      </c>
      <c r="D66" s="3" t="s">
        <v>422</v>
      </c>
      <c r="E66" s="3">
        <v>204</v>
      </c>
      <c r="F66" s="3" t="s">
        <v>336</v>
      </c>
      <c r="G66" s="1" t="s">
        <v>16</v>
      </c>
      <c r="H66" s="3"/>
      <c r="I66" s="1"/>
      <c r="J66" s="3" t="str">
        <f>IF(IF(ISBLANK(表11[[#This Row],[SCDOT suggestion]]),表11[[#This Row],[Category]],表11[[#This Row],[SCDOT suggestion]])="3 - not a requirement","2 - information", IF(ISBLANK(表11[[#This Row],[SCDOT suggestion]]),表11[[#This Row],[Category]],表11[[#This Row],[SCDOT suggestion]]))</f>
        <v>1 - requirement</v>
      </c>
    </row>
    <row r="67" spans="1:10" ht="48" x14ac:dyDescent="0.2">
      <c r="A67" s="4" t="s">
        <v>429</v>
      </c>
      <c r="B67" s="3">
        <v>691</v>
      </c>
      <c r="C67" s="3" t="s">
        <v>421</v>
      </c>
      <c r="D67" s="3" t="s">
        <v>422</v>
      </c>
      <c r="E67" s="3">
        <v>204</v>
      </c>
      <c r="F67" s="3" t="s">
        <v>336</v>
      </c>
      <c r="G67" s="1" t="s">
        <v>16</v>
      </c>
      <c r="H67" s="3"/>
      <c r="I67" s="1"/>
      <c r="J67" s="3" t="str">
        <f>IF(IF(ISBLANK(表11[[#This Row],[SCDOT suggestion]]),表11[[#This Row],[Category]],表11[[#This Row],[SCDOT suggestion]])="3 - not a requirement","2 - information", IF(ISBLANK(表11[[#This Row],[SCDOT suggestion]]),表11[[#This Row],[Category]],表11[[#This Row],[SCDOT suggestion]]))</f>
        <v>1 - requirement</v>
      </c>
    </row>
    <row r="68" spans="1:10" ht="64" x14ac:dyDescent="0.2">
      <c r="A68" s="4" t="s">
        <v>430</v>
      </c>
      <c r="B68" s="3">
        <v>691</v>
      </c>
      <c r="C68" s="3" t="s">
        <v>421</v>
      </c>
      <c r="D68" s="3" t="s">
        <v>422</v>
      </c>
      <c r="E68" s="3">
        <v>204</v>
      </c>
      <c r="F68" s="3" t="s">
        <v>336</v>
      </c>
      <c r="G68" s="1" t="s">
        <v>16</v>
      </c>
      <c r="H68" s="3"/>
      <c r="I68" s="1"/>
      <c r="J68" s="3" t="str">
        <f>IF(IF(ISBLANK(表11[[#This Row],[SCDOT suggestion]]),表11[[#This Row],[Category]],表11[[#This Row],[SCDOT suggestion]])="3 - not a requirement","2 - information", IF(ISBLANK(表11[[#This Row],[SCDOT suggestion]]),表11[[#This Row],[Category]],表11[[#This Row],[SCDOT suggestion]]))</f>
        <v>1 - requirement</v>
      </c>
    </row>
    <row r="69" spans="1:10" ht="32" x14ac:dyDescent="0.2">
      <c r="A69" s="4" t="s">
        <v>431</v>
      </c>
      <c r="B69" s="3">
        <v>691</v>
      </c>
      <c r="C69" s="3" t="s">
        <v>421</v>
      </c>
      <c r="D69" s="3" t="s">
        <v>422</v>
      </c>
      <c r="E69" s="3">
        <v>204</v>
      </c>
      <c r="F69" s="3" t="s">
        <v>336</v>
      </c>
      <c r="G69" s="1" t="s">
        <v>16</v>
      </c>
      <c r="H69" s="3"/>
      <c r="I69" s="1"/>
      <c r="J69" s="3" t="str">
        <f>IF(IF(ISBLANK(表11[[#This Row],[SCDOT suggestion]]),表11[[#This Row],[Category]],表11[[#This Row],[SCDOT suggestion]])="3 - not a requirement","2 - information", IF(ISBLANK(表11[[#This Row],[SCDOT suggestion]]),表11[[#This Row],[Category]],表11[[#This Row],[SCDOT suggestion]]))</f>
        <v>1 - requirement</v>
      </c>
    </row>
    <row r="70" spans="1:10" ht="32" x14ac:dyDescent="0.2">
      <c r="A70" s="4" t="s">
        <v>432</v>
      </c>
      <c r="B70" s="3">
        <v>691</v>
      </c>
      <c r="C70" s="3" t="s">
        <v>421</v>
      </c>
      <c r="D70" s="3" t="s">
        <v>422</v>
      </c>
      <c r="E70" s="3">
        <v>204</v>
      </c>
      <c r="F70" s="3" t="s">
        <v>336</v>
      </c>
      <c r="G70" s="1" t="s">
        <v>16</v>
      </c>
      <c r="H70" s="3"/>
      <c r="I70" s="1"/>
      <c r="J70" s="3" t="str">
        <f>IF(IF(ISBLANK(表11[[#This Row],[SCDOT suggestion]]),表11[[#This Row],[Category]],表11[[#This Row],[SCDOT suggestion]])="3 - not a requirement","2 - information", IF(ISBLANK(表11[[#This Row],[SCDOT suggestion]]),表11[[#This Row],[Category]],表11[[#This Row],[SCDOT suggestion]]))</f>
        <v>1 - requirement</v>
      </c>
    </row>
    <row r="71" spans="1:10" ht="32" x14ac:dyDescent="0.2">
      <c r="A71" s="4" t="s">
        <v>433</v>
      </c>
      <c r="B71" s="3">
        <v>691</v>
      </c>
      <c r="C71" s="3" t="s">
        <v>421</v>
      </c>
      <c r="D71" s="3" t="s">
        <v>422</v>
      </c>
      <c r="E71" s="3">
        <v>204</v>
      </c>
      <c r="F71" s="3" t="s">
        <v>336</v>
      </c>
      <c r="G71" s="1" t="s">
        <v>16</v>
      </c>
      <c r="H71" s="3"/>
      <c r="I71" s="1"/>
      <c r="J71" s="3" t="str">
        <f>IF(IF(ISBLANK(表11[[#This Row],[SCDOT suggestion]]),表11[[#This Row],[Category]],表11[[#This Row],[SCDOT suggestion]])="3 - not a requirement","2 - information", IF(ISBLANK(表11[[#This Row],[SCDOT suggestion]]),表11[[#This Row],[Category]],表11[[#This Row],[SCDOT suggestion]]))</f>
        <v>1 - requirement</v>
      </c>
    </row>
    <row r="72" spans="1:10" ht="32" x14ac:dyDescent="0.2">
      <c r="A72" s="4" t="s">
        <v>434</v>
      </c>
      <c r="B72" s="3">
        <v>691</v>
      </c>
      <c r="C72" s="3" t="s">
        <v>421</v>
      </c>
      <c r="D72" s="3" t="s">
        <v>422</v>
      </c>
      <c r="E72" s="3">
        <v>204</v>
      </c>
      <c r="F72" s="3" t="s">
        <v>336</v>
      </c>
      <c r="G72" s="1" t="s">
        <v>16</v>
      </c>
      <c r="H72" s="3"/>
      <c r="I72" s="1"/>
      <c r="J72" s="3" t="str">
        <f>IF(IF(ISBLANK(表11[[#This Row],[SCDOT suggestion]]),表11[[#This Row],[Category]],表11[[#This Row],[SCDOT suggestion]])="3 - not a requirement","2 - information", IF(ISBLANK(表11[[#This Row],[SCDOT suggestion]]),表11[[#This Row],[Category]],表11[[#This Row],[SCDOT suggestion]]))</f>
        <v>1 - requirement</v>
      </c>
    </row>
    <row r="73" spans="1:10" ht="48" x14ac:dyDescent="0.2">
      <c r="A73" s="4" t="s">
        <v>435</v>
      </c>
      <c r="B73" s="3">
        <v>691</v>
      </c>
      <c r="C73" s="3" t="s">
        <v>421</v>
      </c>
      <c r="D73" s="3" t="s">
        <v>422</v>
      </c>
      <c r="E73" s="3">
        <v>204</v>
      </c>
      <c r="F73" s="3" t="s">
        <v>336</v>
      </c>
      <c r="G73" s="1" t="s">
        <v>16</v>
      </c>
      <c r="H73" s="3"/>
      <c r="I73" s="1"/>
      <c r="J73" s="3" t="str">
        <f>IF(IF(ISBLANK(表11[[#This Row],[SCDOT suggestion]]),表11[[#This Row],[Category]],表11[[#This Row],[SCDOT suggestion]])="3 - not a requirement","2 - information", IF(ISBLANK(表11[[#This Row],[SCDOT suggestion]]),表11[[#This Row],[Category]],表11[[#This Row],[SCDOT suggestion]]))</f>
        <v>1 - requirement</v>
      </c>
    </row>
    <row r="74" spans="1:10" ht="80" x14ac:dyDescent="0.2">
      <c r="A74" s="4" t="s">
        <v>436</v>
      </c>
      <c r="B74" s="3">
        <v>691</v>
      </c>
      <c r="C74" s="3" t="s">
        <v>421</v>
      </c>
      <c r="D74" s="3" t="s">
        <v>422</v>
      </c>
      <c r="E74" s="3">
        <v>204</v>
      </c>
      <c r="F74" s="3" t="s">
        <v>336</v>
      </c>
      <c r="G74" s="1" t="s">
        <v>16</v>
      </c>
      <c r="H74" s="3"/>
      <c r="I74" s="1"/>
      <c r="J74" s="3" t="str">
        <f>IF(IF(ISBLANK(表11[[#This Row],[SCDOT suggestion]]),表11[[#This Row],[Category]],表11[[#This Row],[SCDOT suggestion]])="3 - not a requirement","2 - information", IF(ISBLANK(表11[[#This Row],[SCDOT suggestion]]),表11[[#This Row],[Category]],表11[[#This Row],[SCDOT suggestion]]))</f>
        <v>1 - requirement</v>
      </c>
    </row>
    <row r="75" spans="1:10" ht="48" x14ac:dyDescent="0.2">
      <c r="A75" s="4" t="s">
        <v>437</v>
      </c>
      <c r="B75" s="3">
        <v>691</v>
      </c>
      <c r="C75" s="3" t="s">
        <v>421</v>
      </c>
      <c r="D75" s="3" t="s">
        <v>422</v>
      </c>
      <c r="E75" s="3">
        <v>204</v>
      </c>
      <c r="F75" s="3" t="s">
        <v>336</v>
      </c>
      <c r="G75" s="1" t="s">
        <v>16</v>
      </c>
      <c r="H75" s="3"/>
      <c r="I75" s="1"/>
      <c r="J75" s="3" t="str">
        <f>IF(IF(ISBLANK(表11[[#This Row],[SCDOT suggestion]]),表11[[#This Row],[Category]],表11[[#This Row],[SCDOT suggestion]])="3 - not a requirement","2 - information", IF(ISBLANK(表11[[#This Row],[SCDOT suggestion]]),表11[[#This Row],[Category]],表11[[#This Row],[SCDOT suggestion]]))</f>
        <v>1 - requirement</v>
      </c>
    </row>
    <row r="76" spans="1:10" ht="16" x14ac:dyDescent="0.2">
      <c r="A76" s="4" t="s">
        <v>438</v>
      </c>
      <c r="B76" s="3">
        <v>691</v>
      </c>
      <c r="C76" s="3" t="s">
        <v>421</v>
      </c>
      <c r="D76" s="3" t="s">
        <v>422</v>
      </c>
      <c r="E76" s="3">
        <v>204</v>
      </c>
      <c r="F76" s="3" t="s">
        <v>336</v>
      </c>
      <c r="G76" s="1" t="s">
        <v>16</v>
      </c>
      <c r="H76" s="3"/>
      <c r="I76" s="1"/>
      <c r="J76" s="3" t="str">
        <f>IF(IF(ISBLANK(表11[[#This Row],[SCDOT suggestion]]),表11[[#This Row],[Category]],表11[[#This Row],[SCDOT suggestion]])="3 - not a requirement","2 - information", IF(ISBLANK(表11[[#This Row],[SCDOT suggestion]]),表11[[#This Row],[Category]],表11[[#This Row],[SCDOT suggestion]]))</f>
        <v>1 - requirement</v>
      </c>
    </row>
    <row r="77" spans="1:10" ht="48" x14ac:dyDescent="0.2">
      <c r="A77" s="4" t="s">
        <v>439</v>
      </c>
      <c r="B77" s="3">
        <v>691</v>
      </c>
      <c r="C77" s="3" t="s">
        <v>421</v>
      </c>
      <c r="D77" s="3" t="s">
        <v>422</v>
      </c>
      <c r="E77" s="3">
        <v>204</v>
      </c>
      <c r="F77" s="3" t="s">
        <v>336</v>
      </c>
      <c r="G77" s="1" t="s">
        <v>16</v>
      </c>
      <c r="H77" s="3"/>
      <c r="I77" s="1"/>
      <c r="J77" s="3" t="str">
        <f>IF(IF(ISBLANK(表11[[#This Row],[SCDOT suggestion]]),表11[[#This Row],[Category]],表11[[#This Row],[SCDOT suggestion]])="3 - not a requirement","2 - information", IF(ISBLANK(表11[[#This Row],[SCDOT suggestion]]),表11[[#This Row],[Category]],表11[[#This Row],[SCDOT suggestion]]))</f>
        <v>1 - requirement</v>
      </c>
    </row>
    <row r="78" spans="1:10" ht="16" x14ac:dyDescent="0.2">
      <c r="A78" s="4" t="s">
        <v>440</v>
      </c>
      <c r="B78" s="3">
        <v>691</v>
      </c>
      <c r="C78" s="3" t="s">
        <v>421</v>
      </c>
      <c r="D78" s="3" t="s">
        <v>422</v>
      </c>
      <c r="E78" s="3">
        <v>204</v>
      </c>
      <c r="F78" s="3" t="s">
        <v>336</v>
      </c>
      <c r="G78" s="1" t="s">
        <v>16</v>
      </c>
      <c r="H78" s="3"/>
      <c r="I78" s="1"/>
      <c r="J78" s="3" t="str">
        <f>IF(IF(ISBLANK(表11[[#This Row],[SCDOT suggestion]]),表11[[#This Row],[Category]],表11[[#This Row],[SCDOT suggestion]])="3 - not a requirement","2 - information", IF(ISBLANK(表11[[#This Row],[SCDOT suggestion]]),表11[[#This Row],[Category]],表11[[#This Row],[SCDOT suggestion]]))</f>
        <v>1 - requirement</v>
      </c>
    </row>
    <row r="79" spans="1:10" ht="16" x14ac:dyDescent="0.2">
      <c r="A79" s="4" t="s">
        <v>441</v>
      </c>
      <c r="B79" s="3">
        <v>691</v>
      </c>
      <c r="C79" s="3" t="s">
        <v>421</v>
      </c>
      <c r="D79" s="3" t="s">
        <v>422</v>
      </c>
      <c r="E79" s="3">
        <v>204</v>
      </c>
      <c r="F79" s="3" t="s">
        <v>336</v>
      </c>
      <c r="G79" s="1" t="s">
        <v>16</v>
      </c>
      <c r="H79" s="3"/>
      <c r="I79" s="1"/>
      <c r="J79" s="3" t="str">
        <f>IF(IF(ISBLANK(表11[[#This Row],[SCDOT suggestion]]),表11[[#This Row],[Category]],表11[[#This Row],[SCDOT suggestion]])="3 - not a requirement","2 - information", IF(ISBLANK(表11[[#This Row],[SCDOT suggestion]]),表11[[#This Row],[Category]],表11[[#This Row],[SCDOT suggestion]]))</f>
        <v>1 - requirement</v>
      </c>
    </row>
    <row r="80" spans="1:10" ht="16" x14ac:dyDescent="0.2">
      <c r="A80" s="4" t="s">
        <v>442</v>
      </c>
      <c r="B80" s="3">
        <v>691</v>
      </c>
      <c r="C80" s="3" t="s">
        <v>421</v>
      </c>
      <c r="D80" s="3" t="s">
        <v>422</v>
      </c>
      <c r="E80" s="3">
        <v>204</v>
      </c>
      <c r="F80" s="3" t="s">
        <v>336</v>
      </c>
      <c r="G80" s="1" t="s">
        <v>16</v>
      </c>
      <c r="H80" s="3"/>
      <c r="I80" s="1"/>
      <c r="J80" s="3" t="str">
        <f>IF(IF(ISBLANK(表11[[#This Row],[SCDOT suggestion]]),表11[[#This Row],[Category]],表11[[#This Row],[SCDOT suggestion]])="3 - not a requirement","2 - information", IF(ISBLANK(表11[[#This Row],[SCDOT suggestion]]),表11[[#This Row],[Category]],表11[[#This Row],[SCDOT suggestion]]))</f>
        <v>1 - requirement</v>
      </c>
    </row>
    <row r="81" spans="1:10" ht="48" x14ac:dyDescent="0.2">
      <c r="A81" s="4" t="s">
        <v>443</v>
      </c>
      <c r="B81" s="3">
        <v>691</v>
      </c>
      <c r="C81" s="3" t="s">
        <v>421</v>
      </c>
      <c r="D81" s="3" t="s">
        <v>422</v>
      </c>
      <c r="E81" s="3">
        <v>204</v>
      </c>
      <c r="F81" s="3" t="s">
        <v>336</v>
      </c>
      <c r="G81" s="1" t="s">
        <v>16</v>
      </c>
      <c r="H81" s="3"/>
      <c r="I81" s="1"/>
      <c r="J81" s="3" t="str">
        <f>IF(IF(ISBLANK(表11[[#This Row],[SCDOT suggestion]]),表11[[#This Row],[Category]],表11[[#This Row],[SCDOT suggestion]])="3 - not a requirement","2 - information", IF(ISBLANK(表11[[#This Row],[SCDOT suggestion]]),表11[[#This Row],[Category]],表11[[#This Row],[SCDOT suggestion]]))</f>
        <v>1 - requirement</v>
      </c>
    </row>
    <row r="82" spans="1:10" ht="32" x14ac:dyDescent="0.2">
      <c r="A82" s="4" t="s">
        <v>444</v>
      </c>
      <c r="B82" s="3">
        <v>691</v>
      </c>
      <c r="C82" s="3" t="s">
        <v>421</v>
      </c>
      <c r="D82" s="3" t="s">
        <v>422</v>
      </c>
      <c r="E82" s="3">
        <v>204</v>
      </c>
      <c r="F82" s="3" t="s">
        <v>336</v>
      </c>
      <c r="G82" s="1" t="s">
        <v>16</v>
      </c>
      <c r="H82" s="3"/>
      <c r="I82" s="1"/>
      <c r="J82" s="3" t="str">
        <f>IF(IF(ISBLANK(表11[[#This Row],[SCDOT suggestion]]),表11[[#This Row],[Category]],表11[[#This Row],[SCDOT suggestion]])="3 - not a requirement","2 - information", IF(ISBLANK(表11[[#This Row],[SCDOT suggestion]]),表11[[#This Row],[Category]],表11[[#This Row],[SCDOT suggestion]]))</f>
        <v>1 - requirement</v>
      </c>
    </row>
    <row r="83" spans="1:10" ht="16" x14ac:dyDescent="0.2">
      <c r="A83" s="4" t="s">
        <v>445</v>
      </c>
      <c r="B83" s="3">
        <v>691</v>
      </c>
      <c r="C83" s="3" t="s">
        <v>421</v>
      </c>
      <c r="D83" s="3" t="s">
        <v>422</v>
      </c>
      <c r="E83" s="3">
        <v>204</v>
      </c>
      <c r="F83" s="3" t="s">
        <v>336</v>
      </c>
      <c r="G83" s="1" t="s">
        <v>16</v>
      </c>
      <c r="H83" s="3"/>
      <c r="I83" s="1"/>
      <c r="J83" s="3" t="str">
        <f>IF(IF(ISBLANK(表11[[#This Row],[SCDOT suggestion]]),表11[[#This Row],[Category]],表11[[#This Row],[SCDOT suggestion]])="3 - not a requirement","2 - information", IF(ISBLANK(表11[[#This Row],[SCDOT suggestion]]),表11[[#This Row],[Category]],表11[[#This Row],[SCDOT suggestion]]))</f>
        <v>1 - requirement</v>
      </c>
    </row>
    <row r="84" spans="1:10" ht="16" x14ac:dyDescent="0.2">
      <c r="A84" s="4" t="s">
        <v>446</v>
      </c>
      <c r="B84" s="3">
        <v>692</v>
      </c>
      <c r="C84" s="3" t="s">
        <v>421</v>
      </c>
      <c r="D84" s="3" t="s">
        <v>422</v>
      </c>
      <c r="E84" s="3">
        <v>204</v>
      </c>
      <c r="F84" s="3" t="s">
        <v>336</v>
      </c>
      <c r="G84" s="1" t="s">
        <v>16</v>
      </c>
      <c r="H84" s="3"/>
      <c r="I84" s="1"/>
      <c r="J84" s="3" t="str">
        <f>IF(IF(ISBLANK(表11[[#This Row],[SCDOT suggestion]]),表11[[#This Row],[Category]],表11[[#This Row],[SCDOT suggestion]])="3 - not a requirement","2 - information", IF(ISBLANK(表11[[#This Row],[SCDOT suggestion]]),表11[[#This Row],[Category]],表11[[#This Row],[SCDOT suggestion]]))</f>
        <v>1 - requirement</v>
      </c>
    </row>
    <row r="85" spans="1:10" ht="32" x14ac:dyDescent="0.2">
      <c r="A85" s="4" t="s">
        <v>447</v>
      </c>
      <c r="B85" s="3">
        <v>693</v>
      </c>
      <c r="C85" s="3" t="s">
        <v>421</v>
      </c>
      <c r="D85" s="3" t="s">
        <v>422</v>
      </c>
      <c r="E85" s="3">
        <v>204</v>
      </c>
      <c r="F85" s="3" t="s">
        <v>336</v>
      </c>
      <c r="G85" s="1" t="s">
        <v>16</v>
      </c>
      <c r="H85" s="3"/>
      <c r="I85" s="1"/>
      <c r="J85" s="3" t="str">
        <f>IF(IF(ISBLANK(表11[[#This Row],[SCDOT suggestion]]),表11[[#This Row],[Category]],表11[[#This Row],[SCDOT suggestion]])="3 - not a requirement","2 - information", IF(ISBLANK(表11[[#This Row],[SCDOT suggestion]]),表11[[#This Row],[Category]],表11[[#This Row],[SCDOT suggestion]]))</f>
        <v>1 - requirement</v>
      </c>
    </row>
    <row r="86" spans="1:10" ht="16" x14ac:dyDescent="0.2">
      <c r="A86" s="4" t="s">
        <v>448</v>
      </c>
      <c r="B86" s="3">
        <v>693</v>
      </c>
      <c r="C86" s="3" t="s">
        <v>421</v>
      </c>
      <c r="D86" s="3" t="s">
        <v>422</v>
      </c>
      <c r="E86" s="3">
        <v>204</v>
      </c>
      <c r="F86" s="3" t="s">
        <v>336</v>
      </c>
      <c r="G86" s="1" t="s">
        <v>16</v>
      </c>
      <c r="H86" s="3"/>
      <c r="I86" s="1"/>
      <c r="J86" s="3" t="str">
        <f>IF(IF(ISBLANK(表11[[#This Row],[SCDOT suggestion]]),表11[[#This Row],[Category]],表11[[#This Row],[SCDOT suggestion]])="3 - not a requirement","2 - information", IF(ISBLANK(表11[[#This Row],[SCDOT suggestion]]),表11[[#This Row],[Category]],表11[[#This Row],[SCDOT suggestion]]))</f>
        <v>1 - requirement</v>
      </c>
    </row>
    <row r="87" spans="1:10" ht="32" x14ac:dyDescent="0.2">
      <c r="A87" s="4" t="s">
        <v>449</v>
      </c>
      <c r="B87" s="3">
        <v>693</v>
      </c>
      <c r="C87" s="3" t="s">
        <v>421</v>
      </c>
      <c r="D87" s="3" t="s">
        <v>422</v>
      </c>
      <c r="E87" s="3">
        <v>204</v>
      </c>
      <c r="F87" s="3" t="s">
        <v>336</v>
      </c>
      <c r="G87" s="1" t="s">
        <v>16</v>
      </c>
      <c r="H87" s="3"/>
      <c r="I87" s="1"/>
      <c r="J87" s="3" t="str">
        <f>IF(IF(ISBLANK(表11[[#This Row],[SCDOT suggestion]]),表11[[#This Row],[Category]],表11[[#This Row],[SCDOT suggestion]])="3 - not a requirement","2 - information", IF(ISBLANK(表11[[#This Row],[SCDOT suggestion]]),表11[[#This Row],[Category]],表11[[#This Row],[SCDOT suggestion]]))</f>
        <v>1 - requirement</v>
      </c>
    </row>
    <row r="88" spans="1:10" ht="16" x14ac:dyDescent="0.2">
      <c r="A88" s="4" t="s">
        <v>450</v>
      </c>
      <c r="B88" s="3">
        <v>694</v>
      </c>
      <c r="C88" s="3" t="s">
        <v>421</v>
      </c>
      <c r="D88" s="3" t="s">
        <v>422</v>
      </c>
      <c r="E88" s="3">
        <v>204</v>
      </c>
      <c r="F88" s="3" t="s">
        <v>336</v>
      </c>
      <c r="G88" s="1" t="s">
        <v>16</v>
      </c>
      <c r="H88" s="3"/>
      <c r="I88" s="1"/>
      <c r="J88" s="3" t="str">
        <f>IF(IF(ISBLANK(表11[[#This Row],[SCDOT suggestion]]),表11[[#This Row],[Category]],表11[[#This Row],[SCDOT suggestion]])="3 - not a requirement","2 - information", IF(ISBLANK(表11[[#This Row],[SCDOT suggestion]]),表11[[#This Row],[Category]],表11[[#This Row],[SCDOT suggestion]]))</f>
        <v>1 - requirement</v>
      </c>
    </row>
    <row r="89" spans="1:10" ht="16" x14ac:dyDescent="0.2">
      <c r="A89" s="4" t="s">
        <v>451</v>
      </c>
      <c r="B89" s="3">
        <v>694</v>
      </c>
      <c r="C89" s="3" t="s">
        <v>421</v>
      </c>
      <c r="D89" s="3" t="s">
        <v>422</v>
      </c>
      <c r="E89" s="3">
        <v>204</v>
      </c>
      <c r="F89" s="3" t="s">
        <v>336</v>
      </c>
      <c r="G89" s="1" t="s">
        <v>16</v>
      </c>
      <c r="H89" s="3"/>
      <c r="I89" s="1"/>
      <c r="J89" s="3" t="str">
        <f>IF(IF(ISBLANK(表11[[#This Row],[SCDOT suggestion]]),表11[[#This Row],[Category]],表11[[#This Row],[SCDOT suggestion]])="3 - not a requirement","2 - information", IF(ISBLANK(表11[[#This Row],[SCDOT suggestion]]),表11[[#This Row],[Category]],表11[[#This Row],[SCDOT suggestion]]))</f>
        <v>1 - requirement</v>
      </c>
    </row>
    <row r="90" spans="1:10" ht="16" x14ac:dyDescent="0.2">
      <c r="A90" s="4" t="s">
        <v>452</v>
      </c>
      <c r="B90" s="3">
        <v>695</v>
      </c>
      <c r="C90" s="3" t="s">
        <v>421</v>
      </c>
      <c r="D90" s="3" t="s">
        <v>422</v>
      </c>
      <c r="E90" s="3">
        <v>204</v>
      </c>
      <c r="F90" s="3" t="s">
        <v>336</v>
      </c>
      <c r="G90" s="1" t="s">
        <v>16</v>
      </c>
      <c r="H90" s="3"/>
      <c r="I90" s="1"/>
      <c r="J90" s="3" t="str">
        <f>IF(IF(ISBLANK(表11[[#This Row],[SCDOT suggestion]]),表11[[#This Row],[Category]],表11[[#This Row],[SCDOT suggestion]])="3 - not a requirement","2 - information", IF(ISBLANK(表11[[#This Row],[SCDOT suggestion]]),表11[[#This Row],[Category]],表11[[#This Row],[SCDOT suggestion]]))</f>
        <v>1 - requirement</v>
      </c>
    </row>
    <row r="91" spans="1:10" ht="16" x14ac:dyDescent="0.2">
      <c r="A91" s="4" t="s">
        <v>453</v>
      </c>
      <c r="B91" s="3">
        <v>695</v>
      </c>
      <c r="C91" s="3" t="s">
        <v>421</v>
      </c>
      <c r="D91" s="3" t="s">
        <v>422</v>
      </c>
      <c r="E91" s="3">
        <v>204</v>
      </c>
      <c r="F91" s="3" t="s">
        <v>336</v>
      </c>
      <c r="G91" s="1" t="s">
        <v>16</v>
      </c>
      <c r="H91" s="3"/>
      <c r="I91" s="1"/>
      <c r="J91" s="3" t="str">
        <f>IF(IF(ISBLANK(表11[[#This Row],[SCDOT suggestion]]),表11[[#This Row],[Category]],表11[[#This Row],[SCDOT suggestion]])="3 - not a requirement","2 - information", IF(ISBLANK(表11[[#This Row],[SCDOT suggestion]]),表11[[#This Row],[Category]],表11[[#This Row],[SCDOT suggestion]]))</f>
        <v>1 - requirement</v>
      </c>
    </row>
    <row r="92" spans="1:10" ht="32" x14ac:dyDescent="0.2">
      <c r="A92" s="4" t="s">
        <v>454</v>
      </c>
      <c r="B92" s="3">
        <v>696</v>
      </c>
      <c r="C92" s="3" t="s">
        <v>455</v>
      </c>
      <c r="D92" s="3" t="s">
        <v>456</v>
      </c>
      <c r="E92" s="3">
        <v>204</v>
      </c>
      <c r="F92" s="3" t="s">
        <v>336</v>
      </c>
      <c r="G92" s="1" t="s">
        <v>16</v>
      </c>
      <c r="H92" s="3"/>
      <c r="I92" s="1"/>
      <c r="J92" s="3" t="str">
        <f>IF(IF(ISBLANK(表11[[#This Row],[SCDOT suggestion]]),表11[[#This Row],[Category]],表11[[#This Row],[SCDOT suggestion]])="3 - not a requirement","2 - information", IF(ISBLANK(表11[[#This Row],[SCDOT suggestion]]),表11[[#This Row],[Category]],表11[[#This Row],[SCDOT suggestion]]))</f>
        <v>1 - requirement</v>
      </c>
    </row>
    <row r="93" spans="1:10" ht="16" x14ac:dyDescent="0.2">
      <c r="A93" s="4" t="s">
        <v>457</v>
      </c>
      <c r="B93" s="3">
        <v>696</v>
      </c>
      <c r="C93" s="3" t="s">
        <v>455</v>
      </c>
      <c r="D93" s="3" t="s">
        <v>456</v>
      </c>
      <c r="E93" s="3">
        <v>204</v>
      </c>
      <c r="F93" s="3" t="s">
        <v>336</v>
      </c>
      <c r="G93" s="1" t="s">
        <v>16</v>
      </c>
      <c r="H93" s="3"/>
      <c r="I93" s="1"/>
      <c r="J93" s="3" t="str">
        <f>IF(IF(ISBLANK(表11[[#This Row],[SCDOT suggestion]]),表11[[#This Row],[Category]],表11[[#This Row],[SCDOT suggestion]])="3 - not a requirement","2 - information", IF(ISBLANK(表11[[#This Row],[SCDOT suggestion]]),表11[[#This Row],[Category]],表11[[#This Row],[SCDOT suggestion]]))</f>
        <v>1 - requirement</v>
      </c>
    </row>
    <row r="94" spans="1:10" ht="16" x14ac:dyDescent="0.2">
      <c r="A94" s="4" t="s">
        <v>458</v>
      </c>
      <c r="B94" s="3">
        <v>696</v>
      </c>
      <c r="C94" s="3" t="s">
        <v>455</v>
      </c>
      <c r="D94" s="3" t="s">
        <v>456</v>
      </c>
      <c r="E94" s="3">
        <v>204</v>
      </c>
      <c r="F94" s="3" t="s">
        <v>336</v>
      </c>
      <c r="G94" s="2" t="s">
        <v>10</v>
      </c>
      <c r="H94" s="1" t="s">
        <v>425</v>
      </c>
      <c r="I94" s="2" t="s">
        <v>772</v>
      </c>
      <c r="J94" s="3" t="str">
        <f>IF(IF(ISBLANK(表11[[#This Row],[SCDOT suggestion]]),表11[[#This Row],[Category]],表11[[#This Row],[SCDOT suggestion]])="3 - not a requirement","2 - information", IF(ISBLANK(表11[[#This Row],[SCDOT suggestion]]),表11[[#This Row],[Category]],表11[[#This Row],[SCDOT suggestion]]))</f>
        <v>2 - information</v>
      </c>
    </row>
    <row r="95" spans="1:10" ht="16" x14ac:dyDescent="0.2">
      <c r="A95" s="4" t="s">
        <v>459</v>
      </c>
      <c r="B95" s="3">
        <v>697</v>
      </c>
      <c r="C95" s="3" t="s">
        <v>455</v>
      </c>
      <c r="D95" s="3" t="s">
        <v>456</v>
      </c>
      <c r="E95" s="3">
        <v>204</v>
      </c>
      <c r="F95" s="3" t="s">
        <v>336</v>
      </c>
      <c r="G95" s="1" t="s">
        <v>16</v>
      </c>
      <c r="H95" s="3"/>
      <c r="I95" s="1"/>
      <c r="J95" s="3" t="str">
        <f>IF(IF(ISBLANK(表11[[#This Row],[SCDOT suggestion]]),表11[[#This Row],[Category]],表11[[#This Row],[SCDOT suggestion]])="3 - not a requirement","2 - information", IF(ISBLANK(表11[[#This Row],[SCDOT suggestion]]),表11[[#This Row],[Category]],表11[[#This Row],[SCDOT suggestion]]))</f>
        <v>1 - requirement</v>
      </c>
    </row>
    <row r="96" spans="1:10" ht="32" x14ac:dyDescent="0.2">
      <c r="A96" s="4" t="s">
        <v>460</v>
      </c>
      <c r="B96" s="3">
        <v>698</v>
      </c>
      <c r="C96" s="3" t="s">
        <v>455</v>
      </c>
      <c r="D96" s="3" t="s">
        <v>456</v>
      </c>
      <c r="E96" s="3">
        <v>204</v>
      </c>
      <c r="F96" s="3" t="s">
        <v>336</v>
      </c>
      <c r="G96" s="1" t="s">
        <v>16</v>
      </c>
      <c r="H96" s="3"/>
      <c r="I96" s="1"/>
      <c r="J96" s="3" t="str">
        <f>IF(IF(ISBLANK(表11[[#This Row],[SCDOT suggestion]]),表11[[#This Row],[Category]],表11[[#This Row],[SCDOT suggestion]])="3 - not a requirement","2 - information", IF(ISBLANK(表11[[#This Row],[SCDOT suggestion]]),表11[[#This Row],[Category]],表11[[#This Row],[SCDOT suggestion]]))</f>
        <v>1 - requirement</v>
      </c>
    </row>
    <row r="97" spans="1:10" ht="32" x14ac:dyDescent="0.2">
      <c r="A97" s="4" t="s">
        <v>461</v>
      </c>
      <c r="B97" s="3">
        <v>699</v>
      </c>
      <c r="C97" s="3">
        <v>204.5</v>
      </c>
      <c r="D97" s="3" t="s">
        <v>72</v>
      </c>
      <c r="E97" s="3">
        <v>204</v>
      </c>
      <c r="F97" s="3" t="s">
        <v>336</v>
      </c>
      <c r="G97" s="2" t="s">
        <v>10</v>
      </c>
      <c r="H97" s="1" t="s">
        <v>144</v>
      </c>
      <c r="I97" s="2" t="s">
        <v>772</v>
      </c>
      <c r="J97" s="3" t="str">
        <f>IF(IF(ISBLANK(表11[[#This Row],[SCDOT suggestion]]),表11[[#This Row],[Category]],表11[[#This Row],[SCDOT suggestion]])="3 - not a requirement","2 - information", IF(ISBLANK(表11[[#This Row],[SCDOT suggestion]]),表11[[#This Row],[Category]],表11[[#This Row],[SCDOT suggestion]]))</f>
        <v>2 - information</v>
      </c>
    </row>
    <row r="98" spans="1:10" ht="16" x14ac:dyDescent="0.2">
      <c r="A98" s="4" t="s">
        <v>462</v>
      </c>
      <c r="B98" s="3">
        <v>699</v>
      </c>
      <c r="C98" s="3">
        <v>204.5</v>
      </c>
      <c r="D98" s="3" t="s">
        <v>72</v>
      </c>
      <c r="E98" s="3">
        <v>204</v>
      </c>
      <c r="F98" s="3" t="s">
        <v>336</v>
      </c>
      <c r="G98" s="2" t="s">
        <v>10</v>
      </c>
      <c r="H98" s="1" t="s">
        <v>144</v>
      </c>
      <c r="I98" s="2" t="s">
        <v>772</v>
      </c>
      <c r="J98" s="3" t="str">
        <f>IF(IF(ISBLANK(表11[[#This Row],[SCDOT suggestion]]),表11[[#This Row],[Category]],表11[[#This Row],[SCDOT suggestion]])="3 - not a requirement","2 - information", IF(ISBLANK(表11[[#This Row],[SCDOT suggestion]]),表11[[#This Row],[Category]],表11[[#This Row],[SCDOT suggestion]]))</f>
        <v>2 - information</v>
      </c>
    </row>
    <row r="99" spans="1:10" ht="32" x14ac:dyDescent="0.2">
      <c r="A99" s="4" t="s">
        <v>463</v>
      </c>
      <c r="B99" s="3">
        <v>699</v>
      </c>
      <c r="C99" s="3">
        <v>204.5</v>
      </c>
      <c r="D99" s="3" t="s">
        <v>72</v>
      </c>
      <c r="E99" s="3">
        <v>204</v>
      </c>
      <c r="F99" s="3" t="s">
        <v>336</v>
      </c>
      <c r="G99" s="2" t="s">
        <v>10</v>
      </c>
      <c r="H99" s="1" t="s">
        <v>144</v>
      </c>
      <c r="I99" s="2" t="s">
        <v>772</v>
      </c>
      <c r="J99" s="3" t="str">
        <f>IF(IF(ISBLANK(表11[[#This Row],[SCDOT suggestion]]),表11[[#This Row],[Category]],表11[[#This Row],[SCDOT suggestion]])="3 - not a requirement","2 - information", IF(ISBLANK(表11[[#This Row],[SCDOT suggestion]]),表11[[#This Row],[Category]],表11[[#This Row],[SCDOT suggestion]]))</f>
        <v>2 - information</v>
      </c>
    </row>
    <row r="100" spans="1:10" ht="16" x14ac:dyDescent="0.2">
      <c r="A100" s="4" t="s">
        <v>464</v>
      </c>
      <c r="B100" s="3">
        <v>699</v>
      </c>
      <c r="C100" s="3">
        <v>204.5</v>
      </c>
      <c r="D100" s="3" t="s">
        <v>72</v>
      </c>
      <c r="E100" s="3">
        <v>204</v>
      </c>
      <c r="F100" s="3" t="s">
        <v>336</v>
      </c>
      <c r="G100" s="2" t="s">
        <v>10</v>
      </c>
      <c r="H100" s="1" t="s">
        <v>144</v>
      </c>
      <c r="I100" s="2" t="s">
        <v>772</v>
      </c>
      <c r="J100" s="3" t="str">
        <f>IF(IF(ISBLANK(表11[[#This Row],[SCDOT suggestion]]),表11[[#This Row],[Category]],表11[[#This Row],[SCDOT suggestion]])="3 - not a requirement","2 - information", IF(ISBLANK(表11[[#This Row],[SCDOT suggestion]]),表11[[#This Row],[Category]],表11[[#This Row],[SCDOT suggestion]]))</f>
        <v>2 - information</v>
      </c>
    </row>
    <row r="101" spans="1:10" ht="32" x14ac:dyDescent="0.2">
      <c r="A101" s="4" t="s">
        <v>465</v>
      </c>
      <c r="B101" s="3">
        <v>700</v>
      </c>
      <c r="C101" s="3">
        <v>204.5</v>
      </c>
      <c r="D101" s="3" t="s">
        <v>72</v>
      </c>
      <c r="E101" s="3">
        <v>204</v>
      </c>
      <c r="F101" s="3" t="s">
        <v>336</v>
      </c>
      <c r="G101" s="2" t="s">
        <v>10</v>
      </c>
      <c r="H101" s="1" t="s">
        <v>144</v>
      </c>
      <c r="I101" s="2" t="s">
        <v>772</v>
      </c>
      <c r="J101" s="3" t="str">
        <f>IF(IF(ISBLANK(表11[[#This Row],[SCDOT suggestion]]),表11[[#This Row],[Category]],表11[[#This Row],[SCDOT suggestion]])="3 - not a requirement","2 - information", IF(ISBLANK(表11[[#This Row],[SCDOT suggestion]]),表11[[#This Row],[Category]],表11[[#This Row],[SCDOT suggestion]]))</f>
        <v>2 - information</v>
      </c>
    </row>
    <row r="102" spans="1:10" ht="32" x14ac:dyDescent="0.2">
      <c r="A102" s="4" t="s">
        <v>466</v>
      </c>
      <c r="B102" s="3">
        <v>700</v>
      </c>
      <c r="C102" s="3">
        <v>204.5</v>
      </c>
      <c r="D102" s="3" t="s">
        <v>72</v>
      </c>
      <c r="E102" s="3">
        <v>204</v>
      </c>
      <c r="F102" s="3" t="s">
        <v>336</v>
      </c>
      <c r="G102" s="2" t="s">
        <v>10</v>
      </c>
      <c r="H102" s="1" t="s">
        <v>144</v>
      </c>
      <c r="I102" s="2" t="s">
        <v>772</v>
      </c>
      <c r="J102" s="3" t="str">
        <f>IF(IF(ISBLANK(表11[[#This Row],[SCDOT suggestion]]),表11[[#This Row],[Category]],表11[[#This Row],[SCDOT suggestion]])="3 - not a requirement","2 - information", IF(ISBLANK(表11[[#This Row],[SCDOT suggestion]]),表11[[#This Row],[Category]],表11[[#This Row],[SCDOT suggestion]]))</f>
        <v>2 - information</v>
      </c>
    </row>
    <row r="103" spans="1:10" ht="48" x14ac:dyDescent="0.2">
      <c r="A103" s="4" t="s">
        <v>467</v>
      </c>
      <c r="B103" s="3">
        <v>701</v>
      </c>
      <c r="C103" s="3">
        <v>204.5</v>
      </c>
      <c r="D103" s="3" t="s">
        <v>72</v>
      </c>
      <c r="E103" s="3">
        <v>204</v>
      </c>
      <c r="F103" s="3" t="s">
        <v>336</v>
      </c>
      <c r="G103" s="2" t="s">
        <v>10</v>
      </c>
      <c r="H103" s="1" t="s">
        <v>144</v>
      </c>
      <c r="I103" s="2" t="s">
        <v>772</v>
      </c>
      <c r="J103" s="3" t="str">
        <f>IF(IF(ISBLANK(表11[[#This Row],[SCDOT suggestion]]),表11[[#This Row],[Category]],表11[[#This Row],[SCDOT suggestion]])="3 - not a requirement","2 - information", IF(ISBLANK(表11[[#This Row],[SCDOT suggestion]]),表11[[#This Row],[Category]],表11[[#This Row],[SCDOT suggestion]]))</f>
        <v>2 - information</v>
      </c>
    </row>
    <row r="104" spans="1:10" ht="32" x14ac:dyDescent="0.2">
      <c r="A104" s="4" t="s">
        <v>468</v>
      </c>
      <c r="B104" s="3">
        <v>702</v>
      </c>
      <c r="C104" s="3">
        <v>204.5</v>
      </c>
      <c r="D104" s="3" t="s">
        <v>72</v>
      </c>
      <c r="E104" s="3">
        <v>204</v>
      </c>
      <c r="F104" s="3" t="s">
        <v>336</v>
      </c>
      <c r="G104" s="2" t="s">
        <v>10</v>
      </c>
      <c r="H104" s="1" t="s">
        <v>144</v>
      </c>
      <c r="I104" s="2" t="s">
        <v>772</v>
      </c>
      <c r="J104" s="3" t="str">
        <f>IF(IF(ISBLANK(表11[[#This Row],[SCDOT suggestion]]),表11[[#This Row],[Category]],表11[[#This Row],[SCDOT suggestion]])="3 - not a requirement","2 - information", IF(ISBLANK(表11[[#This Row],[SCDOT suggestion]]),表11[[#This Row],[Category]],表11[[#This Row],[SCDOT suggestion]]))</f>
        <v>2 - information</v>
      </c>
    </row>
    <row r="105" spans="1:10" ht="32" x14ac:dyDescent="0.2">
      <c r="A105" s="4" t="s">
        <v>469</v>
      </c>
      <c r="B105" s="3">
        <v>702</v>
      </c>
      <c r="C105" s="3">
        <v>204.5</v>
      </c>
      <c r="D105" s="3" t="s">
        <v>72</v>
      </c>
      <c r="E105" s="3">
        <v>204</v>
      </c>
      <c r="F105" s="3" t="s">
        <v>336</v>
      </c>
      <c r="G105" s="2" t="s">
        <v>10</v>
      </c>
      <c r="H105" s="1" t="s">
        <v>144</v>
      </c>
      <c r="I105" s="2" t="s">
        <v>772</v>
      </c>
      <c r="J105" s="3" t="str">
        <f>IF(IF(ISBLANK(表11[[#This Row],[SCDOT suggestion]]),表11[[#This Row],[Category]],表11[[#This Row],[SCDOT suggestion]])="3 - not a requirement","2 - information", IF(ISBLANK(表11[[#This Row],[SCDOT suggestion]]),表11[[#This Row],[Category]],表11[[#This Row],[SCDOT suggestion]]))</f>
        <v>2 - information</v>
      </c>
    </row>
    <row r="106" spans="1:10" ht="16" x14ac:dyDescent="0.2">
      <c r="A106" s="4" t="s">
        <v>470</v>
      </c>
      <c r="B106" s="3">
        <v>702</v>
      </c>
      <c r="C106" s="3">
        <v>204.5</v>
      </c>
      <c r="D106" s="3" t="s">
        <v>72</v>
      </c>
      <c r="E106" s="3">
        <v>204</v>
      </c>
      <c r="F106" s="3" t="s">
        <v>336</v>
      </c>
      <c r="G106" s="2" t="s">
        <v>10</v>
      </c>
      <c r="H106" s="1" t="s">
        <v>144</v>
      </c>
      <c r="I106" s="2" t="s">
        <v>772</v>
      </c>
      <c r="J106" s="3" t="str">
        <f>IF(IF(ISBLANK(表11[[#This Row],[SCDOT suggestion]]),表11[[#This Row],[Category]],表11[[#This Row],[SCDOT suggestion]])="3 - not a requirement","2 - information", IF(ISBLANK(表11[[#This Row],[SCDOT suggestion]]),表11[[#This Row],[Category]],表11[[#This Row],[SCDOT suggestion]]))</f>
        <v>2 - information</v>
      </c>
    </row>
    <row r="107" spans="1:10" ht="16" x14ac:dyDescent="0.2">
      <c r="A107" s="4" t="s">
        <v>471</v>
      </c>
      <c r="B107" s="3">
        <v>702</v>
      </c>
      <c r="C107" s="3">
        <v>204.5</v>
      </c>
      <c r="D107" s="3" t="s">
        <v>72</v>
      </c>
      <c r="E107" s="3">
        <v>204</v>
      </c>
      <c r="F107" s="3" t="s">
        <v>336</v>
      </c>
      <c r="G107" s="2" t="s">
        <v>10</v>
      </c>
      <c r="H107" s="1" t="s">
        <v>144</v>
      </c>
      <c r="I107" s="2" t="s">
        <v>772</v>
      </c>
      <c r="J107" s="3" t="str">
        <f>IF(IF(ISBLANK(表11[[#This Row],[SCDOT suggestion]]),表11[[#This Row],[Category]],表11[[#This Row],[SCDOT suggestion]])="3 - not a requirement","2 - information", IF(ISBLANK(表11[[#This Row],[SCDOT suggestion]]),表11[[#This Row],[Category]],表11[[#This Row],[SCDOT suggestion]]))</f>
        <v>2 - information</v>
      </c>
    </row>
    <row r="108" spans="1:10" ht="16" x14ac:dyDescent="0.2">
      <c r="A108" s="4" t="s">
        <v>472</v>
      </c>
      <c r="B108" s="3">
        <v>702</v>
      </c>
      <c r="C108" s="3">
        <v>204.5</v>
      </c>
      <c r="D108" s="3" t="s">
        <v>72</v>
      </c>
      <c r="E108" s="3">
        <v>204</v>
      </c>
      <c r="F108" s="3" t="s">
        <v>336</v>
      </c>
      <c r="G108" s="2" t="s">
        <v>10</v>
      </c>
      <c r="H108" s="1" t="s">
        <v>144</v>
      </c>
      <c r="I108" s="2" t="s">
        <v>772</v>
      </c>
      <c r="J108" s="3" t="str">
        <f>IF(IF(ISBLANK(表11[[#This Row],[SCDOT suggestion]]),表11[[#This Row],[Category]],表11[[#This Row],[SCDOT suggestion]])="3 - not a requirement","2 - information", IF(ISBLANK(表11[[#This Row],[SCDOT suggestion]]),表11[[#This Row],[Category]],表11[[#This Row],[SCDOT suggestion]]))</f>
        <v>2 - information</v>
      </c>
    </row>
    <row r="109" spans="1:10" ht="32" x14ac:dyDescent="0.2">
      <c r="A109" s="4" t="s">
        <v>473</v>
      </c>
      <c r="B109" s="3">
        <v>703</v>
      </c>
      <c r="C109" s="3">
        <v>204.5</v>
      </c>
      <c r="D109" s="3" t="s">
        <v>72</v>
      </c>
      <c r="E109" s="3">
        <v>204</v>
      </c>
      <c r="F109" s="3" t="s">
        <v>336</v>
      </c>
      <c r="G109" s="2" t="s">
        <v>10</v>
      </c>
      <c r="H109" s="1" t="s">
        <v>144</v>
      </c>
      <c r="I109" s="2" t="s">
        <v>772</v>
      </c>
      <c r="J109" s="3" t="str">
        <f>IF(IF(ISBLANK(表11[[#This Row],[SCDOT suggestion]]),表11[[#This Row],[Category]],表11[[#This Row],[SCDOT suggestion]])="3 - not a requirement","2 - information", IF(ISBLANK(表11[[#This Row],[SCDOT suggestion]]),表11[[#This Row],[Category]],表11[[#This Row],[SCDOT suggestion]]))</f>
        <v>2 - information</v>
      </c>
    </row>
    <row r="110" spans="1:10" ht="32" x14ac:dyDescent="0.2">
      <c r="A110" s="4" t="s">
        <v>474</v>
      </c>
      <c r="B110" s="3">
        <v>703</v>
      </c>
      <c r="C110" s="3">
        <v>204.5</v>
      </c>
      <c r="D110" s="3" t="s">
        <v>72</v>
      </c>
      <c r="E110" s="3">
        <v>204</v>
      </c>
      <c r="F110" s="3" t="s">
        <v>336</v>
      </c>
      <c r="G110" s="2" t="s">
        <v>10</v>
      </c>
      <c r="H110" s="1" t="s">
        <v>144</v>
      </c>
      <c r="I110" s="2" t="s">
        <v>772</v>
      </c>
      <c r="J110" s="3" t="str">
        <f>IF(IF(ISBLANK(表11[[#This Row],[SCDOT suggestion]]),表11[[#This Row],[Category]],表11[[#This Row],[SCDOT suggestion]])="3 - not a requirement","2 - information", IF(ISBLANK(表11[[#This Row],[SCDOT suggestion]]),表11[[#This Row],[Category]],表11[[#This Row],[SCDOT suggestion]]))</f>
        <v>2 - information</v>
      </c>
    </row>
    <row r="111" spans="1:10" ht="32" x14ac:dyDescent="0.2">
      <c r="A111" s="4" t="s">
        <v>475</v>
      </c>
      <c r="B111" s="3">
        <v>704</v>
      </c>
      <c r="C111" s="3">
        <v>204.5</v>
      </c>
      <c r="D111" s="3" t="s">
        <v>72</v>
      </c>
      <c r="E111" s="3">
        <v>204</v>
      </c>
      <c r="F111" s="3" t="s">
        <v>336</v>
      </c>
      <c r="G111" s="2" t="s">
        <v>10</v>
      </c>
      <c r="H111" s="1" t="s">
        <v>144</v>
      </c>
      <c r="I111" s="2" t="s">
        <v>772</v>
      </c>
      <c r="J111" s="3" t="str">
        <f>IF(IF(ISBLANK(表11[[#This Row],[SCDOT suggestion]]),表11[[#This Row],[Category]],表11[[#This Row],[SCDOT suggestion]])="3 - not a requirement","2 - information", IF(ISBLANK(表11[[#This Row],[SCDOT suggestion]]),表11[[#This Row],[Category]],表11[[#This Row],[SCDOT suggestion]]))</f>
        <v>2 - information</v>
      </c>
    </row>
    <row r="112" spans="1:10" ht="16" x14ac:dyDescent="0.2">
      <c r="A112" s="4" t="s">
        <v>476</v>
      </c>
      <c r="B112" s="3">
        <v>705</v>
      </c>
      <c r="C112" s="3">
        <v>204.5</v>
      </c>
      <c r="D112" s="3" t="s">
        <v>72</v>
      </c>
      <c r="E112" s="3">
        <v>204</v>
      </c>
      <c r="F112" s="3" t="s">
        <v>336</v>
      </c>
      <c r="G112" s="2" t="s">
        <v>10</v>
      </c>
      <c r="H112" s="1" t="s">
        <v>144</v>
      </c>
      <c r="I112" s="2" t="s">
        <v>772</v>
      </c>
      <c r="J112" s="3" t="str">
        <f>IF(IF(ISBLANK(表11[[#This Row],[SCDOT suggestion]]),表11[[#This Row],[Category]],表11[[#This Row],[SCDOT suggestion]])="3 - not a requirement","2 - information", IF(ISBLANK(表11[[#This Row],[SCDOT suggestion]]),表11[[#This Row],[Category]],表11[[#This Row],[SCDOT suggestion]]))</f>
        <v>2 - information</v>
      </c>
    </row>
    <row r="113" spans="1:10" ht="16" x14ac:dyDescent="0.2">
      <c r="A113" s="4" t="s">
        <v>477</v>
      </c>
      <c r="B113" s="3">
        <v>705</v>
      </c>
      <c r="C113" s="3">
        <v>204.5</v>
      </c>
      <c r="D113" s="3" t="s">
        <v>72</v>
      </c>
      <c r="E113" s="3">
        <v>204</v>
      </c>
      <c r="F113" s="3" t="s">
        <v>336</v>
      </c>
      <c r="G113" s="2" t="s">
        <v>10</v>
      </c>
      <c r="H113" s="1" t="s">
        <v>144</v>
      </c>
      <c r="I113" s="2" t="s">
        <v>772</v>
      </c>
      <c r="J113" s="3" t="str">
        <f>IF(IF(ISBLANK(表11[[#This Row],[SCDOT suggestion]]),表11[[#This Row],[Category]],表11[[#This Row],[SCDOT suggestion]])="3 - not a requirement","2 - information", IF(ISBLANK(表11[[#This Row],[SCDOT suggestion]]),表11[[#This Row],[Category]],表11[[#This Row],[SCDOT suggestion]]))</f>
        <v>2 - information</v>
      </c>
    </row>
    <row r="114" spans="1:10" ht="16" x14ac:dyDescent="0.2">
      <c r="A114" s="4" t="s">
        <v>478</v>
      </c>
      <c r="B114" s="3">
        <v>705</v>
      </c>
      <c r="C114" s="3">
        <v>204.5</v>
      </c>
      <c r="D114" s="3" t="s">
        <v>72</v>
      </c>
      <c r="E114" s="3">
        <v>204</v>
      </c>
      <c r="F114" s="3" t="s">
        <v>336</v>
      </c>
      <c r="G114" s="2" t="s">
        <v>10</v>
      </c>
      <c r="H114" s="1" t="s">
        <v>144</v>
      </c>
      <c r="I114" s="2" t="s">
        <v>772</v>
      </c>
      <c r="J114" s="3" t="str">
        <f>IF(IF(ISBLANK(表11[[#This Row],[SCDOT suggestion]]),表11[[#This Row],[Category]],表11[[#This Row],[SCDOT suggestion]])="3 - not a requirement","2 - information", IF(ISBLANK(表11[[#This Row],[SCDOT suggestion]]),表11[[#This Row],[Category]],表11[[#This Row],[SCDOT suggestion]]))</f>
        <v>2 - information</v>
      </c>
    </row>
    <row r="115" spans="1:10" ht="16" x14ac:dyDescent="0.2">
      <c r="A115" s="4" t="s">
        <v>479</v>
      </c>
      <c r="B115" s="3">
        <v>705</v>
      </c>
      <c r="C115" s="3">
        <v>204.5</v>
      </c>
      <c r="D115" s="3" t="s">
        <v>72</v>
      </c>
      <c r="E115" s="3">
        <v>204</v>
      </c>
      <c r="F115" s="3" t="s">
        <v>336</v>
      </c>
      <c r="G115" s="2" t="s">
        <v>10</v>
      </c>
      <c r="H115" s="1" t="s">
        <v>144</v>
      </c>
      <c r="I115" s="2" t="s">
        <v>772</v>
      </c>
      <c r="J115" s="3" t="str">
        <f>IF(IF(ISBLANK(表11[[#This Row],[SCDOT suggestion]]),表11[[#This Row],[Category]],表11[[#This Row],[SCDOT suggestion]])="3 - not a requirement","2 - information", IF(ISBLANK(表11[[#This Row],[SCDOT suggestion]]),表11[[#This Row],[Category]],表11[[#This Row],[SCDOT suggestion]]))</f>
        <v>2 - information</v>
      </c>
    </row>
    <row r="116" spans="1:10" ht="32" x14ac:dyDescent="0.2">
      <c r="A116" s="4" t="s">
        <v>480</v>
      </c>
      <c r="B116" s="3">
        <v>706</v>
      </c>
      <c r="C116" s="3">
        <v>204.5</v>
      </c>
      <c r="D116" s="3" t="s">
        <v>72</v>
      </c>
      <c r="E116" s="3">
        <v>204</v>
      </c>
      <c r="F116" s="3" t="s">
        <v>336</v>
      </c>
      <c r="G116" s="2" t="s">
        <v>10</v>
      </c>
      <c r="H116" s="1" t="s">
        <v>144</v>
      </c>
      <c r="I116" s="2" t="s">
        <v>772</v>
      </c>
      <c r="J116" s="3" t="str">
        <f>IF(IF(ISBLANK(表11[[#This Row],[SCDOT suggestion]]),表11[[#This Row],[Category]],表11[[#This Row],[SCDOT suggestion]])="3 - not a requirement","2 - information", IF(ISBLANK(表11[[#This Row],[SCDOT suggestion]]),表11[[#This Row],[Category]],表11[[#This Row],[SCDOT suggestion]]))</f>
        <v>2 - information</v>
      </c>
    </row>
    <row r="117" spans="1:10" ht="16" x14ac:dyDescent="0.2">
      <c r="A117" s="4" t="s">
        <v>481</v>
      </c>
      <c r="B117" s="3">
        <v>707</v>
      </c>
      <c r="C117" s="3">
        <v>204.6</v>
      </c>
      <c r="D117" s="3" t="s">
        <v>73</v>
      </c>
      <c r="E117" s="3">
        <v>204</v>
      </c>
      <c r="F117" s="3" t="s">
        <v>336</v>
      </c>
      <c r="G117" s="2" t="s">
        <v>10</v>
      </c>
      <c r="H117" s="1" t="s">
        <v>159</v>
      </c>
      <c r="I117" s="2" t="s">
        <v>772</v>
      </c>
      <c r="J117" s="3" t="str">
        <f>IF(IF(ISBLANK(表11[[#This Row],[SCDOT suggestion]]),表11[[#This Row],[Category]],表11[[#This Row],[SCDOT suggestion]])="3 - not a requirement","2 - information", IF(ISBLANK(表11[[#This Row],[SCDOT suggestion]]),表11[[#This Row],[Category]],表11[[#This Row],[SCDOT suggestion]]))</f>
        <v>2 - information</v>
      </c>
    </row>
    <row r="118" spans="1:10" ht="32" x14ac:dyDescent="0.2">
      <c r="A118" s="4" t="s">
        <v>482</v>
      </c>
      <c r="B118" s="3">
        <v>707</v>
      </c>
      <c r="C118" s="3">
        <v>204.6</v>
      </c>
      <c r="D118" s="3" t="s">
        <v>73</v>
      </c>
      <c r="E118" s="3">
        <v>204</v>
      </c>
      <c r="F118" s="3" t="s">
        <v>336</v>
      </c>
      <c r="G118" s="2" t="s">
        <v>10</v>
      </c>
      <c r="H118" s="1" t="s">
        <v>159</v>
      </c>
      <c r="I118" s="2" t="s">
        <v>772</v>
      </c>
      <c r="J118" s="3" t="str">
        <f>IF(IF(ISBLANK(表11[[#This Row],[SCDOT suggestion]]),表11[[#This Row],[Category]],表11[[#This Row],[SCDOT suggestion]])="3 - not a requirement","2 - information", IF(ISBLANK(表11[[#This Row],[SCDOT suggestion]]),表11[[#This Row],[Category]],表11[[#This Row],[SCDOT suggestion]]))</f>
        <v>2 - information</v>
      </c>
    </row>
    <row r="119" spans="1:10" ht="48" x14ac:dyDescent="0.2">
      <c r="A119" s="4" t="s">
        <v>483</v>
      </c>
      <c r="B119" s="3">
        <v>708</v>
      </c>
      <c r="C119" s="3">
        <v>204.6</v>
      </c>
      <c r="D119" s="3" t="s">
        <v>73</v>
      </c>
      <c r="E119" s="3">
        <v>204</v>
      </c>
      <c r="F119" s="3" t="s">
        <v>336</v>
      </c>
      <c r="G119" s="2" t="s">
        <v>10</v>
      </c>
      <c r="H119" s="1" t="s">
        <v>159</v>
      </c>
      <c r="I119" s="2" t="s">
        <v>772</v>
      </c>
      <c r="J119" s="3" t="str">
        <f>IF(IF(ISBLANK(表11[[#This Row],[SCDOT suggestion]]),表11[[#This Row],[Category]],表11[[#This Row],[SCDOT suggestion]])="3 - not a requirement","2 - information", IF(ISBLANK(表11[[#This Row],[SCDOT suggestion]]),表11[[#This Row],[Category]],表11[[#This Row],[SCDOT suggestion]]))</f>
        <v>2 - information</v>
      </c>
    </row>
    <row r="120" spans="1:10" ht="32" x14ac:dyDescent="0.2">
      <c r="A120" s="4" t="s">
        <v>484</v>
      </c>
      <c r="B120" s="3">
        <v>709</v>
      </c>
      <c r="C120" s="3">
        <v>204.6</v>
      </c>
      <c r="D120" s="3" t="s">
        <v>73</v>
      </c>
      <c r="E120" s="3">
        <v>204</v>
      </c>
      <c r="F120" s="3" t="s">
        <v>336</v>
      </c>
      <c r="G120" s="2" t="s">
        <v>10</v>
      </c>
      <c r="H120" s="1" t="s">
        <v>159</v>
      </c>
      <c r="I120" s="2" t="s">
        <v>772</v>
      </c>
      <c r="J120" s="3" t="str">
        <f>IF(IF(ISBLANK(表11[[#This Row],[SCDOT suggestion]]),表11[[#This Row],[Category]],表11[[#This Row],[SCDOT suggestion]])="3 - not a requirement","2 - information", IF(ISBLANK(表11[[#This Row],[SCDOT suggestion]]),表11[[#This Row],[Category]],表11[[#This Row],[SCDOT suggestion]]))</f>
        <v>2 - information</v>
      </c>
    </row>
    <row r="121" spans="1:10" ht="16" x14ac:dyDescent="0.2">
      <c r="A121" s="4" t="s">
        <v>485</v>
      </c>
      <c r="B121" s="3">
        <v>709</v>
      </c>
      <c r="C121" s="3">
        <v>204.6</v>
      </c>
      <c r="D121" s="3" t="s">
        <v>73</v>
      </c>
      <c r="E121" s="3">
        <v>204</v>
      </c>
      <c r="F121" s="3" t="s">
        <v>336</v>
      </c>
      <c r="G121" s="2" t="s">
        <v>10</v>
      </c>
      <c r="H121" s="1" t="s">
        <v>159</v>
      </c>
      <c r="I121" s="2" t="s">
        <v>772</v>
      </c>
      <c r="J121" s="3" t="str">
        <f>IF(IF(ISBLANK(表11[[#This Row],[SCDOT suggestion]]),表11[[#This Row],[Category]],表11[[#This Row],[SCDOT suggestion]])="3 - not a requirement","2 - information", IF(ISBLANK(表11[[#This Row],[SCDOT suggestion]]),表11[[#This Row],[Category]],表11[[#This Row],[SCDOT suggestion]]))</f>
        <v>2 - information</v>
      </c>
    </row>
    <row r="122" spans="1:10" ht="16" x14ac:dyDescent="0.2">
      <c r="A122" s="4" t="s">
        <v>486</v>
      </c>
      <c r="B122" s="3">
        <v>709</v>
      </c>
      <c r="C122" s="3">
        <v>204.6</v>
      </c>
      <c r="D122" s="3" t="s">
        <v>73</v>
      </c>
      <c r="E122" s="3">
        <v>204</v>
      </c>
      <c r="F122" s="3" t="s">
        <v>336</v>
      </c>
      <c r="G122" s="2" t="s">
        <v>10</v>
      </c>
      <c r="H122" s="1" t="s">
        <v>159</v>
      </c>
      <c r="I122" s="2" t="s">
        <v>772</v>
      </c>
      <c r="J122" s="3" t="str">
        <f>IF(IF(ISBLANK(表11[[#This Row],[SCDOT suggestion]]),表11[[#This Row],[Category]],表11[[#This Row],[SCDOT suggestion]])="3 - not a requirement","2 - information", IF(ISBLANK(表11[[#This Row],[SCDOT suggestion]]),表11[[#This Row],[Category]],表11[[#This Row],[SCDOT suggestion]]))</f>
        <v>2 - information</v>
      </c>
    </row>
    <row r="123" spans="1:10" ht="48" x14ac:dyDescent="0.2">
      <c r="A123" s="4" t="s">
        <v>487</v>
      </c>
      <c r="B123" s="3">
        <v>710</v>
      </c>
      <c r="C123" s="3">
        <v>204.6</v>
      </c>
      <c r="D123" s="3" t="s">
        <v>73</v>
      </c>
      <c r="E123" s="3">
        <v>204</v>
      </c>
      <c r="F123" s="3" t="s">
        <v>336</v>
      </c>
      <c r="G123" s="2" t="s">
        <v>10</v>
      </c>
      <c r="H123" s="1" t="s">
        <v>159</v>
      </c>
      <c r="I123" s="2" t="s">
        <v>772</v>
      </c>
      <c r="J123" s="3" t="str">
        <f>IF(IF(ISBLANK(表11[[#This Row],[SCDOT suggestion]]),表11[[#This Row],[Category]],表11[[#This Row],[SCDOT suggestion]])="3 - not a requirement","2 - information", IF(ISBLANK(表11[[#This Row],[SCDOT suggestion]]),表11[[#This Row],[Category]],表11[[#This Row],[SCDOT suggestion]]))</f>
        <v>2 - information</v>
      </c>
    </row>
    <row r="124" spans="1:10" ht="48" x14ac:dyDescent="0.2">
      <c r="A124" s="4" t="s">
        <v>488</v>
      </c>
      <c r="B124" s="3">
        <v>710</v>
      </c>
      <c r="C124" s="3">
        <v>204.6</v>
      </c>
      <c r="D124" s="3" t="s">
        <v>73</v>
      </c>
      <c r="E124" s="3">
        <v>204</v>
      </c>
      <c r="F124" s="3" t="s">
        <v>336</v>
      </c>
      <c r="G124" s="2" t="s">
        <v>10</v>
      </c>
      <c r="H124" s="1" t="s">
        <v>159</v>
      </c>
      <c r="I124" s="2" t="s">
        <v>772</v>
      </c>
      <c r="J124" s="3" t="str">
        <f>IF(IF(ISBLANK(表11[[#This Row],[SCDOT suggestion]]),表11[[#This Row],[Category]],表11[[#This Row],[SCDOT suggestion]])="3 - not a requirement","2 - information", IF(ISBLANK(表11[[#This Row],[SCDOT suggestion]]),表11[[#This Row],[Category]],表11[[#This Row],[SCDOT suggestion]]))</f>
        <v>2 - information</v>
      </c>
    </row>
    <row r="125" spans="1:10" ht="16" x14ac:dyDescent="0.2">
      <c r="A125" s="4" t="s">
        <v>489</v>
      </c>
      <c r="B125" s="3">
        <v>710</v>
      </c>
      <c r="C125" s="3">
        <v>204.6</v>
      </c>
      <c r="D125" s="3" t="s">
        <v>73</v>
      </c>
      <c r="E125" s="3">
        <v>204</v>
      </c>
      <c r="F125" s="3" t="s">
        <v>336</v>
      </c>
      <c r="G125" s="2" t="s">
        <v>10</v>
      </c>
      <c r="H125" s="1" t="s">
        <v>159</v>
      </c>
      <c r="I125" s="2" t="s">
        <v>772</v>
      </c>
      <c r="J125" s="3" t="str">
        <f>IF(IF(ISBLANK(表11[[#This Row],[SCDOT suggestion]]),表11[[#This Row],[Category]],表11[[#This Row],[SCDOT suggestion]])="3 - not a requirement","2 - information", IF(ISBLANK(表11[[#This Row],[SCDOT suggestion]]),表11[[#This Row],[Category]],表11[[#This Row],[SCDOT suggestion]]))</f>
        <v>2 - information</v>
      </c>
    </row>
    <row r="126" spans="1:10" ht="64" x14ac:dyDescent="0.2">
      <c r="A126" s="4" t="s">
        <v>490</v>
      </c>
      <c r="B126" s="3">
        <v>711</v>
      </c>
      <c r="C126" s="3">
        <v>204.6</v>
      </c>
      <c r="D126" s="3" t="s">
        <v>73</v>
      </c>
      <c r="E126" s="3">
        <v>204</v>
      </c>
      <c r="F126" s="3" t="s">
        <v>336</v>
      </c>
      <c r="G126" s="2" t="s">
        <v>10</v>
      </c>
      <c r="H126" s="1" t="s">
        <v>159</v>
      </c>
      <c r="I126" s="2" t="s">
        <v>772</v>
      </c>
      <c r="J126" s="3" t="str">
        <f>IF(IF(ISBLANK(表11[[#This Row],[SCDOT suggestion]]),表11[[#This Row],[Category]],表11[[#This Row],[SCDOT suggestion]])="3 - not a requirement","2 - information", IF(ISBLANK(表11[[#This Row],[SCDOT suggestion]]),表11[[#This Row],[Category]],表11[[#This Row],[SCDOT suggestion]]))</f>
        <v>2 - information</v>
      </c>
    </row>
  </sheetData>
  <phoneticPr fontId="2" type="noConversion"/>
  <conditionalFormatting sqref="J2:J126">
    <cfRule type="cellIs" dxfId="58" priority="1" operator="equal">
      <formula>"3 - not a requirement"</formula>
    </cfRule>
  </conditionalFormatting>
  <dataValidations count="1">
    <dataValidation type="list" allowBlank="1" showInputMessage="1" showErrorMessage="1" sqref="G2:G126 I2:I126" xr:uid="{00000000-0002-0000-0300-000000000000}">
      <formula1>"1 - requirement, 2 - information, 3 - not a requirement"</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8"/>
  <sheetViews>
    <sheetView zoomScale="130" zoomScaleNormal="130" workbookViewId="0">
      <selection activeCell="J1" sqref="J1"/>
    </sheetView>
  </sheetViews>
  <sheetFormatPr baseColWidth="10" defaultColWidth="8.83203125" defaultRowHeight="15" x14ac:dyDescent="0.2"/>
  <cols>
    <col min="1" max="1" width="104.5" style="8" customWidth="1"/>
    <col min="2" max="2" width="7.83203125" hidden="1" customWidth="1"/>
    <col min="3" max="3" width="11.1640625" hidden="1" customWidth="1"/>
    <col min="4" max="4" width="15.1640625" hidden="1" customWidth="1"/>
    <col min="5" max="5" width="8.83203125" hidden="1" customWidth="1"/>
    <col min="6" max="6" width="12.5" hidden="1" customWidth="1"/>
    <col min="7" max="7" width="16.1640625" hidden="1" customWidth="1"/>
    <col min="8" max="8" width="15.83203125" hidden="1" customWidth="1"/>
    <col min="9" max="9" width="15" hidden="1" customWidth="1"/>
    <col min="10" max="10" width="20.1640625" customWidth="1"/>
  </cols>
  <sheetData>
    <row r="1" spans="1:10" ht="16" x14ac:dyDescent="0.2">
      <c r="A1" s="4" t="s">
        <v>0</v>
      </c>
      <c r="B1" s="3" t="s">
        <v>1</v>
      </c>
      <c r="C1" s="3" t="s">
        <v>2</v>
      </c>
      <c r="D1" s="3" t="s">
        <v>3</v>
      </c>
      <c r="E1" s="3" t="s">
        <v>4</v>
      </c>
      <c r="F1" s="3" t="s">
        <v>5</v>
      </c>
      <c r="G1" s="3" t="s">
        <v>6</v>
      </c>
      <c r="H1" s="3" t="s">
        <v>7</v>
      </c>
      <c r="I1" s="3" t="s">
        <v>771</v>
      </c>
      <c r="J1" s="3" t="s">
        <v>778</v>
      </c>
    </row>
    <row r="2" spans="1:10" ht="16" x14ac:dyDescent="0.2">
      <c r="A2" s="4" t="s">
        <v>492</v>
      </c>
      <c r="B2" s="3">
        <v>47</v>
      </c>
      <c r="C2" s="3">
        <v>205.2</v>
      </c>
      <c r="D2" s="3" t="s">
        <v>13</v>
      </c>
      <c r="E2" s="3">
        <v>205</v>
      </c>
      <c r="F2" s="3" t="s">
        <v>491</v>
      </c>
      <c r="G2" s="1" t="s">
        <v>16</v>
      </c>
      <c r="H2" s="3"/>
      <c r="I2" s="1"/>
      <c r="J2" s="3" t="str">
        <f>IF(IF(ISBLANK(表10[[#This Row],[SCDOT suggestion]]),表10[[#This Row],[Category]],表10[[#This Row],[SCDOT suggestion]])="3 - not a requirement","2 - information", IF(ISBLANK(表10[[#This Row],[SCDOT suggestion]]),表10[[#This Row],[Category]],表10[[#This Row],[SCDOT suggestion]]))</f>
        <v>1 - requirement</v>
      </c>
    </row>
    <row r="3" spans="1:10" ht="32" x14ac:dyDescent="0.2">
      <c r="A3" s="4" t="s">
        <v>14</v>
      </c>
      <c r="B3" s="3">
        <v>48</v>
      </c>
      <c r="C3" s="3">
        <v>205.3</v>
      </c>
      <c r="D3" s="3" t="s">
        <v>15</v>
      </c>
      <c r="E3" s="3">
        <v>205</v>
      </c>
      <c r="F3" s="3" t="s">
        <v>491</v>
      </c>
      <c r="G3" s="1" t="s">
        <v>16</v>
      </c>
      <c r="H3" s="3"/>
      <c r="I3" s="1"/>
      <c r="J3" s="3" t="str">
        <f>IF(IF(ISBLANK(表10[[#This Row],[SCDOT suggestion]]),表10[[#This Row],[Category]],表10[[#This Row],[SCDOT suggestion]])="3 - not a requirement","2 - information", IF(ISBLANK(表10[[#This Row],[SCDOT suggestion]]),表10[[#This Row],[Category]],表10[[#This Row],[SCDOT suggestion]]))</f>
        <v>1 - requirement</v>
      </c>
    </row>
    <row r="4" spans="1:10" ht="32" x14ac:dyDescent="0.2">
      <c r="A4" s="4" t="s">
        <v>17</v>
      </c>
      <c r="B4" s="3">
        <v>48</v>
      </c>
      <c r="C4" s="3">
        <v>205.3</v>
      </c>
      <c r="D4" s="3" t="s">
        <v>15</v>
      </c>
      <c r="E4" s="3">
        <v>205</v>
      </c>
      <c r="F4" s="3" t="s">
        <v>491</v>
      </c>
      <c r="G4" s="1" t="s">
        <v>16</v>
      </c>
      <c r="H4" s="3"/>
      <c r="I4" s="1"/>
      <c r="J4" s="3" t="s">
        <v>772</v>
      </c>
    </row>
    <row r="5" spans="1:10" ht="16" x14ac:dyDescent="0.2">
      <c r="A5" s="4" t="s">
        <v>493</v>
      </c>
      <c r="B5" s="3">
        <v>49</v>
      </c>
      <c r="C5" s="3" t="s">
        <v>494</v>
      </c>
      <c r="D5" s="3" t="s">
        <v>20</v>
      </c>
      <c r="E5" s="3">
        <v>205</v>
      </c>
      <c r="F5" s="3" t="s">
        <v>491</v>
      </c>
      <c r="G5" s="1" t="s">
        <v>16</v>
      </c>
      <c r="H5" s="3"/>
      <c r="I5" s="1"/>
      <c r="J5" s="3" t="str">
        <f>IF(IF(ISBLANK(表10[[#This Row],[SCDOT suggestion]]),表10[[#This Row],[Category]],表10[[#This Row],[SCDOT suggestion]])="3 - not a requirement","2 - information", IF(ISBLANK(表10[[#This Row],[SCDOT suggestion]]),表10[[#This Row],[Category]],表10[[#This Row],[SCDOT suggestion]]))</f>
        <v>1 - requirement</v>
      </c>
    </row>
    <row r="6" spans="1:10" ht="16" x14ac:dyDescent="0.2">
      <c r="A6" s="4" t="s">
        <v>495</v>
      </c>
      <c r="B6" s="3">
        <v>50</v>
      </c>
      <c r="C6" s="3" t="s">
        <v>494</v>
      </c>
      <c r="D6" s="3" t="s">
        <v>20</v>
      </c>
      <c r="E6" s="3">
        <v>205</v>
      </c>
      <c r="F6" s="3" t="s">
        <v>491</v>
      </c>
      <c r="G6" s="1" t="s">
        <v>16</v>
      </c>
      <c r="H6" s="3"/>
      <c r="I6" s="1"/>
      <c r="J6" s="3" t="str">
        <f>IF(IF(ISBLANK(表10[[#This Row],[SCDOT suggestion]]),表10[[#This Row],[Category]],表10[[#This Row],[SCDOT suggestion]])="3 - not a requirement","2 - information", IF(ISBLANK(表10[[#This Row],[SCDOT suggestion]]),表10[[#This Row],[Category]],表10[[#This Row],[SCDOT suggestion]]))</f>
        <v>1 - requirement</v>
      </c>
    </row>
    <row r="7" spans="1:10" ht="32" x14ac:dyDescent="0.2">
      <c r="A7" s="4" t="s">
        <v>496</v>
      </c>
      <c r="B7" s="3">
        <v>50</v>
      </c>
      <c r="C7" s="3" t="s">
        <v>494</v>
      </c>
      <c r="D7" s="3" t="s">
        <v>20</v>
      </c>
      <c r="E7" s="3">
        <v>205</v>
      </c>
      <c r="F7" s="3" t="s">
        <v>491</v>
      </c>
      <c r="G7" s="1" t="s">
        <v>16</v>
      </c>
      <c r="H7" s="3"/>
      <c r="I7" s="1"/>
      <c r="J7" s="3" t="str">
        <f>IF(IF(ISBLANK(表10[[#This Row],[SCDOT suggestion]]),表10[[#This Row],[Category]],表10[[#This Row],[SCDOT suggestion]])="3 - not a requirement","2 - information", IF(ISBLANK(表10[[#This Row],[SCDOT suggestion]]),表10[[#This Row],[Category]],表10[[#This Row],[SCDOT suggestion]]))</f>
        <v>1 - requirement</v>
      </c>
    </row>
    <row r="8" spans="1:10" ht="32" x14ac:dyDescent="0.2">
      <c r="A8" s="4" t="s">
        <v>497</v>
      </c>
      <c r="B8" s="3">
        <v>50</v>
      </c>
      <c r="C8" s="3" t="s">
        <v>494</v>
      </c>
      <c r="D8" s="3" t="s">
        <v>20</v>
      </c>
      <c r="E8" s="3">
        <v>205</v>
      </c>
      <c r="F8" s="3" t="s">
        <v>491</v>
      </c>
      <c r="G8" s="1" t="s">
        <v>16</v>
      </c>
      <c r="H8" s="3"/>
      <c r="I8" s="1"/>
      <c r="J8" s="3" t="str">
        <f>IF(IF(ISBLANK(表10[[#This Row],[SCDOT suggestion]]),表10[[#This Row],[Category]],表10[[#This Row],[SCDOT suggestion]])="3 - not a requirement","2 - information", IF(ISBLANK(表10[[#This Row],[SCDOT suggestion]]),表10[[#This Row],[Category]],表10[[#This Row],[SCDOT suggestion]]))</f>
        <v>1 - requirement</v>
      </c>
    </row>
    <row r="9" spans="1:10" ht="32" x14ac:dyDescent="0.2">
      <c r="A9" s="4" t="s">
        <v>498</v>
      </c>
      <c r="B9" s="3">
        <v>51</v>
      </c>
      <c r="C9" s="3" t="s">
        <v>494</v>
      </c>
      <c r="D9" s="3" t="s">
        <v>20</v>
      </c>
      <c r="E9" s="3">
        <v>205</v>
      </c>
      <c r="F9" s="3" t="s">
        <v>491</v>
      </c>
      <c r="G9" s="1" t="s">
        <v>16</v>
      </c>
      <c r="H9" s="3"/>
      <c r="I9" s="1"/>
      <c r="J9" s="3" t="s">
        <v>772</v>
      </c>
    </row>
    <row r="10" spans="1:10" ht="16" x14ac:dyDescent="0.2">
      <c r="A10" s="4" t="s">
        <v>499</v>
      </c>
      <c r="B10" s="3">
        <v>52</v>
      </c>
      <c r="C10" s="3" t="s">
        <v>494</v>
      </c>
      <c r="D10" s="3" t="s">
        <v>20</v>
      </c>
      <c r="E10" s="3">
        <v>205</v>
      </c>
      <c r="F10" s="3" t="s">
        <v>491</v>
      </c>
      <c r="G10" s="1" t="s">
        <v>16</v>
      </c>
      <c r="H10" s="3"/>
      <c r="I10" s="1"/>
      <c r="J10" s="3" t="str">
        <f>IF(IF(ISBLANK(表10[[#This Row],[SCDOT suggestion]]),表10[[#This Row],[Category]],表10[[#This Row],[SCDOT suggestion]])="3 - not a requirement","2 - information", IF(ISBLANK(表10[[#This Row],[SCDOT suggestion]]),表10[[#This Row],[Category]],表10[[#This Row],[SCDOT suggestion]]))</f>
        <v>1 - requirement</v>
      </c>
    </row>
    <row r="11" spans="1:10" ht="16" x14ac:dyDescent="0.2">
      <c r="A11" s="4" t="s">
        <v>500</v>
      </c>
      <c r="B11" s="3">
        <v>52</v>
      </c>
      <c r="C11" s="3" t="s">
        <v>494</v>
      </c>
      <c r="D11" s="3" t="s">
        <v>20</v>
      </c>
      <c r="E11" s="3">
        <v>205</v>
      </c>
      <c r="F11" s="3" t="s">
        <v>491</v>
      </c>
      <c r="G11" s="1" t="s">
        <v>16</v>
      </c>
      <c r="H11" s="3"/>
      <c r="I11" s="1"/>
      <c r="J11" s="3" t="str">
        <f>IF(IF(ISBLANK(表10[[#This Row],[SCDOT suggestion]]),表10[[#This Row],[Category]],表10[[#This Row],[SCDOT suggestion]])="3 - not a requirement","2 - information", IF(ISBLANK(表10[[#This Row],[SCDOT suggestion]]),表10[[#This Row],[Category]],表10[[#This Row],[SCDOT suggestion]]))</f>
        <v>1 - requirement</v>
      </c>
    </row>
    <row r="12" spans="1:10" ht="32" x14ac:dyDescent="0.2">
      <c r="A12" s="4" t="s">
        <v>501</v>
      </c>
      <c r="B12" s="3">
        <v>53</v>
      </c>
      <c r="C12" s="3" t="s">
        <v>494</v>
      </c>
      <c r="D12" s="3" t="s">
        <v>20</v>
      </c>
      <c r="E12" s="3">
        <v>205</v>
      </c>
      <c r="F12" s="3" t="s">
        <v>491</v>
      </c>
      <c r="G12" s="1" t="s">
        <v>16</v>
      </c>
      <c r="H12" s="3"/>
      <c r="I12" s="1"/>
      <c r="J12" s="3" t="str">
        <f>IF(IF(ISBLANK(表10[[#This Row],[SCDOT suggestion]]),表10[[#This Row],[Category]],表10[[#This Row],[SCDOT suggestion]])="3 - not a requirement","2 - information", IF(ISBLANK(表10[[#This Row],[SCDOT suggestion]]),表10[[#This Row],[Category]],表10[[#This Row],[SCDOT suggestion]]))</f>
        <v>1 - requirement</v>
      </c>
    </row>
    <row r="13" spans="1:10" ht="32" x14ac:dyDescent="0.2">
      <c r="A13" s="4" t="s">
        <v>502</v>
      </c>
      <c r="B13" s="3">
        <v>53</v>
      </c>
      <c r="C13" s="3" t="s">
        <v>494</v>
      </c>
      <c r="D13" s="3" t="s">
        <v>20</v>
      </c>
      <c r="E13" s="3">
        <v>205</v>
      </c>
      <c r="F13" s="3" t="s">
        <v>491</v>
      </c>
      <c r="G13" s="1" t="s">
        <v>16</v>
      </c>
      <c r="H13" s="3"/>
      <c r="I13" s="1"/>
      <c r="J13" s="3" t="str">
        <f>IF(IF(ISBLANK(表10[[#This Row],[SCDOT suggestion]]),表10[[#This Row],[Category]],表10[[#This Row],[SCDOT suggestion]])="3 - not a requirement","2 - information", IF(ISBLANK(表10[[#This Row],[SCDOT suggestion]]),表10[[#This Row],[Category]],表10[[#This Row],[SCDOT suggestion]]))</f>
        <v>1 - requirement</v>
      </c>
    </row>
    <row r="14" spans="1:10" ht="16" x14ac:dyDescent="0.2">
      <c r="A14" s="4" t="s">
        <v>503</v>
      </c>
      <c r="B14" s="3">
        <v>54</v>
      </c>
      <c r="C14" s="3" t="s">
        <v>494</v>
      </c>
      <c r="D14" s="3" t="s">
        <v>20</v>
      </c>
      <c r="E14" s="3">
        <v>205</v>
      </c>
      <c r="F14" s="3" t="s">
        <v>491</v>
      </c>
      <c r="G14" s="1" t="s">
        <v>16</v>
      </c>
      <c r="H14" s="3"/>
      <c r="I14" s="1"/>
      <c r="J14" s="3" t="str">
        <f>IF(IF(ISBLANK(表10[[#This Row],[SCDOT suggestion]]),表10[[#This Row],[Category]],表10[[#This Row],[SCDOT suggestion]])="3 - not a requirement","2 - information", IF(ISBLANK(表10[[#This Row],[SCDOT suggestion]]),表10[[#This Row],[Category]],表10[[#This Row],[SCDOT suggestion]]))</f>
        <v>1 - requirement</v>
      </c>
    </row>
    <row r="15" spans="1:10" ht="16" x14ac:dyDescent="0.2">
      <c r="A15" s="4" t="s">
        <v>504</v>
      </c>
      <c r="B15" s="3">
        <v>55</v>
      </c>
      <c r="C15" s="3" t="s">
        <v>494</v>
      </c>
      <c r="D15" s="3" t="s">
        <v>20</v>
      </c>
      <c r="E15" s="3">
        <v>205</v>
      </c>
      <c r="F15" s="3" t="s">
        <v>491</v>
      </c>
      <c r="G15" s="1" t="s">
        <v>16</v>
      </c>
      <c r="H15" s="3"/>
      <c r="I15" s="1"/>
      <c r="J15" s="3" t="str">
        <f>IF(IF(ISBLANK(表10[[#This Row],[SCDOT suggestion]]),表10[[#This Row],[Category]],表10[[#This Row],[SCDOT suggestion]])="3 - not a requirement","2 - information", IF(ISBLANK(表10[[#This Row],[SCDOT suggestion]]),表10[[#This Row],[Category]],表10[[#This Row],[SCDOT suggestion]]))</f>
        <v>1 - requirement</v>
      </c>
    </row>
    <row r="16" spans="1:10" ht="16" x14ac:dyDescent="0.2">
      <c r="A16" s="4" t="s">
        <v>505</v>
      </c>
      <c r="B16" s="3">
        <v>55</v>
      </c>
      <c r="C16" s="3" t="s">
        <v>494</v>
      </c>
      <c r="D16" s="3" t="s">
        <v>20</v>
      </c>
      <c r="E16" s="3">
        <v>205</v>
      </c>
      <c r="F16" s="3" t="s">
        <v>491</v>
      </c>
      <c r="G16" s="1" t="s">
        <v>16</v>
      </c>
      <c r="H16" s="3"/>
      <c r="I16" s="1"/>
      <c r="J16" s="3" t="str">
        <f>IF(IF(ISBLANK(表10[[#This Row],[SCDOT suggestion]]),表10[[#This Row],[Category]],表10[[#This Row],[SCDOT suggestion]])="3 - not a requirement","2 - information", IF(ISBLANK(表10[[#This Row],[SCDOT suggestion]]),表10[[#This Row],[Category]],表10[[#This Row],[SCDOT suggestion]]))</f>
        <v>1 - requirement</v>
      </c>
    </row>
    <row r="17" spans="1:10" ht="48" x14ac:dyDescent="0.2">
      <c r="A17" s="4" t="s">
        <v>506</v>
      </c>
      <c r="B17" s="3">
        <v>56</v>
      </c>
      <c r="C17" s="3" t="s">
        <v>494</v>
      </c>
      <c r="D17" s="3" t="s">
        <v>20</v>
      </c>
      <c r="E17" s="3">
        <v>205</v>
      </c>
      <c r="F17" s="3" t="s">
        <v>491</v>
      </c>
      <c r="G17" s="1" t="s">
        <v>16</v>
      </c>
      <c r="H17" s="3"/>
      <c r="I17" s="1"/>
      <c r="J17" s="3" t="str">
        <f>IF(IF(ISBLANK(表10[[#This Row],[SCDOT suggestion]]),表10[[#This Row],[Category]],表10[[#This Row],[SCDOT suggestion]])="3 - not a requirement","2 - information", IF(ISBLANK(表10[[#This Row],[SCDOT suggestion]]),表10[[#This Row],[Category]],表10[[#This Row],[SCDOT suggestion]]))</f>
        <v>1 - requirement</v>
      </c>
    </row>
    <row r="18" spans="1:10" ht="32" x14ac:dyDescent="0.2">
      <c r="A18" s="4" t="s">
        <v>507</v>
      </c>
      <c r="B18" s="3">
        <v>56</v>
      </c>
      <c r="C18" s="3" t="s">
        <v>494</v>
      </c>
      <c r="D18" s="3" t="s">
        <v>20</v>
      </c>
      <c r="E18" s="3">
        <v>205</v>
      </c>
      <c r="F18" s="3" t="s">
        <v>491</v>
      </c>
      <c r="G18" s="1" t="s">
        <v>16</v>
      </c>
      <c r="H18" s="3"/>
      <c r="I18" s="1"/>
      <c r="J18" s="3" t="str">
        <f>IF(IF(ISBLANK(表10[[#This Row],[SCDOT suggestion]]),表10[[#This Row],[Category]],表10[[#This Row],[SCDOT suggestion]])="3 - not a requirement","2 - information", IF(ISBLANK(表10[[#This Row],[SCDOT suggestion]]),表10[[#This Row],[Category]],表10[[#This Row],[SCDOT suggestion]]))</f>
        <v>1 - requirement</v>
      </c>
    </row>
    <row r="19" spans="1:10" ht="32" x14ac:dyDescent="0.2">
      <c r="A19" s="4" t="s">
        <v>508</v>
      </c>
      <c r="B19" s="3">
        <v>57</v>
      </c>
      <c r="C19" s="3" t="s">
        <v>494</v>
      </c>
      <c r="D19" s="3" t="s">
        <v>20</v>
      </c>
      <c r="E19" s="3">
        <v>205</v>
      </c>
      <c r="F19" s="3" t="s">
        <v>491</v>
      </c>
      <c r="G19" s="1" t="s">
        <v>16</v>
      </c>
      <c r="H19" s="3"/>
      <c r="I19" s="1"/>
      <c r="J19" s="3" t="s">
        <v>772</v>
      </c>
    </row>
    <row r="20" spans="1:10" ht="32" x14ac:dyDescent="0.2">
      <c r="A20" s="4" t="s">
        <v>509</v>
      </c>
      <c r="B20" s="3">
        <v>57</v>
      </c>
      <c r="C20" s="3" t="s">
        <v>494</v>
      </c>
      <c r="D20" s="3" t="s">
        <v>20</v>
      </c>
      <c r="E20" s="3">
        <v>205</v>
      </c>
      <c r="F20" s="3" t="s">
        <v>491</v>
      </c>
      <c r="G20" s="1" t="s">
        <v>16</v>
      </c>
      <c r="H20" s="3"/>
      <c r="I20" s="1"/>
      <c r="J20" s="3" t="str">
        <f>IF(IF(ISBLANK(表10[[#This Row],[SCDOT suggestion]]),表10[[#This Row],[Category]],表10[[#This Row],[SCDOT suggestion]])="3 - not a requirement","2 - information", IF(ISBLANK(表10[[#This Row],[SCDOT suggestion]]),表10[[#This Row],[Category]],表10[[#This Row],[SCDOT suggestion]]))</f>
        <v>1 - requirement</v>
      </c>
    </row>
    <row r="21" spans="1:10" ht="32" x14ac:dyDescent="0.2">
      <c r="A21" s="4" t="s">
        <v>510</v>
      </c>
      <c r="B21" s="3">
        <v>58</v>
      </c>
      <c r="C21" s="3" t="s">
        <v>511</v>
      </c>
      <c r="D21" s="3" t="s">
        <v>512</v>
      </c>
      <c r="E21" s="3">
        <v>205</v>
      </c>
      <c r="F21" s="3" t="s">
        <v>491</v>
      </c>
      <c r="G21" s="1" t="s">
        <v>16</v>
      </c>
      <c r="H21" s="3"/>
      <c r="I21" s="1"/>
      <c r="J21" s="3" t="str">
        <f>IF(IF(ISBLANK(表10[[#This Row],[SCDOT suggestion]]),表10[[#This Row],[Category]],表10[[#This Row],[SCDOT suggestion]])="3 - not a requirement","2 - information", IF(ISBLANK(表10[[#This Row],[SCDOT suggestion]]),表10[[#This Row],[Category]],表10[[#This Row],[SCDOT suggestion]]))</f>
        <v>1 - requirement</v>
      </c>
    </row>
    <row r="22" spans="1:10" ht="32" x14ac:dyDescent="0.2">
      <c r="A22" s="4" t="s">
        <v>513</v>
      </c>
      <c r="B22" s="3">
        <v>58</v>
      </c>
      <c r="C22" s="3" t="s">
        <v>511</v>
      </c>
      <c r="D22" s="3" t="s">
        <v>512</v>
      </c>
      <c r="E22" s="3">
        <v>205</v>
      </c>
      <c r="F22" s="3" t="s">
        <v>491</v>
      </c>
      <c r="G22" s="1" t="s">
        <v>16</v>
      </c>
      <c r="H22" s="3"/>
      <c r="I22" s="1"/>
      <c r="J22" s="3" t="str">
        <f>IF(IF(ISBLANK(表10[[#This Row],[SCDOT suggestion]]),表10[[#This Row],[Category]],表10[[#This Row],[SCDOT suggestion]])="3 - not a requirement","2 - information", IF(ISBLANK(表10[[#This Row],[SCDOT suggestion]]),表10[[#This Row],[Category]],表10[[#This Row],[SCDOT suggestion]]))</f>
        <v>1 - requirement</v>
      </c>
    </row>
    <row r="23" spans="1:10" ht="16" x14ac:dyDescent="0.2">
      <c r="A23" s="4" t="s">
        <v>514</v>
      </c>
      <c r="B23" s="3">
        <v>58</v>
      </c>
      <c r="C23" s="3" t="s">
        <v>511</v>
      </c>
      <c r="D23" s="3" t="s">
        <v>512</v>
      </c>
      <c r="E23" s="3">
        <v>205</v>
      </c>
      <c r="F23" s="3" t="s">
        <v>491</v>
      </c>
      <c r="G23" s="1" t="s">
        <v>16</v>
      </c>
      <c r="H23" s="3"/>
      <c r="I23" s="1"/>
      <c r="J23" s="3" t="str">
        <f>IF(IF(ISBLANK(表10[[#This Row],[SCDOT suggestion]]),表10[[#This Row],[Category]],表10[[#This Row],[SCDOT suggestion]])="3 - not a requirement","2 - information", IF(ISBLANK(表10[[#This Row],[SCDOT suggestion]]),表10[[#This Row],[Category]],表10[[#This Row],[SCDOT suggestion]]))</f>
        <v>1 - requirement</v>
      </c>
    </row>
    <row r="24" spans="1:10" ht="32" x14ac:dyDescent="0.2">
      <c r="A24" s="4" t="s">
        <v>515</v>
      </c>
      <c r="B24" s="3">
        <v>58</v>
      </c>
      <c r="C24" s="3" t="s">
        <v>511</v>
      </c>
      <c r="D24" s="3" t="s">
        <v>512</v>
      </c>
      <c r="E24" s="3">
        <v>205</v>
      </c>
      <c r="F24" s="3" t="s">
        <v>491</v>
      </c>
      <c r="G24" s="1" t="s">
        <v>16</v>
      </c>
      <c r="H24" s="3"/>
      <c r="I24" s="1"/>
      <c r="J24" s="3" t="str">
        <f>IF(IF(ISBLANK(表10[[#This Row],[SCDOT suggestion]]),表10[[#This Row],[Category]],表10[[#This Row],[SCDOT suggestion]])="3 - not a requirement","2 - information", IF(ISBLANK(表10[[#This Row],[SCDOT suggestion]]),表10[[#This Row],[Category]],表10[[#This Row],[SCDOT suggestion]]))</f>
        <v>1 - requirement</v>
      </c>
    </row>
    <row r="25" spans="1:10" ht="32" x14ac:dyDescent="0.2">
      <c r="A25" s="4" t="s">
        <v>516</v>
      </c>
      <c r="B25" s="3">
        <v>58</v>
      </c>
      <c r="C25" s="3" t="s">
        <v>511</v>
      </c>
      <c r="D25" s="3" t="s">
        <v>512</v>
      </c>
      <c r="E25" s="3">
        <v>205</v>
      </c>
      <c r="F25" s="3" t="s">
        <v>491</v>
      </c>
      <c r="G25" s="1" t="s">
        <v>16</v>
      </c>
      <c r="H25" s="3"/>
      <c r="I25" s="1"/>
      <c r="J25" s="3" t="str">
        <f>IF(IF(ISBLANK(表10[[#This Row],[SCDOT suggestion]]),表10[[#This Row],[Category]],表10[[#This Row],[SCDOT suggestion]])="3 - not a requirement","2 - information", IF(ISBLANK(表10[[#This Row],[SCDOT suggestion]]),表10[[#This Row],[Category]],表10[[#This Row],[SCDOT suggestion]]))</f>
        <v>1 - requirement</v>
      </c>
    </row>
    <row r="26" spans="1:10" ht="32" x14ac:dyDescent="0.2">
      <c r="A26" s="4" t="s">
        <v>517</v>
      </c>
      <c r="B26" s="3">
        <v>58</v>
      </c>
      <c r="C26" s="3" t="s">
        <v>511</v>
      </c>
      <c r="D26" s="3" t="s">
        <v>512</v>
      </c>
      <c r="E26" s="3">
        <v>205</v>
      </c>
      <c r="F26" s="3" t="s">
        <v>491</v>
      </c>
      <c r="G26" s="1" t="s">
        <v>16</v>
      </c>
      <c r="H26" s="3"/>
      <c r="I26" s="1"/>
      <c r="J26" s="3" t="str">
        <f>IF(IF(ISBLANK(表10[[#This Row],[SCDOT suggestion]]),表10[[#This Row],[Category]],表10[[#This Row],[SCDOT suggestion]])="3 - not a requirement","2 - information", IF(ISBLANK(表10[[#This Row],[SCDOT suggestion]]),表10[[#This Row],[Category]],表10[[#This Row],[SCDOT suggestion]]))</f>
        <v>1 - requirement</v>
      </c>
    </row>
    <row r="27" spans="1:10" ht="32" x14ac:dyDescent="0.2">
      <c r="A27" s="4" t="s">
        <v>518</v>
      </c>
      <c r="B27" s="3">
        <v>59</v>
      </c>
      <c r="C27" s="3" t="s">
        <v>511</v>
      </c>
      <c r="D27" s="3" t="s">
        <v>512</v>
      </c>
      <c r="E27" s="3">
        <v>205</v>
      </c>
      <c r="F27" s="3" t="s">
        <v>491</v>
      </c>
      <c r="G27" s="1" t="s">
        <v>16</v>
      </c>
      <c r="H27" s="3"/>
      <c r="I27" s="1"/>
      <c r="J27" s="3" t="str">
        <f>IF(IF(ISBLANK(表10[[#This Row],[SCDOT suggestion]]),表10[[#This Row],[Category]],表10[[#This Row],[SCDOT suggestion]])="3 - not a requirement","2 - information", IF(ISBLANK(表10[[#This Row],[SCDOT suggestion]]),表10[[#This Row],[Category]],表10[[#This Row],[SCDOT suggestion]]))</f>
        <v>1 - requirement</v>
      </c>
    </row>
    <row r="28" spans="1:10" ht="16" x14ac:dyDescent="0.2">
      <c r="A28" s="4" t="s">
        <v>519</v>
      </c>
      <c r="B28" s="3">
        <v>59</v>
      </c>
      <c r="C28" s="3" t="s">
        <v>511</v>
      </c>
      <c r="D28" s="3" t="s">
        <v>512</v>
      </c>
      <c r="E28" s="3">
        <v>205</v>
      </c>
      <c r="F28" s="3" t="s">
        <v>491</v>
      </c>
      <c r="G28" s="1" t="s">
        <v>16</v>
      </c>
      <c r="H28" s="3"/>
      <c r="I28" s="1"/>
      <c r="J28" s="3" t="str">
        <f>IF(IF(ISBLANK(表10[[#This Row],[SCDOT suggestion]]),表10[[#This Row],[Category]],表10[[#This Row],[SCDOT suggestion]])="3 - not a requirement","2 - information", IF(ISBLANK(表10[[#This Row],[SCDOT suggestion]]),表10[[#This Row],[Category]],表10[[#This Row],[SCDOT suggestion]]))</f>
        <v>1 - requirement</v>
      </c>
    </row>
    <row r="29" spans="1:10" ht="16" x14ac:dyDescent="0.2">
      <c r="A29" s="4" t="s">
        <v>520</v>
      </c>
      <c r="B29" s="3">
        <v>59</v>
      </c>
      <c r="C29" s="3" t="s">
        <v>511</v>
      </c>
      <c r="D29" s="3" t="s">
        <v>512</v>
      </c>
      <c r="E29" s="3">
        <v>205</v>
      </c>
      <c r="F29" s="3" t="s">
        <v>491</v>
      </c>
      <c r="G29" s="1" t="s">
        <v>16</v>
      </c>
      <c r="H29" s="3"/>
      <c r="I29" s="1"/>
      <c r="J29" s="3" t="str">
        <f>IF(IF(ISBLANK(表10[[#This Row],[SCDOT suggestion]]),表10[[#This Row],[Category]],表10[[#This Row],[SCDOT suggestion]])="3 - not a requirement","2 - information", IF(ISBLANK(表10[[#This Row],[SCDOT suggestion]]),表10[[#This Row],[Category]],表10[[#This Row],[SCDOT suggestion]]))</f>
        <v>1 - requirement</v>
      </c>
    </row>
    <row r="30" spans="1:10" ht="16" x14ac:dyDescent="0.2">
      <c r="A30" s="4" t="s">
        <v>521</v>
      </c>
      <c r="B30" s="3">
        <v>59</v>
      </c>
      <c r="C30" s="3" t="s">
        <v>511</v>
      </c>
      <c r="D30" s="3" t="s">
        <v>512</v>
      </c>
      <c r="E30" s="3">
        <v>205</v>
      </c>
      <c r="F30" s="3" t="s">
        <v>491</v>
      </c>
      <c r="G30" s="1" t="s">
        <v>16</v>
      </c>
      <c r="H30" s="3"/>
      <c r="I30" s="1"/>
      <c r="J30" s="3" t="str">
        <f>IF(IF(ISBLANK(表10[[#This Row],[SCDOT suggestion]]),表10[[#This Row],[Category]],表10[[#This Row],[SCDOT suggestion]])="3 - not a requirement","2 - information", IF(ISBLANK(表10[[#This Row],[SCDOT suggestion]]),表10[[#This Row],[Category]],表10[[#This Row],[SCDOT suggestion]]))</f>
        <v>1 - requirement</v>
      </c>
    </row>
    <row r="31" spans="1:10" ht="32" x14ac:dyDescent="0.2">
      <c r="A31" s="4" t="s">
        <v>522</v>
      </c>
      <c r="B31" s="3">
        <v>60</v>
      </c>
      <c r="C31" s="3" t="s">
        <v>511</v>
      </c>
      <c r="D31" s="3" t="s">
        <v>512</v>
      </c>
      <c r="E31" s="3">
        <v>205</v>
      </c>
      <c r="F31" s="3" t="s">
        <v>491</v>
      </c>
      <c r="G31" s="1" t="s">
        <v>16</v>
      </c>
      <c r="H31" s="3"/>
      <c r="I31" s="1"/>
      <c r="J31" s="3" t="str">
        <f>IF(IF(ISBLANK(表10[[#This Row],[SCDOT suggestion]]),表10[[#This Row],[Category]],表10[[#This Row],[SCDOT suggestion]])="3 - not a requirement","2 - information", IF(ISBLANK(表10[[#This Row],[SCDOT suggestion]]),表10[[#This Row],[Category]],表10[[#This Row],[SCDOT suggestion]]))</f>
        <v>1 - requirement</v>
      </c>
    </row>
    <row r="32" spans="1:10" ht="16" x14ac:dyDescent="0.2">
      <c r="A32" s="4" t="s">
        <v>523</v>
      </c>
      <c r="B32" s="3">
        <v>61</v>
      </c>
      <c r="C32" s="3" t="s">
        <v>511</v>
      </c>
      <c r="D32" s="3" t="s">
        <v>512</v>
      </c>
      <c r="E32" s="3">
        <v>205</v>
      </c>
      <c r="F32" s="3" t="s">
        <v>491</v>
      </c>
      <c r="G32" s="1" t="s">
        <v>16</v>
      </c>
      <c r="H32" s="3"/>
      <c r="I32" s="1"/>
      <c r="J32" s="3" t="str">
        <f>IF(IF(ISBLANK(表10[[#This Row],[SCDOT suggestion]]),表10[[#This Row],[Category]],表10[[#This Row],[SCDOT suggestion]])="3 - not a requirement","2 - information", IF(ISBLANK(表10[[#This Row],[SCDOT suggestion]]),表10[[#This Row],[Category]],表10[[#This Row],[SCDOT suggestion]]))</f>
        <v>1 - requirement</v>
      </c>
    </row>
    <row r="33" spans="1:10" ht="16" x14ac:dyDescent="0.2">
      <c r="A33" s="4" t="s">
        <v>524</v>
      </c>
      <c r="B33" s="3">
        <v>61</v>
      </c>
      <c r="C33" s="3" t="s">
        <v>511</v>
      </c>
      <c r="D33" s="3" t="s">
        <v>512</v>
      </c>
      <c r="E33" s="3">
        <v>205</v>
      </c>
      <c r="F33" s="3" t="s">
        <v>491</v>
      </c>
      <c r="G33" s="1" t="s">
        <v>16</v>
      </c>
      <c r="H33" s="3"/>
      <c r="I33" s="1"/>
      <c r="J33" s="3" t="str">
        <f>IF(IF(ISBLANK(表10[[#This Row],[SCDOT suggestion]]),表10[[#This Row],[Category]],表10[[#This Row],[SCDOT suggestion]])="3 - not a requirement","2 - information", IF(ISBLANK(表10[[#This Row],[SCDOT suggestion]]),表10[[#This Row],[Category]],表10[[#This Row],[SCDOT suggestion]]))</f>
        <v>1 - requirement</v>
      </c>
    </row>
    <row r="34" spans="1:10" ht="32" x14ac:dyDescent="0.2">
      <c r="A34" s="4" t="s">
        <v>525</v>
      </c>
      <c r="B34" s="3">
        <v>62</v>
      </c>
      <c r="C34" s="3" t="s">
        <v>526</v>
      </c>
      <c r="D34" s="3" t="s">
        <v>527</v>
      </c>
      <c r="E34" s="3">
        <v>205</v>
      </c>
      <c r="F34" s="3" t="s">
        <v>491</v>
      </c>
      <c r="G34" s="1" t="s">
        <v>16</v>
      </c>
      <c r="H34" s="3"/>
      <c r="I34" s="1"/>
      <c r="J34" s="3" t="str">
        <f>IF(IF(ISBLANK(表10[[#This Row],[SCDOT suggestion]]),表10[[#This Row],[Category]],表10[[#This Row],[SCDOT suggestion]])="3 - not a requirement","2 - information", IF(ISBLANK(表10[[#This Row],[SCDOT suggestion]]),表10[[#This Row],[Category]],表10[[#This Row],[SCDOT suggestion]]))</f>
        <v>1 - requirement</v>
      </c>
    </row>
    <row r="35" spans="1:10" ht="16" x14ac:dyDescent="0.2">
      <c r="A35" s="4" t="s">
        <v>528</v>
      </c>
      <c r="B35" s="3">
        <v>62</v>
      </c>
      <c r="C35" s="3" t="s">
        <v>526</v>
      </c>
      <c r="D35" s="3" t="s">
        <v>527</v>
      </c>
      <c r="E35" s="3">
        <v>205</v>
      </c>
      <c r="F35" s="3" t="s">
        <v>491</v>
      </c>
      <c r="G35" s="1" t="s">
        <v>16</v>
      </c>
      <c r="H35" s="3"/>
      <c r="I35" s="1"/>
      <c r="J35" s="3" t="str">
        <f>IF(IF(ISBLANK(表10[[#This Row],[SCDOT suggestion]]),表10[[#This Row],[Category]],表10[[#This Row],[SCDOT suggestion]])="3 - not a requirement","2 - information", IF(ISBLANK(表10[[#This Row],[SCDOT suggestion]]),表10[[#This Row],[Category]],表10[[#This Row],[SCDOT suggestion]]))</f>
        <v>1 - requirement</v>
      </c>
    </row>
    <row r="36" spans="1:10" ht="32" x14ac:dyDescent="0.2">
      <c r="A36" s="4" t="s">
        <v>529</v>
      </c>
      <c r="B36" s="3">
        <v>62</v>
      </c>
      <c r="C36" s="3" t="s">
        <v>526</v>
      </c>
      <c r="D36" s="3" t="s">
        <v>527</v>
      </c>
      <c r="E36" s="3">
        <v>205</v>
      </c>
      <c r="F36" s="3" t="s">
        <v>491</v>
      </c>
      <c r="G36" s="1" t="s">
        <v>16</v>
      </c>
      <c r="H36" s="3"/>
      <c r="I36" s="1"/>
      <c r="J36" s="3" t="str">
        <f>IF(IF(ISBLANK(表10[[#This Row],[SCDOT suggestion]]),表10[[#This Row],[Category]],表10[[#This Row],[SCDOT suggestion]])="3 - not a requirement","2 - information", IF(ISBLANK(表10[[#This Row],[SCDOT suggestion]]),表10[[#This Row],[Category]],表10[[#This Row],[SCDOT suggestion]]))</f>
        <v>1 - requirement</v>
      </c>
    </row>
    <row r="37" spans="1:10" ht="32" x14ac:dyDescent="0.2">
      <c r="A37" s="4" t="s">
        <v>530</v>
      </c>
      <c r="B37" s="3">
        <v>63</v>
      </c>
      <c r="C37" s="3" t="s">
        <v>526</v>
      </c>
      <c r="D37" s="3" t="s">
        <v>527</v>
      </c>
      <c r="E37" s="3">
        <v>205</v>
      </c>
      <c r="F37" s="3" t="s">
        <v>491</v>
      </c>
      <c r="G37" s="1" t="s">
        <v>16</v>
      </c>
      <c r="H37" s="3"/>
      <c r="I37" s="1"/>
      <c r="J37" s="3" t="str">
        <f>IF(IF(ISBLANK(表10[[#This Row],[SCDOT suggestion]]),表10[[#This Row],[Category]],表10[[#This Row],[SCDOT suggestion]])="3 - not a requirement","2 - information", IF(ISBLANK(表10[[#This Row],[SCDOT suggestion]]),表10[[#This Row],[Category]],表10[[#This Row],[SCDOT suggestion]]))</f>
        <v>1 - requirement</v>
      </c>
    </row>
    <row r="38" spans="1:10" ht="32" x14ac:dyDescent="0.2">
      <c r="A38" s="4" t="s">
        <v>531</v>
      </c>
      <c r="B38" s="3">
        <v>63</v>
      </c>
      <c r="C38" s="3" t="s">
        <v>526</v>
      </c>
      <c r="D38" s="3" t="s">
        <v>527</v>
      </c>
      <c r="E38" s="3">
        <v>205</v>
      </c>
      <c r="F38" s="3" t="s">
        <v>491</v>
      </c>
      <c r="G38" s="1" t="s">
        <v>16</v>
      </c>
      <c r="H38" s="3"/>
      <c r="I38" s="1"/>
      <c r="J38" s="3" t="str">
        <f>IF(IF(ISBLANK(表10[[#This Row],[SCDOT suggestion]]),表10[[#This Row],[Category]],表10[[#This Row],[SCDOT suggestion]])="3 - not a requirement","2 - information", IF(ISBLANK(表10[[#This Row],[SCDOT suggestion]]),表10[[#This Row],[Category]],表10[[#This Row],[SCDOT suggestion]]))</f>
        <v>1 - requirement</v>
      </c>
    </row>
    <row r="39" spans="1:10" ht="16" x14ac:dyDescent="0.2">
      <c r="A39" s="4" t="s">
        <v>532</v>
      </c>
      <c r="B39" s="3">
        <v>63</v>
      </c>
      <c r="C39" s="3" t="s">
        <v>526</v>
      </c>
      <c r="D39" s="3" t="s">
        <v>527</v>
      </c>
      <c r="E39" s="3">
        <v>205</v>
      </c>
      <c r="F39" s="3" t="s">
        <v>491</v>
      </c>
      <c r="G39" s="1" t="s">
        <v>16</v>
      </c>
      <c r="H39" s="3"/>
      <c r="I39" s="1"/>
      <c r="J39" s="3" t="str">
        <f>IF(IF(ISBLANK(表10[[#This Row],[SCDOT suggestion]]),表10[[#This Row],[Category]],表10[[#This Row],[SCDOT suggestion]])="3 - not a requirement","2 - information", IF(ISBLANK(表10[[#This Row],[SCDOT suggestion]]),表10[[#This Row],[Category]],表10[[#This Row],[SCDOT suggestion]]))</f>
        <v>1 - requirement</v>
      </c>
    </row>
    <row r="40" spans="1:10" ht="32" x14ac:dyDescent="0.2">
      <c r="A40" s="4" t="s">
        <v>533</v>
      </c>
      <c r="B40" s="3">
        <v>63</v>
      </c>
      <c r="C40" s="3" t="s">
        <v>526</v>
      </c>
      <c r="D40" s="3" t="s">
        <v>527</v>
      </c>
      <c r="E40" s="3">
        <v>205</v>
      </c>
      <c r="F40" s="3" t="s">
        <v>491</v>
      </c>
      <c r="G40" s="1" t="s">
        <v>16</v>
      </c>
      <c r="H40" s="3"/>
      <c r="I40" s="1"/>
      <c r="J40" s="3" t="str">
        <f>IF(IF(ISBLANK(表10[[#This Row],[SCDOT suggestion]]),表10[[#This Row],[Category]],表10[[#This Row],[SCDOT suggestion]])="3 - not a requirement","2 - information", IF(ISBLANK(表10[[#This Row],[SCDOT suggestion]]),表10[[#This Row],[Category]],表10[[#This Row],[SCDOT suggestion]]))</f>
        <v>1 - requirement</v>
      </c>
    </row>
    <row r="41" spans="1:10" ht="32" x14ac:dyDescent="0.2">
      <c r="A41" s="4" t="s">
        <v>534</v>
      </c>
      <c r="B41" s="3">
        <v>64</v>
      </c>
      <c r="C41" s="3" t="s">
        <v>526</v>
      </c>
      <c r="D41" s="3" t="s">
        <v>527</v>
      </c>
      <c r="E41" s="3">
        <v>205</v>
      </c>
      <c r="F41" s="3" t="s">
        <v>491</v>
      </c>
      <c r="G41" s="1" t="s">
        <v>16</v>
      </c>
      <c r="H41" s="3"/>
      <c r="I41" s="1"/>
      <c r="J41" s="3" t="str">
        <f>IF(IF(ISBLANK(表10[[#This Row],[SCDOT suggestion]]),表10[[#This Row],[Category]],表10[[#This Row],[SCDOT suggestion]])="3 - not a requirement","2 - information", IF(ISBLANK(表10[[#This Row],[SCDOT suggestion]]),表10[[#This Row],[Category]],表10[[#This Row],[SCDOT suggestion]]))</f>
        <v>1 - requirement</v>
      </c>
    </row>
    <row r="42" spans="1:10" ht="16" x14ac:dyDescent="0.2">
      <c r="A42" s="4" t="s">
        <v>535</v>
      </c>
      <c r="B42" s="3">
        <v>64</v>
      </c>
      <c r="C42" s="3" t="s">
        <v>526</v>
      </c>
      <c r="D42" s="3" t="s">
        <v>527</v>
      </c>
      <c r="E42" s="3">
        <v>205</v>
      </c>
      <c r="F42" s="3" t="s">
        <v>491</v>
      </c>
      <c r="G42" s="1" t="s">
        <v>16</v>
      </c>
      <c r="H42" s="3"/>
      <c r="I42" s="1"/>
      <c r="J42" s="3" t="str">
        <f>IF(IF(ISBLANK(表10[[#This Row],[SCDOT suggestion]]),表10[[#This Row],[Category]],表10[[#This Row],[SCDOT suggestion]])="3 - not a requirement","2 - information", IF(ISBLANK(表10[[#This Row],[SCDOT suggestion]]),表10[[#This Row],[Category]],表10[[#This Row],[SCDOT suggestion]]))</f>
        <v>1 - requirement</v>
      </c>
    </row>
    <row r="43" spans="1:10" ht="32" x14ac:dyDescent="0.2">
      <c r="A43" s="4" t="s">
        <v>536</v>
      </c>
      <c r="B43" s="3">
        <v>65</v>
      </c>
      <c r="C43" s="3" t="s">
        <v>526</v>
      </c>
      <c r="D43" s="3" t="s">
        <v>527</v>
      </c>
      <c r="E43" s="3">
        <v>205</v>
      </c>
      <c r="F43" s="3" t="s">
        <v>491</v>
      </c>
      <c r="G43" s="1" t="s">
        <v>16</v>
      </c>
      <c r="H43" s="3"/>
      <c r="I43" s="1"/>
      <c r="J43" s="3" t="str">
        <f>IF(IF(ISBLANK(表10[[#This Row],[SCDOT suggestion]]),表10[[#This Row],[Category]],表10[[#This Row],[SCDOT suggestion]])="3 - not a requirement","2 - information", IF(ISBLANK(表10[[#This Row],[SCDOT suggestion]]),表10[[#This Row],[Category]],表10[[#This Row],[SCDOT suggestion]]))</f>
        <v>1 - requirement</v>
      </c>
    </row>
    <row r="44" spans="1:10" ht="16" x14ac:dyDescent="0.2">
      <c r="A44" s="4" t="s">
        <v>537</v>
      </c>
      <c r="B44" s="3">
        <v>65</v>
      </c>
      <c r="C44" s="3" t="s">
        <v>526</v>
      </c>
      <c r="D44" s="3" t="s">
        <v>527</v>
      </c>
      <c r="E44" s="3">
        <v>205</v>
      </c>
      <c r="F44" s="3" t="s">
        <v>491</v>
      </c>
      <c r="G44" s="1" t="s">
        <v>16</v>
      </c>
      <c r="H44" s="3"/>
      <c r="I44" s="1"/>
      <c r="J44" s="3" t="str">
        <f>IF(IF(ISBLANK(表10[[#This Row],[SCDOT suggestion]]),表10[[#This Row],[Category]],表10[[#This Row],[SCDOT suggestion]])="3 - not a requirement","2 - information", IF(ISBLANK(表10[[#This Row],[SCDOT suggestion]]),表10[[#This Row],[Category]],表10[[#This Row],[SCDOT suggestion]]))</f>
        <v>1 - requirement</v>
      </c>
    </row>
    <row r="45" spans="1:10" ht="32" x14ac:dyDescent="0.2">
      <c r="A45" s="4" t="s">
        <v>538</v>
      </c>
      <c r="B45" s="3">
        <v>66</v>
      </c>
      <c r="C45" s="3" t="s">
        <v>539</v>
      </c>
      <c r="D45" s="3" t="s">
        <v>540</v>
      </c>
      <c r="E45" s="3">
        <v>205</v>
      </c>
      <c r="F45" s="3" t="s">
        <v>491</v>
      </c>
      <c r="G45" s="1" t="s">
        <v>16</v>
      </c>
      <c r="H45" s="3"/>
      <c r="I45" s="1"/>
      <c r="J45" s="3" t="str">
        <f>IF(IF(ISBLANK(表10[[#This Row],[SCDOT suggestion]]),表10[[#This Row],[Category]],表10[[#This Row],[SCDOT suggestion]])="3 - not a requirement","2 - information", IF(ISBLANK(表10[[#This Row],[SCDOT suggestion]]),表10[[#This Row],[Category]],表10[[#This Row],[SCDOT suggestion]]))</f>
        <v>1 - requirement</v>
      </c>
    </row>
    <row r="46" spans="1:10" ht="32" x14ac:dyDescent="0.2">
      <c r="A46" s="4" t="s">
        <v>541</v>
      </c>
      <c r="B46" s="3">
        <v>66</v>
      </c>
      <c r="C46" s="3" t="s">
        <v>539</v>
      </c>
      <c r="D46" s="3" t="s">
        <v>540</v>
      </c>
      <c r="E46" s="3">
        <v>205</v>
      </c>
      <c r="F46" s="3" t="s">
        <v>491</v>
      </c>
      <c r="G46" s="1" t="s">
        <v>16</v>
      </c>
      <c r="H46" s="3"/>
      <c r="I46" s="1"/>
      <c r="J46" s="3" t="str">
        <f>IF(IF(ISBLANK(表10[[#This Row],[SCDOT suggestion]]),表10[[#This Row],[Category]],表10[[#This Row],[SCDOT suggestion]])="3 - not a requirement","2 - information", IF(ISBLANK(表10[[#This Row],[SCDOT suggestion]]),表10[[#This Row],[Category]],表10[[#This Row],[SCDOT suggestion]]))</f>
        <v>1 - requirement</v>
      </c>
    </row>
    <row r="47" spans="1:10" ht="16" x14ac:dyDescent="0.2">
      <c r="A47" s="4" t="s">
        <v>542</v>
      </c>
      <c r="B47" s="3">
        <v>66</v>
      </c>
      <c r="C47" s="3" t="s">
        <v>539</v>
      </c>
      <c r="D47" s="3" t="s">
        <v>540</v>
      </c>
      <c r="E47" s="3">
        <v>205</v>
      </c>
      <c r="F47" s="3" t="s">
        <v>491</v>
      </c>
      <c r="G47" s="1" t="s">
        <v>16</v>
      </c>
      <c r="H47" s="3"/>
      <c r="I47" s="1"/>
      <c r="J47" s="3" t="str">
        <f>IF(IF(ISBLANK(表10[[#This Row],[SCDOT suggestion]]),表10[[#This Row],[Category]],表10[[#This Row],[SCDOT suggestion]])="3 - not a requirement","2 - information", IF(ISBLANK(表10[[#This Row],[SCDOT suggestion]]),表10[[#This Row],[Category]],表10[[#This Row],[SCDOT suggestion]]))</f>
        <v>1 - requirement</v>
      </c>
    </row>
    <row r="48" spans="1:10" ht="16" x14ac:dyDescent="0.2">
      <c r="A48" s="4" t="s">
        <v>543</v>
      </c>
      <c r="B48" s="3">
        <v>66</v>
      </c>
      <c r="C48" s="3" t="s">
        <v>539</v>
      </c>
      <c r="D48" s="3" t="s">
        <v>540</v>
      </c>
      <c r="E48" s="3">
        <v>205</v>
      </c>
      <c r="F48" s="3" t="s">
        <v>491</v>
      </c>
      <c r="G48" s="1" t="s">
        <v>16</v>
      </c>
      <c r="H48" s="3"/>
      <c r="I48" s="1"/>
      <c r="J48" s="3" t="str">
        <f>IF(IF(ISBLANK(表10[[#This Row],[SCDOT suggestion]]),表10[[#This Row],[Category]],表10[[#This Row],[SCDOT suggestion]])="3 - not a requirement","2 - information", IF(ISBLANK(表10[[#This Row],[SCDOT suggestion]]),表10[[#This Row],[Category]],表10[[#This Row],[SCDOT suggestion]]))</f>
        <v>1 - requirement</v>
      </c>
    </row>
    <row r="49" spans="1:10" ht="16" x14ac:dyDescent="0.2">
      <c r="A49" s="4" t="s">
        <v>544</v>
      </c>
      <c r="B49" s="3">
        <v>66</v>
      </c>
      <c r="C49" s="3" t="s">
        <v>539</v>
      </c>
      <c r="D49" s="3" t="s">
        <v>540</v>
      </c>
      <c r="E49" s="3">
        <v>205</v>
      </c>
      <c r="F49" s="3" t="s">
        <v>491</v>
      </c>
      <c r="G49" s="1" t="s">
        <v>16</v>
      </c>
      <c r="H49" s="3"/>
      <c r="I49" s="1"/>
      <c r="J49" s="3" t="str">
        <f>IF(IF(ISBLANK(表10[[#This Row],[SCDOT suggestion]]),表10[[#This Row],[Category]],表10[[#This Row],[SCDOT suggestion]])="3 - not a requirement","2 - information", IF(ISBLANK(表10[[#This Row],[SCDOT suggestion]]),表10[[#This Row],[Category]],表10[[#This Row],[SCDOT suggestion]]))</f>
        <v>1 - requirement</v>
      </c>
    </row>
    <row r="50" spans="1:10" ht="16" x14ac:dyDescent="0.2">
      <c r="A50" s="19" t="s">
        <v>545</v>
      </c>
      <c r="B50" s="3">
        <v>66</v>
      </c>
      <c r="C50" s="3" t="s">
        <v>539</v>
      </c>
      <c r="D50" s="3" t="s">
        <v>540</v>
      </c>
      <c r="E50" s="3">
        <v>205</v>
      </c>
      <c r="F50" s="3" t="s">
        <v>491</v>
      </c>
      <c r="G50" s="2" t="s">
        <v>10</v>
      </c>
      <c r="H50" s="1" t="s">
        <v>183</v>
      </c>
      <c r="I50" s="2" t="s">
        <v>772</v>
      </c>
      <c r="J50" s="3" t="str">
        <f>IF(IF(ISBLANK(表10[[#This Row],[SCDOT suggestion]]),表10[[#This Row],[Category]],表10[[#This Row],[SCDOT suggestion]])="3 - not a requirement","2 - information", IF(ISBLANK(表10[[#This Row],[SCDOT suggestion]]),表10[[#This Row],[Category]],表10[[#This Row],[SCDOT suggestion]]))</f>
        <v>2 - information</v>
      </c>
    </row>
    <row r="51" spans="1:10" ht="16" x14ac:dyDescent="0.2">
      <c r="A51" s="19" t="s">
        <v>546</v>
      </c>
      <c r="B51" s="3">
        <v>66</v>
      </c>
      <c r="C51" s="3" t="s">
        <v>539</v>
      </c>
      <c r="D51" s="3" t="s">
        <v>540</v>
      </c>
      <c r="E51" s="3">
        <v>205</v>
      </c>
      <c r="F51" s="3" t="s">
        <v>491</v>
      </c>
      <c r="G51" s="2" t="s">
        <v>10</v>
      </c>
      <c r="H51" s="1" t="s">
        <v>183</v>
      </c>
      <c r="I51" s="2" t="s">
        <v>772</v>
      </c>
      <c r="J51" s="3" t="str">
        <f>IF(IF(ISBLANK(表10[[#This Row],[SCDOT suggestion]]),表10[[#This Row],[Category]],表10[[#This Row],[SCDOT suggestion]])="3 - not a requirement","2 - information", IF(ISBLANK(表10[[#This Row],[SCDOT suggestion]]),表10[[#This Row],[Category]],表10[[#This Row],[SCDOT suggestion]]))</f>
        <v>2 - information</v>
      </c>
    </row>
    <row r="52" spans="1:10" ht="48" x14ac:dyDescent="0.2">
      <c r="A52" s="4" t="s">
        <v>547</v>
      </c>
      <c r="B52" s="3">
        <v>67</v>
      </c>
      <c r="C52" s="3" t="s">
        <v>548</v>
      </c>
      <c r="D52" s="3" t="s">
        <v>549</v>
      </c>
      <c r="E52" s="3">
        <v>205</v>
      </c>
      <c r="F52" s="3" t="s">
        <v>491</v>
      </c>
      <c r="G52" s="1" t="s">
        <v>16</v>
      </c>
      <c r="H52" s="3"/>
      <c r="I52" s="1"/>
      <c r="J52" s="3" t="str">
        <f>IF(IF(ISBLANK(表10[[#This Row],[SCDOT suggestion]]),表10[[#This Row],[Category]],表10[[#This Row],[SCDOT suggestion]])="3 - not a requirement","2 - information", IF(ISBLANK(表10[[#This Row],[SCDOT suggestion]]),表10[[#This Row],[Category]],表10[[#This Row],[SCDOT suggestion]]))</f>
        <v>1 - requirement</v>
      </c>
    </row>
    <row r="53" spans="1:10" ht="80" x14ac:dyDescent="0.2">
      <c r="A53" s="4" t="s">
        <v>550</v>
      </c>
      <c r="B53" s="3">
        <v>68</v>
      </c>
      <c r="C53" s="3" t="s">
        <v>548</v>
      </c>
      <c r="D53" s="3" t="s">
        <v>549</v>
      </c>
      <c r="E53" s="3">
        <v>205</v>
      </c>
      <c r="F53" s="3" t="s">
        <v>491</v>
      </c>
      <c r="G53" s="1" t="s">
        <v>16</v>
      </c>
      <c r="H53" s="3"/>
      <c r="I53" s="1"/>
      <c r="J53" s="3" t="str">
        <f>IF(IF(ISBLANK(表10[[#This Row],[SCDOT suggestion]]),表10[[#This Row],[Category]],表10[[#This Row],[SCDOT suggestion]])="3 - not a requirement","2 - information", IF(ISBLANK(表10[[#This Row],[SCDOT suggestion]]),表10[[#This Row],[Category]],表10[[#This Row],[SCDOT suggestion]]))</f>
        <v>1 - requirement</v>
      </c>
    </row>
    <row r="54" spans="1:10" ht="16" x14ac:dyDescent="0.2">
      <c r="A54" s="4" t="s">
        <v>551</v>
      </c>
      <c r="B54" s="3">
        <v>68</v>
      </c>
      <c r="C54" s="3" t="s">
        <v>548</v>
      </c>
      <c r="D54" s="3" t="s">
        <v>549</v>
      </c>
      <c r="E54" s="3">
        <v>205</v>
      </c>
      <c r="F54" s="3" t="s">
        <v>491</v>
      </c>
      <c r="G54" s="1" t="s">
        <v>16</v>
      </c>
      <c r="H54" s="3"/>
      <c r="I54" s="1"/>
      <c r="J54" s="3" t="str">
        <f>IF(IF(ISBLANK(表10[[#This Row],[SCDOT suggestion]]),表10[[#This Row],[Category]],表10[[#This Row],[SCDOT suggestion]])="3 - not a requirement","2 - information", IF(ISBLANK(表10[[#This Row],[SCDOT suggestion]]),表10[[#This Row],[Category]],表10[[#This Row],[SCDOT suggestion]]))</f>
        <v>1 - requirement</v>
      </c>
    </row>
    <row r="55" spans="1:10" ht="16" x14ac:dyDescent="0.2">
      <c r="A55" s="19" t="s">
        <v>552</v>
      </c>
      <c r="B55" s="3">
        <v>68</v>
      </c>
      <c r="C55" s="3" t="s">
        <v>548</v>
      </c>
      <c r="D55" s="3" t="s">
        <v>549</v>
      </c>
      <c r="E55" s="3">
        <v>205</v>
      </c>
      <c r="F55" s="3" t="s">
        <v>491</v>
      </c>
      <c r="G55" s="2" t="s">
        <v>10</v>
      </c>
      <c r="H55" s="1" t="s">
        <v>183</v>
      </c>
      <c r="I55" s="2" t="s">
        <v>772</v>
      </c>
      <c r="J55" s="3" t="str">
        <f>IF(IF(ISBLANK(表10[[#This Row],[SCDOT suggestion]]),表10[[#This Row],[Category]],表10[[#This Row],[SCDOT suggestion]])="3 - not a requirement","2 - information", IF(ISBLANK(表10[[#This Row],[SCDOT suggestion]]),表10[[#This Row],[Category]],表10[[#This Row],[SCDOT suggestion]]))</f>
        <v>2 - information</v>
      </c>
    </row>
    <row r="56" spans="1:10" ht="16" x14ac:dyDescent="0.2">
      <c r="A56" s="19" t="s">
        <v>553</v>
      </c>
      <c r="B56" s="3">
        <v>68</v>
      </c>
      <c r="C56" s="3" t="s">
        <v>548</v>
      </c>
      <c r="D56" s="3" t="s">
        <v>549</v>
      </c>
      <c r="E56" s="3">
        <v>205</v>
      </c>
      <c r="F56" s="3" t="s">
        <v>491</v>
      </c>
      <c r="G56" s="2" t="s">
        <v>10</v>
      </c>
      <c r="H56" s="1" t="s">
        <v>183</v>
      </c>
      <c r="I56" s="2" t="s">
        <v>772</v>
      </c>
      <c r="J56" s="3" t="str">
        <f>IF(IF(ISBLANK(表10[[#This Row],[SCDOT suggestion]]),表10[[#This Row],[Category]],表10[[#This Row],[SCDOT suggestion]])="3 - not a requirement","2 - information", IF(ISBLANK(表10[[#This Row],[SCDOT suggestion]]),表10[[#This Row],[Category]],表10[[#This Row],[SCDOT suggestion]]))</f>
        <v>2 - information</v>
      </c>
    </row>
    <row r="57" spans="1:10" ht="48" x14ac:dyDescent="0.2">
      <c r="A57" s="4" t="s">
        <v>554</v>
      </c>
      <c r="B57" s="3">
        <v>68</v>
      </c>
      <c r="C57" s="3" t="s">
        <v>548</v>
      </c>
      <c r="D57" s="3" t="s">
        <v>549</v>
      </c>
      <c r="E57" s="3">
        <v>205</v>
      </c>
      <c r="F57" s="3" t="s">
        <v>491</v>
      </c>
      <c r="G57" s="1" t="s">
        <v>16</v>
      </c>
      <c r="H57" s="3"/>
      <c r="I57" s="1"/>
      <c r="J57" s="3" t="str">
        <f>IF(IF(ISBLANK(表10[[#This Row],[SCDOT suggestion]]),表10[[#This Row],[Category]],表10[[#This Row],[SCDOT suggestion]])="3 - not a requirement","2 - information", IF(ISBLANK(表10[[#This Row],[SCDOT suggestion]]),表10[[#This Row],[Category]],表10[[#This Row],[SCDOT suggestion]]))</f>
        <v>1 - requirement</v>
      </c>
    </row>
    <row r="58" spans="1:10" ht="64" x14ac:dyDescent="0.2">
      <c r="A58" s="4" t="s">
        <v>555</v>
      </c>
      <c r="B58" s="3">
        <v>69</v>
      </c>
      <c r="C58" s="3" t="s">
        <v>548</v>
      </c>
      <c r="D58" s="3" t="s">
        <v>549</v>
      </c>
      <c r="E58" s="3">
        <v>205</v>
      </c>
      <c r="F58" s="3" t="s">
        <v>491</v>
      </c>
      <c r="G58" s="1" t="s">
        <v>16</v>
      </c>
      <c r="H58" s="3"/>
      <c r="I58" s="1"/>
      <c r="J58" s="3" t="str">
        <f>IF(IF(ISBLANK(表10[[#This Row],[SCDOT suggestion]]),表10[[#This Row],[Category]],表10[[#This Row],[SCDOT suggestion]])="3 - not a requirement","2 - information", IF(ISBLANK(表10[[#This Row],[SCDOT suggestion]]),表10[[#This Row],[Category]],表10[[#This Row],[SCDOT suggestion]]))</f>
        <v>1 - requirement</v>
      </c>
    </row>
    <row r="59" spans="1:10" ht="16" x14ac:dyDescent="0.2">
      <c r="A59" s="19" t="s">
        <v>556</v>
      </c>
      <c r="B59" s="3">
        <v>69</v>
      </c>
      <c r="C59" s="3" t="s">
        <v>548</v>
      </c>
      <c r="D59" s="3" t="s">
        <v>549</v>
      </c>
      <c r="E59" s="3">
        <v>205</v>
      </c>
      <c r="F59" s="3" t="s">
        <v>491</v>
      </c>
      <c r="G59" s="2" t="s">
        <v>10</v>
      </c>
      <c r="H59" s="1" t="s">
        <v>183</v>
      </c>
      <c r="I59" s="2" t="s">
        <v>772</v>
      </c>
      <c r="J59" s="3" t="str">
        <f>IF(IF(ISBLANK(表10[[#This Row],[SCDOT suggestion]]),表10[[#This Row],[Category]],表10[[#This Row],[SCDOT suggestion]])="3 - not a requirement","2 - information", IF(ISBLANK(表10[[#This Row],[SCDOT suggestion]]),表10[[#This Row],[Category]],表10[[#This Row],[SCDOT suggestion]]))</f>
        <v>2 - information</v>
      </c>
    </row>
    <row r="60" spans="1:10" ht="16" x14ac:dyDescent="0.2">
      <c r="A60" s="19" t="s">
        <v>557</v>
      </c>
      <c r="B60" s="3">
        <v>69</v>
      </c>
      <c r="C60" s="3" t="s">
        <v>548</v>
      </c>
      <c r="D60" s="3" t="s">
        <v>549</v>
      </c>
      <c r="E60" s="3">
        <v>205</v>
      </c>
      <c r="F60" s="3" t="s">
        <v>491</v>
      </c>
      <c r="G60" s="2" t="s">
        <v>10</v>
      </c>
      <c r="H60" s="1" t="s">
        <v>183</v>
      </c>
      <c r="I60" s="2" t="s">
        <v>772</v>
      </c>
      <c r="J60" s="3" t="str">
        <f>IF(IF(ISBLANK(表10[[#This Row],[SCDOT suggestion]]),表10[[#This Row],[Category]],表10[[#This Row],[SCDOT suggestion]])="3 - not a requirement","2 - information", IF(ISBLANK(表10[[#This Row],[SCDOT suggestion]]),表10[[#This Row],[Category]],表10[[#This Row],[SCDOT suggestion]]))</f>
        <v>2 - information</v>
      </c>
    </row>
    <row r="61" spans="1:10" ht="32" x14ac:dyDescent="0.2">
      <c r="A61" s="4" t="s">
        <v>558</v>
      </c>
      <c r="B61" s="3">
        <v>70</v>
      </c>
      <c r="C61" s="3" t="s">
        <v>559</v>
      </c>
      <c r="D61" s="3" t="s">
        <v>560</v>
      </c>
      <c r="E61" s="3">
        <v>205</v>
      </c>
      <c r="F61" s="3" t="s">
        <v>491</v>
      </c>
      <c r="G61" s="1" t="s">
        <v>16</v>
      </c>
      <c r="H61" s="3"/>
      <c r="I61" s="1"/>
      <c r="J61" s="3" t="str">
        <f>IF(IF(ISBLANK(表10[[#This Row],[SCDOT suggestion]]),表10[[#This Row],[Category]],表10[[#This Row],[SCDOT suggestion]])="3 - not a requirement","2 - information", IF(ISBLANK(表10[[#This Row],[SCDOT suggestion]]),表10[[#This Row],[Category]],表10[[#This Row],[SCDOT suggestion]]))</f>
        <v>1 - requirement</v>
      </c>
    </row>
    <row r="62" spans="1:10" ht="16" x14ac:dyDescent="0.2">
      <c r="A62" s="4" t="s">
        <v>561</v>
      </c>
      <c r="B62" s="3">
        <v>70</v>
      </c>
      <c r="C62" s="3" t="s">
        <v>559</v>
      </c>
      <c r="D62" s="3" t="s">
        <v>560</v>
      </c>
      <c r="E62" s="3">
        <v>205</v>
      </c>
      <c r="F62" s="3" t="s">
        <v>491</v>
      </c>
      <c r="G62" s="1" t="s">
        <v>16</v>
      </c>
      <c r="H62" s="3"/>
      <c r="I62" s="1"/>
      <c r="J62" s="3" t="str">
        <f>IF(IF(ISBLANK(表10[[#This Row],[SCDOT suggestion]]),表10[[#This Row],[Category]],表10[[#This Row],[SCDOT suggestion]])="3 - not a requirement","2 - information", IF(ISBLANK(表10[[#This Row],[SCDOT suggestion]]),表10[[#This Row],[Category]],表10[[#This Row],[SCDOT suggestion]]))</f>
        <v>1 - requirement</v>
      </c>
    </row>
    <row r="63" spans="1:10" ht="16" x14ac:dyDescent="0.2">
      <c r="A63" s="4" t="s">
        <v>562</v>
      </c>
      <c r="B63" s="3">
        <v>70</v>
      </c>
      <c r="C63" s="3" t="s">
        <v>559</v>
      </c>
      <c r="D63" s="3" t="s">
        <v>560</v>
      </c>
      <c r="E63" s="3">
        <v>205</v>
      </c>
      <c r="F63" s="3" t="s">
        <v>491</v>
      </c>
      <c r="G63" s="1" t="s">
        <v>16</v>
      </c>
      <c r="H63" s="3"/>
      <c r="I63" s="1"/>
      <c r="J63" s="3" t="s">
        <v>772</v>
      </c>
    </row>
    <row r="64" spans="1:10" ht="32" x14ac:dyDescent="0.2">
      <c r="A64" s="4" t="s">
        <v>563</v>
      </c>
      <c r="B64" s="3">
        <v>71</v>
      </c>
      <c r="C64" s="3" t="s">
        <v>559</v>
      </c>
      <c r="D64" s="3" t="s">
        <v>560</v>
      </c>
      <c r="E64" s="3">
        <v>205</v>
      </c>
      <c r="F64" s="3" t="s">
        <v>491</v>
      </c>
      <c r="G64" s="1" t="s">
        <v>16</v>
      </c>
      <c r="H64" s="3"/>
      <c r="I64" s="1"/>
      <c r="J64" s="3" t="str">
        <f>IF(IF(ISBLANK(表10[[#This Row],[SCDOT suggestion]]),表10[[#This Row],[Category]],表10[[#This Row],[SCDOT suggestion]])="3 - not a requirement","2 - information", IF(ISBLANK(表10[[#This Row],[SCDOT suggestion]]),表10[[#This Row],[Category]],表10[[#This Row],[SCDOT suggestion]]))</f>
        <v>1 - requirement</v>
      </c>
    </row>
    <row r="65" spans="1:10" ht="32" x14ac:dyDescent="0.2">
      <c r="A65" s="4" t="s">
        <v>564</v>
      </c>
      <c r="B65" s="3">
        <v>72</v>
      </c>
      <c r="C65" s="3" t="s">
        <v>565</v>
      </c>
      <c r="D65" s="3" t="s">
        <v>566</v>
      </c>
      <c r="E65" s="3">
        <v>205</v>
      </c>
      <c r="F65" s="3" t="s">
        <v>491</v>
      </c>
      <c r="G65" s="1" t="s">
        <v>16</v>
      </c>
      <c r="H65" s="3"/>
      <c r="I65" s="1"/>
      <c r="J65" s="3" t="str">
        <f>IF(IF(ISBLANK(表10[[#This Row],[SCDOT suggestion]]),表10[[#This Row],[Category]],表10[[#This Row],[SCDOT suggestion]])="3 - not a requirement","2 - information", IF(ISBLANK(表10[[#This Row],[SCDOT suggestion]]),表10[[#This Row],[Category]],表10[[#This Row],[SCDOT suggestion]]))</f>
        <v>1 - requirement</v>
      </c>
    </row>
    <row r="66" spans="1:10" ht="32" x14ac:dyDescent="0.2">
      <c r="A66" s="4" t="s">
        <v>567</v>
      </c>
      <c r="B66" s="3">
        <v>73</v>
      </c>
      <c r="C66" s="3" t="s">
        <v>565</v>
      </c>
      <c r="D66" s="3" t="s">
        <v>566</v>
      </c>
      <c r="E66" s="3">
        <v>205</v>
      </c>
      <c r="F66" s="3" t="s">
        <v>491</v>
      </c>
      <c r="G66" s="1" t="s">
        <v>16</v>
      </c>
      <c r="H66" s="3"/>
      <c r="I66" s="1"/>
      <c r="J66" s="3" t="str">
        <f>IF(IF(ISBLANK(表10[[#This Row],[SCDOT suggestion]]),表10[[#This Row],[Category]],表10[[#This Row],[SCDOT suggestion]])="3 - not a requirement","2 - information", IF(ISBLANK(表10[[#This Row],[SCDOT suggestion]]),表10[[#This Row],[Category]],表10[[#This Row],[SCDOT suggestion]]))</f>
        <v>1 - requirement</v>
      </c>
    </row>
    <row r="67" spans="1:10" ht="32" x14ac:dyDescent="0.2">
      <c r="A67" s="4" t="s">
        <v>568</v>
      </c>
      <c r="B67" s="3">
        <v>73</v>
      </c>
      <c r="C67" s="3" t="s">
        <v>565</v>
      </c>
      <c r="D67" s="3" t="s">
        <v>566</v>
      </c>
      <c r="E67" s="3">
        <v>205</v>
      </c>
      <c r="F67" s="3" t="s">
        <v>491</v>
      </c>
      <c r="G67" s="1" t="s">
        <v>16</v>
      </c>
      <c r="H67" s="3"/>
      <c r="I67" s="1"/>
      <c r="J67" s="3" t="str">
        <f>IF(IF(ISBLANK(表10[[#This Row],[SCDOT suggestion]]),表10[[#This Row],[Category]],表10[[#This Row],[SCDOT suggestion]])="3 - not a requirement","2 - information", IF(ISBLANK(表10[[#This Row],[SCDOT suggestion]]),表10[[#This Row],[Category]],表10[[#This Row],[SCDOT suggestion]]))</f>
        <v>1 - requirement</v>
      </c>
    </row>
    <row r="68" spans="1:10" ht="48" x14ac:dyDescent="0.2">
      <c r="A68" s="4" t="s">
        <v>569</v>
      </c>
      <c r="B68" s="3">
        <v>73</v>
      </c>
      <c r="C68" s="3" t="s">
        <v>565</v>
      </c>
      <c r="D68" s="3" t="s">
        <v>566</v>
      </c>
      <c r="E68" s="3">
        <v>205</v>
      </c>
      <c r="F68" s="3" t="s">
        <v>491</v>
      </c>
      <c r="G68" s="1" t="s">
        <v>16</v>
      </c>
      <c r="H68" s="3"/>
      <c r="I68" s="1"/>
      <c r="J68" s="3" t="s">
        <v>772</v>
      </c>
    </row>
  </sheetData>
  <phoneticPr fontId="2" type="noConversion"/>
  <conditionalFormatting sqref="J2:J68">
    <cfRule type="cellIs" dxfId="45" priority="1" operator="equal">
      <formula>"3 - not a requirement"</formula>
    </cfRule>
  </conditionalFormatting>
  <dataValidations count="1">
    <dataValidation type="list" allowBlank="1" showInputMessage="1" showErrorMessage="1" sqref="G2:G68 I2:I68" xr:uid="{00000000-0002-0000-0400-000000000000}">
      <formula1>"1 - requirement, 2 - information, 3 - not a requirement"</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3"/>
  <sheetViews>
    <sheetView zoomScale="80" zoomScaleNormal="80" workbookViewId="0">
      <selection activeCell="B2" sqref="B2"/>
    </sheetView>
  </sheetViews>
  <sheetFormatPr baseColWidth="10" defaultColWidth="8.83203125" defaultRowHeight="15" x14ac:dyDescent="0.2"/>
  <cols>
    <col min="1" max="1" width="115.5" style="8" customWidth="1"/>
  </cols>
  <sheetData>
    <row r="1" spans="1:2" ht="16" x14ac:dyDescent="0.2">
      <c r="A1" s="4" t="s">
        <v>0</v>
      </c>
      <c r="B1" s="43" t="s">
        <v>778</v>
      </c>
    </row>
    <row r="2" spans="1:2" ht="64" x14ac:dyDescent="0.2">
      <c r="A2" s="4" t="s">
        <v>570</v>
      </c>
      <c r="B2" s="41"/>
    </row>
    <row r="3" spans="1:2" ht="32" x14ac:dyDescent="0.2">
      <c r="A3" s="4" t="s">
        <v>571</v>
      </c>
      <c r="B3" s="41"/>
    </row>
    <row r="4" spans="1:2" ht="32" x14ac:dyDescent="0.2">
      <c r="A4" s="4" t="s">
        <v>572</v>
      </c>
      <c r="B4" s="41"/>
    </row>
    <row r="5" spans="1:2" ht="16" x14ac:dyDescent="0.2">
      <c r="A5" s="4" t="s">
        <v>573</v>
      </c>
      <c r="B5" s="41"/>
    </row>
    <row r="6" spans="1:2" ht="16" x14ac:dyDescent="0.2">
      <c r="A6" s="4" t="s">
        <v>574</v>
      </c>
      <c r="B6" s="41"/>
    </row>
    <row r="7" spans="1:2" ht="16" x14ac:dyDescent="0.2">
      <c r="A7" s="4" t="s">
        <v>575</v>
      </c>
      <c r="B7" s="41"/>
    </row>
    <row r="8" spans="1:2" ht="16" x14ac:dyDescent="0.2">
      <c r="A8" s="4" t="s">
        <v>576</v>
      </c>
      <c r="B8" s="41"/>
    </row>
    <row r="9" spans="1:2" ht="16" x14ac:dyDescent="0.2">
      <c r="A9" s="4" t="s">
        <v>577</v>
      </c>
      <c r="B9" s="41"/>
    </row>
    <row r="10" spans="1:2" ht="32" x14ac:dyDescent="0.2">
      <c r="A10" s="19" t="s">
        <v>578</v>
      </c>
      <c r="B10" s="41"/>
    </row>
    <row r="11" spans="1:2" ht="16" x14ac:dyDescent="0.2">
      <c r="A11" s="19" t="s">
        <v>579</v>
      </c>
      <c r="B11" s="41"/>
    </row>
    <row r="12" spans="1:2" ht="16" x14ac:dyDescent="0.2">
      <c r="A12" s="4" t="s">
        <v>580</v>
      </c>
      <c r="B12" s="41"/>
    </row>
    <row r="13" spans="1:2" ht="16" x14ac:dyDescent="0.2">
      <c r="A13" s="4" t="s">
        <v>581</v>
      </c>
      <c r="B13" s="41"/>
    </row>
    <row r="14" spans="1:2" ht="32" x14ac:dyDescent="0.2">
      <c r="A14" s="4" t="s">
        <v>14</v>
      </c>
      <c r="B14" s="41"/>
    </row>
    <row r="15" spans="1:2" ht="32" x14ac:dyDescent="0.2">
      <c r="A15" s="4" t="s">
        <v>17</v>
      </c>
      <c r="B15" s="41"/>
    </row>
    <row r="16" spans="1:2" ht="16" x14ac:dyDescent="0.2">
      <c r="A16" s="4" t="s">
        <v>582</v>
      </c>
      <c r="B16" s="41"/>
    </row>
    <row r="17" spans="1:2" ht="48" x14ac:dyDescent="0.2">
      <c r="A17" s="4" t="s">
        <v>583</v>
      </c>
      <c r="B17" s="41"/>
    </row>
    <row r="18" spans="1:2" ht="16" x14ac:dyDescent="0.2">
      <c r="A18" s="4" t="s">
        <v>584</v>
      </c>
      <c r="B18" s="41"/>
    </row>
    <row r="19" spans="1:2" ht="32" x14ac:dyDescent="0.2">
      <c r="A19" s="4" t="s">
        <v>585</v>
      </c>
      <c r="B19" s="41"/>
    </row>
    <row r="20" spans="1:2" ht="32" x14ac:dyDescent="0.2">
      <c r="A20" s="4" t="s">
        <v>586</v>
      </c>
      <c r="B20" s="41"/>
    </row>
    <row r="21" spans="1:2" ht="16" x14ac:dyDescent="0.2">
      <c r="A21" s="4" t="s">
        <v>587</v>
      </c>
      <c r="B21" s="41"/>
    </row>
    <row r="22" spans="1:2" s="40" customFormat="1" ht="32" x14ac:dyDescent="0.2">
      <c r="A22" s="39" t="s">
        <v>588</v>
      </c>
      <c r="B22" s="42"/>
    </row>
    <row r="23" spans="1:2" ht="32" x14ac:dyDescent="0.2">
      <c r="A23" s="19" t="s">
        <v>589</v>
      </c>
      <c r="B23" s="41"/>
    </row>
    <row r="24" spans="1:2" ht="16" x14ac:dyDescent="0.2">
      <c r="A24" s="4" t="s">
        <v>590</v>
      </c>
      <c r="B24" s="41"/>
    </row>
    <row r="25" spans="1:2" ht="16" x14ac:dyDescent="0.2">
      <c r="A25" s="4" t="s">
        <v>591</v>
      </c>
      <c r="B25" s="41"/>
    </row>
    <row r="26" spans="1:2" ht="16" x14ac:dyDescent="0.2">
      <c r="A26" s="4" t="s">
        <v>592</v>
      </c>
      <c r="B26" s="41"/>
    </row>
    <row r="27" spans="1:2" ht="32" x14ac:dyDescent="0.2">
      <c r="A27" s="4" t="s">
        <v>593</v>
      </c>
      <c r="B27" s="41"/>
    </row>
    <row r="28" spans="1:2" ht="16" x14ac:dyDescent="0.2">
      <c r="A28" s="4" t="s">
        <v>594</v>
      </c>
      <c r="B28" s="41"/>
    </row>
    <row r="29" spans="1:2" ht="32" x14ac:dyDescent="0.2">
      <c r="A29" s="4" t="s">
        <v>595</v>
      </c>
      <c r="B29" s="41"/>
    </row>
    <row r="30" spans="1:2" ht="16" x14ac:dyDescent="0.2">
      <c r="A30" s="4" t="s">
        <v>596</v>
      </c>
      <c r="B30" s="41"/>
    </row>
    <row r="31" spans="1:2" ht="16" x14ac:dyDescent="0.2">
      <c r="A31" s="4" t="s">
        <v>597</v>
      </c>
      <c r="B31" s="41"/>
    </row>
    <row r="32" spans="1:2" ht="16" x14ac:dyDescent="0.2">
      <c r="A32" s="4" t="s">
        <v>598</v>
      </c>
      <c r="B32" s="41"/>
    </row>
    <row r="33" spans="1:2" ht="16" x14ac:dyDescent="0.2">
      <c r="A33" s="19" t="s">
        <v>599</v>
      </c>
      <c r="B33" s="41"/>
    </row>
    <row r="34" spans="1:2" ht="16" x14ac:dyDescent="0.2">
      <c r="A34" s="4" t="s">
        <v>600</v>
      </c>
      <c r="B34" s="41"/>
    </row>
    <row r="35" spans="1:2" ht="32" x14ac:dyDescent="0.2">
      <c r="A35" s="4" t="s">
        <v>601</v>
      </c>
      <c r="B35" s="41"/>
    </row>
    <row r="36" spans="1:2" ht="32" x14ac:dyDescent="0.2">
      <c r="A36" s="4" t="s">
        <v>602</v>
      </c>
      <c r="B36" s="41"/>
    </row>
    <row r="37" spans="1:2" ht="32" x14ac:dyDescent="0.2">
      <c r="A37" s="4" t="s">
        <v>603</v>
      </c>
      <c r="B37" s="41"/>
    </row>
    <row r="38" spans="1:2" ht="32" x14ac:dyDescent="0.2">
      <c r="A38" s="4" t="s">
        <v>604</v>
      </c>
      <c r="B38" s="41"/>
    </row>
    <row r="39" spans="1:2" ht="16" x14ac:dyDescent="0.2">
      <c r="A39" s="4" t="s">
        <v>605</v>
      </c>
      <c r="B39" s="41"/>
    </row>
    <row r="40" spans="1:2" ht="16" x14ac:dyDescent="0.2">
      <c r="A40" s="4" t="s">
        <v>594</v>
      </c>
      <c r="B40" s="41"/>
    </row>
    <row r="41" spans="1:2" ht="32" x14ac:dyDescent="0.2">
      <c r="A41" s="4" t="s">
        <v>606</v>
      </c>
      <c r="B41" s="41"/>
    </row>
    <row r="42" spans="1:2" ht="16" x14ac:dyDescent="0.2">
      <c r="A42" s="4" t="s">
        <v>607</v>
      </c>
      <c r="B42" s="41"/>
    </row>
    <row r="43" spans="1:2" ht="32" x14ac:dyDescent="0.2">
      <c r="A43" s="4" t="s">
        <v>608</v>
      </c>
      <c r="B43" s="41"/>
    </row>
    <row r="44" spans="1:2" ht="16" x14ac:dyDescent="0.2">
      <c r="A44" s="4" t="s">
        <v>609</v>
      </c>
      <c r="B44" s="41"/>
    </row>
    <row r="45" spans="1:2" ht="16" x14ac:dyDescent="0.2">
      <c r="A45" s="4" t="s">
        <v>610</v>
      </c>
      <c r="B45" s="41"/>
    </row>
    <row r="46" spans="1:2" ht="16" x14ac:dyDescent="0.2">
      <c r="A46" s="4" t="s">
        <v>611</v>
      </c>
      <c r="B46" s="41"/>
    </row>
    <row r="47" spans="1:2" ht="32" x14ac:dyDescent="0.2">
      <c r="A47" s="4" t="s">
        <v>612</v>
      </c>
      <c r="B47" s="41"/>
    </row>
    <row r="48" spans="1:2" ht="16" x14ac:dyDescent="0.2">
      <c r="A48" s="4" t="s">
        <v>613</v>
      </c>
      <c r="B48" s="41"/>
    </row>
    <row r="49" spans="1:2" ht="16" x14ac:dyDescent="0.2">
      <c r="A49" s="4" t="s">
        <v>614</v>
      </c>
      <c r="B49" s="41"/>
    </row>
    <row r="50" spans="1:2" ht="32" x14ac:dyDescent="0.2">
      <c r="A50" s="4" t="s">
        <v>615</v>
      </c>
      <c r="B50" s="41"/>
    </row>
    <row r="51" spans="1:2" ht="16" x14ac:dyDescent="0.2">
      <c r="A51" s="4" t="s">
        <v>616</v>
      </c>
      <c r="B51" s="41"/>
    </row>
    <row r="52" spans="1:2" ht="48" x14ac:dyDescent="0.2">
      <c r="A52" s="4" t="s">
        <v>617</v>
      </c>
      <c r="B52" s="41"/>
    </row>
    <row r="53" spans="1:2" ht="48" x14ac:dyDescent="0.2">
      <c r="A53" s="4" t="s">
        <v>618</v>
      </c>
      <c r="B53" s="41"/>
    </row>
    <row r="54" spans="1:2" ht="32" x14ac:dyDescent="0.2">
      <c r="A54" s="4" t="s">
        <v>619</v>
      </c>
      <c r="B54" s="41"/>
    </row>
    <row r="55" spans="1:2" ht="16" x14ac:dyDescent="0.2">
      <c r="A55" s="4" t="s">
        <v>620</v>
      </c>
      <c r="B55" s="41"/>
    </row>
    <row r="56" spans="1:2" ht="32" x14ac:dyDescent="0.2">
      <c r="A56" s="4" t="s">
        <v>621</v>
      </c>
      <c r="B56" s="41"/>
    </row>
    <row r="57" spans="1:2" ht="16" x14ac:dyDescent="0.2">
      <c r="A57" s="4" t="s">
        <v>622</v>
      </c>
      <c r="B57" s="41"/>
    </row>
    <row r="58" spans="1:2" ht="32" x14ac:dyDescent="0.2">
      <c r="A58" s="4" t="s">
        <v>623</v>
      </c>
      <c r="B58" s="41"/>
    </row>
    <row r="59" spans="1:2" ht="80" x14ac:dyDescent="0.2">
      <c r="A59" s="4" t="s">
        <v>624</v>
      </c>
      <c r="B59" s="41"/>
    </row>
    <row r="60" spans="1:2" ht="16" x14ac:dyDescent="0.2">
      <c r="A60" s="4" t="s">
        <v>625</v>
      </c>
      <c r="B60" s="41"/>
    </row>
    <row r="61" spans="1:2" ht="32" x14ac:dyDescent="0.2">
      <c r="A61" s="4" t="s">
        <v>626</v>
      </c>
      <c r="B61" s="41"/>
    </row>
    <row r="62" spans="1:2" ht="32" x14ac:dyDescent="0.2">
      <c r="A62" s="4" t="s">
        <v>627</v>
      </c>
      <c r="B62" s="41"/>
    </row>
    <row r="63" spans="1:2" ht="16" x14ac:dyDescent="0.2">
      <c r="A63" s="4" t="s">
        <v>628</v>
      </c>
      <c r="B63" s="41"/>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5"/>
  <sheetViews>
    <sheetView zoomScale="90" zoomScaleNormal="90" workbookViewId="0">
      <selection activeCell="B2" sqref="B2"/>
    </sheetView>
  </sheetViews>
  <sheetFormatPr baseColWidth="10" defaultColWidth="8.83203125" defaultRowHeight="15" x14ac:dyDescent="0.2"/>
  <cols>
    <col min="1" max="1" width="111.83203125" style="8" customWidth="1"/>
  </cols>
  <sheetData>
    <row r="1" spans="1:2" ht="16" x14ac:dyDescent="0.2">
      <c r="A1" s="4" t="s">
        <v>0</v>
      </c>
      <c r="B1" s="43" t="s">
        <v>778</v>
      </c>
    </row>
    <row r="2" spans="1:2" ht="32" x14ac:dyDescent="0.2">
      <c r="A2" s="4" t="s">
        <v>630</v>
      </c>
      <c r="B2" s="41"/>
    </row>
    <row r="3" spans="1:2" ht="16" x14ac:dyDescent="0.2">
      <c r="A3" s="4" t="s">
        <v>12</v>
      </c>
      <c r="B3" s="41"/>
    </row>
    <row r="4" spans="1:2" ht="32" x14ac:dyDescent="0.2">
      <c r="A4" s="4" t="s">
        <v>14</v>
      </c>
      <c r="B4" s="41"/>
    </row>
    <row r="5" spans="1:2" ht="32" x14ac:dyDescent="0.2">
      <c r="A5" s="4" t="s">
        <v>17</v>
      </c>
      <c r="B5" s="41"/>
    </row>
    <row r="6" spans="1:2" ht="16" x14ac:dyDescent="0.2">
      <c r="A6" s="4" t="s">
        <v>12</v>
      </c>
      <c r="B6" s="41"/>
    </row>
    <row r="7" spans="1:2" ht="32" x14ac:dyDescent="0.2">
      <c r="A7" s="4" t="s">
        <v>631</v>
      </c>
      <c r="B7" s="41"/>
    </row>
    <row r="8" spans="1:2" ht="16" x14ac:dyDescent="0.2">
      <c r="A8" s="4" t="s">
        <v>632</v>
      </c>
      <c r="B8" s="41"/>
    </row>
    <row r="9" spans="1:2" ht="32" x14ac:dyDescent="0.2">
      <c r="A9" s="4" t="s">
        <v>633</v>
      </c>
      <c r="B9" s="41"/>
    </row>
    <row r="10" spans="1:2" ht="16" x14ac:dyDescent="0.2">
      <c r="A10" s="4" t="s">
        <v>634</v>
      </c>
      <c r="B10" s="41"/>
    </row>
    <row r="11" spans="1:2" ht="16" x14ac:dyDescent="0.2">
      <c r="A11" s="4" t="s">
        <v>635</v>
      </c>
      <c r="B11" s="41"/>
    </row>
    <row r="12" spans="1:2" ht="16" x14ac:dyDescent="0.2">
      <c r="A12" s="4" t="s">
        <v>636</v>
      </c>
      <c r="B12" s="41"/>
    </row>
    <row r="13" spans="1:2" ht="16" x14ac:dyDescent="0.2">
      <c r="A13" s="4" t="s">
        <v>637</v>
      </c>
      <c r="B13" s="41"/>
    </row>
    <row r="14" spans="1:2" ht="32" x14ac:dyDescent="0.2">
      <c r="A14" s="4" t="s">
        <v>638</v>
      </c>
      <c r="B14" s="41"/>
    </row>
    <row r="15" spans="1:2" ht="32" x14ac:dyDescent="0.2">
      <c r="A15" s="4" t="s">
        <v>639</v>
      </c>
      <c r="B15" s="41"/>
    </row>
    <row r="16" spans="1:2" ht="32" x14ac:dyDescent="0.2">
      <c r="A16" s="4" t="s">
        <v>640</v>
      </c>
      <c r="B16" s="41"/>
    </row>
    <row r="17" spans="1:2" ht="16" x14ac:dyDescent="0.2">
      <c r="A17" s="4" t="s">
        <v>641</v>
      </c>
      <c r="B17" s="41"/>
    </row>
    <row r="18" spans="1:2" ht="16" x14ac:dyDescent="0.2">
      <c r="A18" s="4" t="s">
        <v>642</v>
      </c>
      <c r="B18" s="41"/>
    </row>
    <row r="19" spans="1:2" ht="32" x14ac:dyDescent="0.2">
      <c r="A19" s="4" t="s">
        <v>643</v>
      </c>
      <c r="B19" s="41"/>
    </row>
    <row r="20" spans="1:2" ht="32" x14ac:dyDescent="0.2">
      <c r="A20" s="4" t="s">
        <v>644</v>
      </c>
      <c r="B20" s="41"/>
    </row>
    <row r="21" spans="1:2" ht="32" x14ac:dyDescent="0.2">
      <c r="A21" s="4" t="s">
        <v>645</v>
      </c>
      <c r="B21" s="41"/>
    </row>
    <row r="22" spans="1:2" ht="32" x14ac:dyDescent="0.2">
      <c r="A22" s="4" t="s">
        <v>646</v>
      </c>
      <c r="B22" s="41"/>
    </row>
    <row r="23" spans="1:2" ht="32" x14ac:dyDescent="0.2">
      <c r="A23" s="4" t="s">
        <v>647</v>
      </c>
      <c r="B23" s="41"/>
    </row>
    <row r="24" spans="1:2" ht="32" x14ac:dyDescent="0.2">
      <c r="A24" s="4" t="s">
        <v>648</v>
      </c>
      <c r="B24" s="41"/>
    </row>
    <row r="25" spans="1:2" ht="32" x14ac:dyDescent="0.2">
      <c r="A25" s="4" t="s">
        <v>649</v>
      </c>
      <c r="B25" s="41"/>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1"/>
  <sheetViews>
    <sheetView zoomScale="90" zoomScaleNormal="90" workbookViewId="0">
      <selection activeCell="B2" sqref="B2"/>
    </sheetView>
  </sheetViews>
  <sheetFormatPr baseColWidth="10" defaultColWidth="8.83203125" defaultRowHeight="15" x14ac:dyDescent="0.2"/>
  <cols>
    <col min="1" max="1" width="122" style="8" customWidth="1"/>
  </cols>
  <sheetData>
    <row r="1" spans="1:2" ht="16" x14ac:dyDescent="0.2">
      <c r="A1" s="4" t="s">
        <v>0</v>
      </c>
      <c r="B1" s="43" t="s">
        <v>778</v>
      </c>
    </row>
    <row r="2" spans="1:2" ht="32" x14ac:dyDescent="0.2">
      <c r="A2" s="4" t="s">
        <v>650</v>
      </c>
      <c r="B2" s="41"/>
    </row>
    <row r="3" spans="1:2" ht="16" x14ac:dyDescent="0.2">
      <c r="A3" s="4" t="s">
        <v>12</v>
      </c>
      <c r="B3" s="41"/>
    </row>
    <row r="4" spans="1:2" ht="32" x14ac:dyDescent="0.2">
      <c r="A4" s="4" t="s">
        <v>14</v>
      </c>
      <c r="B4" s="41"/>
    </row>
    <row r="5" spans="1:2" ht="16" x14ac:dyDescent="0.2">
      <c r="A5" s="4" t="s">
        <v>17</v>
      </c>
      <c r="B5" s="41"/>
    </row>
    <row r="6" spans="1:2" ht="16" x14ac:dyDescent="0.2">
      <c r="A6" s="4" t="s">
        <v>651</v>
      </c>
      <c r="B6" s="41"/>
    </row>
    <row r="7" spans="1:2" ht="16" x14ac:dyDescent="0.2">
      <c r="A7" s="4" t="s">
        <v>652</v>
      </c>
      <c r="B7" s="41"/>
    </row>
    <row r="8" spans="1:2" ht="16" x14ac:dyDescent="0.2">
      <c r="A8" s="4" t="s">
        <v>653</v>
      </c>
      <c r="B8" s="41"/>
    </row>
    <row r="9" spans="1:2" ht="16" x14ac:dyDescent="0.2">
      <c r="A9" s="4" t="s">
        <v>654</v>
      </c>
      <c r="B9" s="41"/>
    </row>
    <row r="10" spans="1:2" ht="16" x14ac:dyDescent="0.2">
      <c r="A10" s="4" t="s">
        <v>655</v>
      </c>
      <c r="B10" s="41"/>
    </row>
    <row r="11" spans="1:2" ht="16" x14ac:dyDescent="0.2">
      <c r="A11" s="4" t="s">
        <v>657</v>
      </c>
      <c r="B11" s="41"/>
    </row>
    <row r="12" spans="1:2" ht="32" x14ac:dyDescent="0.2">
      <c r="A12" s="4" t="s">
        <v>658</v>
      </c>
      <c r="B12" s="41"/>
    </row>
    <row r="13" spans="1:2" ht="16" x14ac:dyDescent="0.2">
      <c r="A13" s="4" t="s">
        <v>659</v>
      </c>
      <c r="B13" s="41"/>
    </row>
    <row r="14" spans="1:2" ht="16" x14ac:dyDescent="0.2">
      <c r="A14" s="4" t="s">
        <v>660</v>
      </c>
      <c r="B14" s="41"/>
    </row>
    <row r="15" spans="1:2" ht="16" x14ac:dyDescent="0.2">
      <c r="A15" s="4" t="s">
        <v>661</v>
      </c>
      <c r="B15" s="41"/>
    </row>
    <row r="16" spans="1:2" ht="32" x14ac:dyDescent="0.2">
      <c r="A16" s="4" t="s">
        <v>662</v>
      </c>
      <c r="B16" s="41"/>
    </row>
    <row r="17" spans="1:2" ht="16" x14ac:dyDescent="0.2">
      <c r="A17" s="4" t="s">
        <v>663</v>
      </c>
      <c r="B17" s="41"/>
    </row>
    <row r="18" spans="1:2" ht="16" x14ac:dyDescent="0.2">
      <c r="A18" s="4" t="s">
        <v>664</v>
      </c>
      <c r="B18" s="41"/>
    </row>
    <row r="19" spans="1:2" ht="16" x14ac:dyDescent="0.2">
      <c r="A19" s="4" t="s">
        <v>665</v>
      </c>
      <c r="B19" s="41"/>
    </row>
    <row r="20" spans="1:2" ht="16" x14ac:dyDescent="0.2">
      <c r="A20" s="4" t="s">
        <v>666</v>
      </c>
      <c r="B20" s="41"/>
    </row>
    <row r="21" spans="1:2" ht="32" x14ac:dyDescent="0.2">
      <c r="A21" s="4" t="s">
        <v>667</v>
      </c>
      <c r="B21" s="41"/>
    </row>
    <row r="22" spans="1:2" ht="16" x14ac:dyDescent="0.2">
      <c r="A22" s="4" t="s">
        <v>668</v>
      </c>
      <c r="B22" s="41"/>
    </row>
    <row r="23" spans="1:2" ht="32" x14ac:dyDescent="0.2">
      <c r="A23" s="4" t="s">
        <v>669</v>
      </c>
      <c r="B23" s="41"/>
    </row>
    <row r="24" spans="1:2" ht="16" x14ac:dyDescent="0.2">
      <c r="A24" s="4" t="s">
        <v>670</v>
      </c>
      <c r="B24" s="41"/>
    </row>
    <row r="25" spans="1:2" ht="32" x14ac:dyDescent="0.2">
      <c r="A25" s="4" t="s">
        <v>671</v>
      </c>
      <c r="B25" s="41"/>
    </row>
    <row r="26" spans="1:2" ht="16" x14ac:dyDescent="0.2">
      <c r="A26" s="4" t="s">
        <v>672</v>
      </c>
      <c r="B26" s="41"/>
    </row>
    <row r="27" spans="1:2" ht="32" x14ac:dyDescent="0.2">
      <c r="A27" s="4" t="s">
        <v>673</v>
      </c>
      <c r="B27" s="41"/>
    </row>
    <row r="28" spans="1:2" ht="32" x14ac:dyDescent="0.2">
      <c r="A28" s="4" t="s">
        <v>674</v>
      </c>
      <c r="B28" s="41"/>
    </row>
    <row r="29" spans="1:2" ht="32" x14ac:dyDescent="0.2">
      <c r="A29" s="4" t="s">
        <v>675</v>
      </c>
      <c r="B29" s="41"/>
    </row>
    <row r="30" spans="1:2" ht="32" x14ac:dyDescent="0.2">
      <c r="A30" s="4" t="s">
        <v>676</v>
      </c>
      <c r="B30" s="41"/>
    </row>
    <row r="31" spans="1:2" ht="16" x14ac:dyDescent="0.2">
      <c r="A31" s="4" t="s">
        <v>677</v>
      </c>
      <c r="B31" s="41"/>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0"/>
  <sheetViews>
    <sheetView zoomScale="90" zoomScaleNormal="90" workbookViewId="0">
      <selection activeCell="K1" sqref="K1"/>
    </sheetView>
  </sheetViews>
  <sheetFormatPr baseColWidth="10" defaultColWidth="8.83203125" defaultRowHeight="15" x14ac:dyDescent="0.2"/>
  <cols>
    <col min="1" max="1" width="104.1640625" style="8" customWidth="1"/>
    <col min="2" max="2" width="17" hidden="1" customWidth="1"/>
    <col min="3" max="3" width="12" hidden="1" customWidth="1"/>
    <col min="4" max="4" width="16.1640625" hidden="1" customWidth="1"/>
    <col min="5" max="5" width="0" hidden="1" customWidth="1"/>
    <col min="6" max="6" width="13.1640625" hidden="1" customWidth="1"/>
    <col min="7" max="7" width="17.1640625" hidden="1" customWidth="1"/>
    <col min="8" max="8" width="36.5" hidden="1" customWidth="1"/>
    <col min="9" max="9" width="20.5" hidden="1" customWidth="1"/>
    <col min="10" max="10" width="19.6640625" customWidth="1"/>
  </cols>
  <sheetData>
    <row r="1" spans="1:10" ht="16" x14ac:dyDescent="0.2">
      <c r="A1" s="4" t="s">
        <v>0</v>
      </c>
      <c r="B1" s="3" t="s">
        <v>1</v>
      </c>
      <c r="C1" s="3" t="s">
        <v>2</v>
      </c>
      <c r="D1" s="3" t="s">
        <v>3</v>
      </c>
      <c r="E1" s="3" t="s">
        <v>4</v>
      </c>
      <c r="F1" s="3" t="s">
        <v>5</v>
      </c>
      <c r="G1" s="3" t="s">
        <v>6</v>
      </c>
      <c r="H1" s="3" t="s">
        <v>7</v>
      </c>
      <c r="I1" s="3" t="s">
        <v>771</v>
      </c>
      <c r="J1" s="3" t="s">
        <v>778</v>
      </c>
    </row>
    <row r="2" spans="1:10" ht="48" x14ac:dyDescent="0.2">
      <c r="A2" s="4" t="s">
        <v>678</v>
      </c>
      <c r="B2" s="3">
        <v>1233</v>
      </c>
      <c r="C2" s="3">
        <v>209.1</v>
      </c>
      <c r="D2" s="3" t="s">
        <v>8</v>
      </c>
      <c r="E2" s="3">
        <v>209</v>
      </c>
      <c r="F2" s="3" t="s">
        <v>679</v>
      </c>
      <c r="G2" s="2" t="s">
        <v>10</v>
      </c>
      <c r="H2" s="1" t="s">
        <v>11</v>
      </c>
      <c r="I2" s="2"/>
      <c r="J2" s="3" t="str">
        <f>IF(IF(ISBLANK(表6[[#This Row],[SCDOT suggestion]]),表6[[#This Row],[Category]],表6[[#This Row],[SCDOT suggestion]])="3 - not a requirement","2 - information", IF(ISBLANK(表6[[#This Row],[SCDOT suggestion]]),表6[[#This Row],[Category]],表6[[#This Row],[SCDOT suggestion]]))</f>
        <v>2 - information</v>
      </c>
    </row>
    <row r="3" spans="1:10" ht="16" x14ac:dyDescent="0.2">
      <c r="A3" s="4" t="s">
        <v>680</v>
      </c>
      <c r="B3" s="3">
        <v>1233</v>
      </c>
      <c r="C3" s="3">
        <v>209.1</v>
      </c>
      <c r="D3" s="3" t="s">
        <v>8</v>
      </c>
      <c r="E3" s="3">
        <v>209</v>
      </c>
      <c r="F3" s="3" t="s">
        <v>679</v>
      </c>
      <c r="G3" s="2" t="s">
        <v>10</v>
      </c>
      <c r="H3" s="1" t="s">
        <v>11</v>
      </c>
      <c r="I3" s="2"/>
      <c r="J3" s="3" t="str">
        <f>IF(IF(ISBLANK(表6[[#This Row],[SCDOT suggestion]]),表6[[#This Row],[Category]],表6[[#This Row],[SCDOT suggestion]])="3 - not a requirement","2 - information", IF(ISBLANK(表6[[#This Row],[SCDOT suggestion]]),表6[[#This Row],[Category]],表6[[#This Row],[SCDOT suggestion]]))</f>
        <v>2 - information</v>
      </c>
    </row>
    <row r="4" spans="1:10" ht="32" x14ac:dyDescent="0.2">
      <c r="A4" s="4" t="s">
        <v>681</v>
      </c>
      <c r="B4" s="3">
        <v>1234</v>
      </c>
      <c r="C4" s="3">
        <v>209.1</v>
      </c>
      <c r="D4" s="3" t="s">
        <v>8</v>
      </c>
      <c r="E4" s="3">
        <v>209</v>
      </c>
      <c r="F4" s="3" t="s">
        <v>679</v>
      </c>
      <c r="G4" s="2" t="s">
        <v>10</v>
      </c>
      <c r="H4" s="1" t="s">
        <v>11</v>
      </c>
      <c r="I4" s="2"/>
      <c r="J4" s="3" t="str">
        <f>IF(IF(ISBLANK(表6[[#This Row],[SCDOT suggestion]]),表6[[#This Row],[Category]],表6[[#This Row],[SCDOT suggestion]])="3 - not a requirement","2 - information", IF(ISBLANK(表6[[#This Row],[SCDOT suggestion]]),表6[[#This Row],[Category]],表6[[#This Row],[SCDOT suggestion]]))</f>
        <v>2 - information</v>
      </c>
    </row>
    <row r="5" spans="1:10" ht="48" x14ac:dyDescent="0.2">
      <c r="A5" s="4" t="s">
        <v>682</v>
      </c>
      <c r="B5" s="3">
        <v>1235</v>
      </c>
      <c r="C5" s="3">
        <v>209.2</v>
      </c>
      <c r="D5" s="3" t="s">
        <v>13</v>
      </c>
      <c r="E5" s="3">
        <v>209</v>
      </c>
      <c r="F5" s="3" t="s">
        <v>679</v>
      </c>
      <c r="G5" s="1" t="s">
        <v>16</v>
      </c>
      <c r="H5" s="3"/>
      <c r="I5" s="1"/>
      <c r="J5" s="3" t="str">
        <f>IF(IF(ISBLANK(表6[[#This Row],[SCDOT suggestion]]),表6[[#This Row],[Category]],表6[[#This Row],[SCDOT suggestion]])="3 - not a requirement","2 - information", IF(ISBLANK(表6[[#This Row],[SCDOT suggestion]]),表6[[#This Row],[Category]],表6[[#This Row],[SCDOT suggestion]]))</f>
        <v>1 - requirement</v>
      </c>
    </row>
    <row r="6" spans="1:10" ht="48" x14ac:dyDescent="0.2">
      <c r="A6" s="4" t="s">
        <v>683</v>
      </c>
      <c r="B6" s="3">
        <v>1236</v>
      </c>
      <c r="C6" s="3">
        <v>209.2</v>
      </c>
      <c r="D6" s="3" t="s">
        <v>13</v>
      </c>
      <c r="E6" s="3">
        <v>209</v>
      </c>
      <c r="F6" s="3" t="s">
        <v>679</v>
      </c>
      <c r="G6" s="1" t="s">
        <v>16</v>
      </c>
      <c r="H6" s="3"/>
      <c r="I6" s="1"/>
      <c r="J6" s="3" t="str">
        <f>IF(IF(ISBLANK(表6[[#This Row],[SCDOT suggestion]]),表6[[#This Row],[Category]],表6[[#This Row],[SCDOT suggestion]])="3 - not a requirement","2 - information", IF(ISBLANK(表6[[#This Row],[SCDOT suggestion]]),表6[[#This Row],[Category]],表6[[#This Row],[SCDOT suggestion]]))</f>
        <v>1 - requirement</v>
      </c>
    </row>
    <row r="7" spans="1:10" ht="16" x14ac:dyDescent="0.2">
      <c r="A7" s="4" t="s">
        <v>684</v>
      </c>
      <c r="B7" s="3">
        <v>1237</v>
      </c>
      <c r="C7" s="3">
        <v>209.2</v>
      </c>
      <c r="D7" s="3" t="s">
        <v>13</v>
      </c>
      <c r="E7" s="3">
        <v>209</v>
      </c>
      <c r="F7" s="3" t="s">
        <v>679</v>
      </c>
      <c r="G7" s="1" t="s">
        <v>16</v>
      </c>
      <c r="H7" s="3"/>
      <c r="I7" s="1"/>
      <c r="J7" s="3" t="str">
        <f>IF(IF(ISBLANK(表6[[#This Row],[SCDOT suggestion]]),表6[[#This Row],[Category]],表6[[#This Row],[SCDOT suggestion]])="3 - not a requirement","2 - information", IF(ISBLANK(表6[[#This Row],[SCDOT suggestion]]),表6[[#This Row],[Category]],表6[[#This Row],[SCDOT suggestion]]))</f>
        <v>1 - requirement</v>
      </c>
    </row>
    <row r="8" spans="1:10" ht="16" x14ac:dyDescent="0.2">
      <c r="A8" s="4" t="s">
        <v>685</v>
      </c>
      <c r="B8" s="3">
        <v>1237</v>
      </c>
      <c r="C8" s="3">
        <v>209.2</v>
      </c>
      <c r="D8" s="3" t="s">
        <v>13</v>
      </c>
      <c r="E8" s="3">
        <v>209</v>
      </c>
      <c r="F8" s="3" t="s">
        <v>679</v>
      </c>
      <c r="G8" s="1" t="s">
        <v>16</v>
      </c>
      <c r="H8" s="3"/>
      <c r="I8" s="1"/>
      <c r="J8" s="3" t="str">
        <f>IF(IF(ISBLANK(表6[[#This Row],[SCDOT suggestion]]),表6[[#This Row],[Category]],表6[[#This Row],[SCDOT suggestion]])="3 - not a requirement","2 - information", IF(ISBLANK(表6[[#This Row],[SCDOT suggestion]]),表6[[#This Row],[Category]],表6[[#This Row],[SCDOT suggestion]]))</f>
        <v>1 - requirement</v>
      </c>
    </row>
    <row r="9" spans="1:10" ht="32" x14ac:dyDescent="0.2">
      <c r="A9" s="4" t="s">
        <v>686</v>
      </c>
      <c r="B9" s="3">
        <v>1237</v>
      </c>
      <c r="C9" s="3">
        <v>209.2</v>
      </c>
      <c r="D9" s="3" t="s">
        <v>13</v>
      </c>
      <c r="E9" s="3">
        <v>209</v>
      </c>
      <c r="F9" s="3" t="s">
        <v>679</v>
      </c>
      <c r="G9" s="1" t="s">
        <v>16</v>
      </c>
      <c r="H9" s="3"/>
      <c r="I9" s="1"/>
      <c r="J9" s="3" t="str">
        <f>IF(IF(ISBLANK(表6[[#This Row],[SCDOT suggestion]]),表6[[#This Row],[Category]],表6[[#This Row],[SCDOT suggestion]])="3 - not a requirement","2 - information", IF(ISBLANK(表6[[#This Row],[SCDOT suggestion]]),表6[[#This Row],[Category]],表6[[#This Row],[SCDOT suggestion]]))</f>
        <v>1 - requirement</v>
      </c>
    </row>
    <row r="10" spans="1:10" ht="16" x14ac:dyDescent="0.2">
      <c r="A10" s="4" t="s">
        <v>687</v>
      </c>
      <c r="B10" s="3">
        <v>1238</v>
      </c>
      <c r="C10" s="3">
        <v>209.2</v>
      </c>
      <c r="D10" s="3" t="s">
        <v>13</v>
      </c>
      <c r="E10" s="3">
        <v>209</v>
      </c>
      <c r="F10" s="3" t="s">
        <v>679</v>
      </c>
      <c r="G10" s="1" t="s">
        <v>16</v>
      </c>
      <c r="H10" s="3"/>
      <c r="I10" s="1"/>
      <c r="J10" s="3" t="str">
        <f>IF(IF(ISBLANK(表6[[#This Row],[SCDOT suggestion]]),表6[[#This Row],[Category]],表6[[#This Row],[SCDOT suggestion]])="3 - not a requirement","2 - information", IF(ISBLANK(表6[[#This Row],[SCDOT suggestion]]),表6[[#This Row],[Category]],表6[[#This Row],[SCDOT suggestion]]))</f>
        <v>1 - requirement</v>
      </c>
    </row>
    <row r="11" spans="1:10" ht="16" x14ac:dyDescent="0.2">
      <c r="A11" s="4" t="s">
        <v>688</v>
      </c>
      <c r="B11" s="3">
        <v>1238</v>
      </c>
      <c r="C11" s="3">
        <v>209.2</v>
      </c>
      <c r="D11" s="3" t="s">
        <v>13</v>
      </c>
      <c r="E11" s="3">
        <v>209</v>
      </c>
      <c r="F11" s="3" t="s">
        <v>679</v>
      </c>
      <c r="G11" s="1" t="s">
        <v>16</v>
      </c>
      <c r="H11" s="3"/>
      <c r="I11" s="1"/>
      <c r="J11" s="3" t="str">
        <f>IF(IF(ISBLANK(表6[[#This Row],[SCDOT suggestion]]),表6[[#This Row],[Category]],表6[[#This Row],[SCDOT suggestion]])="3 - not a requirement","2 - information", IF(ISBLANK(表6[[#This Row],[SCDOT suggestion]]),表6[[#This Row],[Category]],表6[[#This Row],[SCDOT suggestion]]))</f>
        <v>1 - requirement</v>
      </c>
    </row>
    <row r="12" spans="1:10" ht="32" x14ac:dyDescent="0.2">
      <c r="A12" s="4" t="s">
        <v>689</v>
      </c>
      <c r="B12" s="3">
        <v>1238</v>
      </c>
      <c r="C12" s="3">
        <v>209.2</v>
      </c>
      <c r="D12" s="3" t="s">
        <v>13</v>
      </c>
      <c r="E12" s="3">
        <v>209</v>
      </c>
      <c r="F12" s="3" t="s">
        <v>679</v>
      </c>
      <c r="G12" s="1" t="s">
        <v>16</v>
      </c>
      <c r="H12" s="3"/>
      <c r="I12" s="1"/>
      <c r="J12" s="3" t="str">
        <f>IF(IF(ISBLANK(表6[[#This Row],[SCDOT suggestion]]),表6[[#This Row],[Category]],表6[[#This Row],[SCDOT suggestion]])="3 - not a requirement","2 - information", IF(ISBLANK(表6[[#This Row],[SCDOT suggestion]]),表6[[#This Row],[Category]],表6[[#This Row],[SCDOT suggestion]]))</f>
        <v>1 - requirement</v>
      </c>
    </row>
    <row r="13" spans="1:10" ht="48" x14ac:dyDescent="0.2">
      <c r="A13" s="4" t="s">
        <v>690</v>
      </c>
      <c r="B13" s="3">
        <v>1239</v>
      </c>
      <c r="C13" s="3">
        <v>209.2</v>
      </c>
      <c r="D13" s="3" t="s">
        <v>13</v>
      </c>
      <c r="E13" s="3">
        <v>209</v>
      </c>
      <c r="F13" s="3" t="s">
        <v>679</v>
      </c>
      <c r="G13" s="1" t="s">
        <v>16</v>
      </c>
      <c r="H13" s="3"/>
      <c r="I13" s="1"/>
      <c r="J13" s="3" t="str">
        <f>IF(IF(ISBLANK(表6[[#This Row],[SCDOT suggestion]]),表6[[#This Row],[Category]],表6[[#This Row],[SCDOT suggestion]])="3 - not a requirement","2 - information", IF(ISBLANK(表6[[#This Row],[SCDOT suggestion]]),表6[[#This Row],[Category]],表6[[#This Row],[SCDOT suggestion]]))</f>
        <v>1 - requirement</v>
      </c>
    </row>
    <row r="14" spans="1:10" ht="16" x14ac:dyDescent="0.2">
      <c r="A14" s="20" t="s">
        <v>691</v>
      </c>
      <c r="B14" s="3">
        <v>1240</v>
      </c>
      <c r="C14" s="3">
        <v>209.2</v>
      </c>
      <c r="D14" s="3" t="s">
        <v>13</v>
      </c>
      <c r="E14" s="3">
        <v>209</v>
      </c>
      <c r="F14" s="3" t="s">
        <v>679</v>
      </c>
      <c r="G14" s="1" t="s">
        <v>16</v>
      </c>
      <c r="H14" s="3"/>
      <c r="I14" s="1"/>
      <c r="J14" s="3" t="str">
        <f>IF(IF(ISBLANK(表6[[#This Row],[SCDOT suggestion]]),表6[[#This Row],[Category]],表6[[#This Row],[SCDOT suggestion]])="3 - not a requirement","2 - information", IF(ISBLANK(表6[[#This Row],[SCDOT suggestion]]),表6[[#This Row],[Category]],表6[[#This Row],[SCDOT suggestion]]))</f>
        <v>1 - requirement</v>
      </c>
    </row>
    <row r="15" spans="1:10" ht="16" x14ac:dyDescent="0.2">
      <c r="A15" s="20" t="s">
        <v>692</v>
      </c>
      <c r="B15" s="3">
        <v>1240</v>
      </c>
      <c r="C15" s="3">
        <v>209.2</v>
      </c>
      <c r="D15" s="3" t="s">
        <v>13</v>
      </c>
      <c r="E15" s="3">
        <v>209</v>
      </c>
      <c r="F15" s="3" t="s">
        <v>679</v>
      </c>
      <c r="G15" s="2" t="s">
        <v>10</v>
      </c>
      <c r="H15" s="1" t="s">
        <v>656</v>
      </c>
      <c r="I15" s="2"/>
      <c r="J15" s="3" t="str">
        <f>IF(IF(ISBLANK(表6[[#This Row],[SCDOT suggestion]]),表6[[#This Row],[Category]],表6[[#This Row],[SCDOT suggestion]])="3 - not a requirement","2 - information", IF(ISBLANK(表6[[#This Row],[SCDOT suggestion]]),表6[[#This Row],[Category]],表6[[#This Row],[SCDOT suggestion]]))</f>
        <v>2 - information</v>
      </c>
    </row>
    <row r="16" spans="1:10" ht="32" x14ac:dyDescent="0.2">
      <c r="A16" s="18" t="s">
        <v>693</v>
      </c>
      <c r="B16" s="3">
        <v>1241</v>
      </c>
      <c r="C16" s="3">
        <v>209.2</v>
      </c>
      <c r="D16" s="3" t="s">
        <v>13</v>
      </c>
      <c r="E16" s="3">
        <v>209</v>
      </c>
      <c r="F16" s="3" t="s">
        <v>679</v>
      </c>
      <c r="G16" s="1" t="s">
        <v>16</v>
      </c>
      <c r="H16" s="3"/>
      <c r="I16" s="1"/>
      <c r="J16" s="3" t="str">
        <f>IF(IF(ISBLANK(表6[[#This Row],[SCDOT suggestion]]),表6[[#This Row],[Category]],表6[[#This Row],[SCDOT suggestion]])="3 - not a requirement","2 - information", IF(ISBLANK(表6[[#This Row],[SCDOT suggestion]]),表6[[#This Row],[Category]],表6[[#This Row],[SCDOT suggestion]]))</f>
        <v>1 - requirement</v>
      </c>
    </row>
    <row r="17" spans="1:10" ht="16" x14ac:dyDescent="0.2">
      <c r="A17" s="18" t="s">
        <v>694</v>
      </c>
      <c r="B17" s="3">
        <v>1241</v>
      </c>
      <c r="C17" s="3">
        <v>209.2</v>
      </c>
      <c r="D17" s="3" t="s">
        <v>13</v>
      </c>
      <c r="E17" s="3">
        <v>209</v>
      </c>
      <c r="F17" s="3" t="s">
        <v>679</v>
      </c>
      <c r="G17" s="2" t="s">
        <v>10</v>
      </c>
      <c r="H17" s="1" t="s">
        <v>656</v>
      </c>
      <c r="I17" s="2" t="s">
        <v>772</v>
      </c>
      <c r="J17" s="3" t="str">
        <f>IF(IF(ISBLANK(表6[[#This Row],[SCDOT suggestion]]),表6[[#This Row],[Category]],表6[[#This Row],[SCDOT suggestion]])="3 - not a requirement","2 - information", IF(ISBLANK(表6[[#This Row],[SCDOT suggestion]]),表6[[#This Row],[Category]],表6[[#This Row],[SCDOT suggestion]]))</f>
        <v>2 - information</v>
      </c>
    </row>
    <row r="18" spans="1:10" ht="32" x14ac:dyDescent="0.2">
      <c r="A18" s="4" t="s">
        <v>14</v>
      </c>
      <c r="B18" s="3">
        <v>1242</v>
      </c>
      <c r="C18" s="3">
        <v>209.3</v>
      </c>
      <c r="D18" s="3" t="s">
        <v>15</v>
      </c>
      <c r="E18" s="3">
        <v>209</v>
      </c>
      <c r="F18" s="3" t="s">
        <v>679</v>
      </c>
      <c r="G18" s="1" t="s">
        <v>16</v>
      </c>
      <c r="H18" s="3"/>
      <c r="I18" s="1"/>
      <c r="J18" s="3" t="str">
        <f>IF(IF(ISBLANK(表6[[#This Row],[SCDOT suggestion]]),表6[[#This Row],[Category]],表6[[#This Row],[SCDOT suggestion]])="3 - not a requirement","2 - information", IF(ISBLANK(表6[[#This Row],[SCDOT suggestion]]),表6[[#This Row],[Category]],表6[[#This Row],[SCDOT suggestion]]))</f>
        <v>1 - requirement</v>
      </c>
    </row>
    <row r="19" spans="1:10" ht="32" x14ac:dyDescent="0.2">
      <c r="A19" s="4" t="s">
        <v>17</v>
      </c>
      <c r="B19" s="3">
        <v>1242</v>
      </c>
      <c r="C19" s="3">
        <v>209.3</v>
      </c>
      <c r="D19" s="3" t="s">
        <v>15</v>
      </c>
      <c r="E19" s="3">
        <v>209</v>
      </c>
      <c r="F19" s="3" t="s">
        <v>679</v>
      </c>
      <c r="G19" s="1" t="s">
        <v>16</v>
      </c>
      <c r="H19" s="3"/>
      <c r="I19" s="1"/>
      <c r="J19" s="3" t="str">
        <f>IF(IF(ISBLANK(表6[[#This Row],[SCDOT suggestion]]),表6[[#This Row],[Category]],表6[[#This Row],[SCDOT suggestion]])="3 - not a requirement","2 - information", IF(ISBLANK(表6[[#This Row],[SCDOT suggestion]]),表6[[#This Row],[Category]],表6[[#This Row],[SCDOT suggestion]]))</f>
        <v>1 - requirement</v>
      </c>
    </row>
    <row r="20" spans="1:10" ht="16" x14ac:dyDescent="0.2">
      <c r="A20" s="4" t="s">
        <v>695</v>
      </c>
      <c r="B20" s="3">
        <v>1243</v>
      </c>
      <c r="C20" s="3" t="s">
        <v>696</v>
      </c>
      <c r="D20" s="3" t="s">
        <v>20</v>
      </c>
      <c r="E20" s="3">
        <v>209</v>
      </c>
      <c r="F20" s="3" t="s">
        <v>679</v>
      </c>
      <c r="G20" s="1" t="s">
        <v>16</v>
      </c>
      <c r="H20" s="3"/>
      <c r="I20" s="1"/>
      <c r="J20" s="3" t="str">
        <f>IF(IF(ISBLANK(表6[[#This Row],[SCDOT suggestion]]),表6[[#This Row],[Category]],表6[[#This Row],[SCDOT suggestion]])="3 - not a requirement","2 - information", IF(ISBLANK(表6[[#This Row],[SCDOT suggestion]]),表6[[#This Row],[Category]],表6[[#This Row],[SCDOT suggestion]]))</f>
        <v>1 - requirement</v>
      </c>
    </row>
    <row r="21" spans="1:10" ht="16" x14ac:dyDescent="0.2">
      <c r="A21" s="4" t="s">
        <v>697</v>
      </c>
      <c r="B21" s="3">
        <v>1243</v>
      </c>
      <c r="C21" s="3" t="s">
        <v>696</v>
      </c>
      <c r="D21" s="3" t="s">
        <v>20</v>
      </c>
      <c r="E21" s="3">
        <v>209</v>
      </c>
      <c r="F21" s="3" t="s">
        <v>679</v>
      </c>
      <c r="G21" s="1" t="s">
        <v>16</v>
      </c>
      <c r="H21" s="3"/>
      <c r="I21" s="1"/>
      <c r="J21" s="3" t="str">
        <f>IF(IF(ISBLANK(表6[[#This Row],[SCDOT suggestion]]),表6[[#This Row],[Category]],表6[[#This Row],[SCDOT suggestion]])="3 - not a requirement","2 - information", IF(ISBLANK(表6[[#This Row],[SCDOT suggestion]]),表6[[#This Row],[Category]],表6[[#This Row],[SCDOT suggestion]]))</f>
        <v>1 - requirement</v>
      </c>
    </row>
    <row r="22" spans="1:10" ht="32" x14ac:dyDescent="0.2">
      <c r="A22" s="4" t="s">
        <v>698</v>
      </c>
      <c r="B22" s="3">
        <v>1244</v>
      </c>
      <c r="C22" s="3" t="s">
        <v>696</v>
      </c>
      <c r="D22" s="3" t="s">
        <v>20</v>
      </c>
      <c r="E22" s="3">
        <v>209</v>
      </c>
      <c r="F22" s="3" t="s">
        <v>679</v>
      </c>
      <c r="G22" s="1" t="s">
        <v>16</v>
      </c>
      <c r="H22" s="3"/>
      <c r="I22" s="1"/>
      <c r="J22" s="3" t="str">
        <f>IF(IF(ISBLANK(表6[[#This Row],[SCDOT suggestion]]),表6[[#This Row],[Category]],表6[[#This Row],[SCDOT suggestion]])="3 - not a requirement","2 - information", IF(ISBLANK(表6[[#This Row],[SCDOT suggestion]]),表6[[#This Row],[Category]],表6[[#This Row],[SCDOT suggestion]]))</f>
        <v>1 - requirement</v>
      </c>
    </row>
    <row r="23" spans="1:10" ht="16" x14ac:dyDescent="0.2">
      <c r="A23" s="4" t="s">
        <v>699</v>
      </c>
      <c r="B23" s="3">
        <v>1245</v>
      </c>
      <c r="C23" s="3" t="s">
        <v>696</v>
      </c>
      <c r="D23" s="3" t="s">
        <v>20</v>
      </c>
      <c r="E23" s="3">
        <v>209</v>
      </c>
      <c r="F23" s="3" t="s">
        <v>679</v>
      </c>
      <c r="G23" s="1" t="s">
        <v>16</v>
      </c>
      <c r="H23" s="3"/>
      <c r="I23" s="1"/>
      <c r="J23" s="3" t="str">
        <f>IF(IF(ISBLANK(表6[[#This Row],[SCDOT suggestion]]),表6[[#This Row],[Category]],表6[[#This Row],[SCDOT suggestion]])="3 - not a requirement","2 - information", IF(ISBLANK(表6[[#This Row],[SCDOT suggestion]]),表6[[#This Row],[Category]],表6[[#This Row],[SCDOT suggestion]]))</f>
        <v>1 - requirement</v>
      </c>
    </row>
    <row r="24" spans="1:10" ht="32" x14ac:dyDescent="0.2">
      <c r="A24" s="4" t="s">
        <v>700</v>
      </c>
      <c r="B24" s="3">
        <v>1245</v>
      </c>
      <c r="C24" s="3" t="s">
        <v>696</v>
      </c>
      <c r="D24" s="3" t="s">
        <v>20</v>
      </c>
      <c r="E24" s="3">
        <v>209</v>
      </c>
      <c r="F24" s="3" t="s">
        <v>679</v>
      </c>
      <c r="G24" s="1" t="s">
        <v>16</v>
      </c>
      <c r="H24" s="3"/>
      <c r="I24" s="1"/>
      <c r="J24" s="3" t="str">
        <f>IF(IF(ISBLANK(表6[[#This Row],[SCDOT suggestion]]),表6[[#This Row],[Category]],表6[[#This Row],[SCDOT suggestion]])="3 - not a requirement","2 - information", IF(ISBLANK(表6[[#This Row],[SCDOT suggestion]]),表6[[#This Row],[Category]],表6[[#This Row],[SCDOT suggestion]]))</f>
        <v>1 - requirement</v>
      </c>
    </row>
    <row r="25" spans="1:10" ht="16" x14ac:dyDescent="0.2">
      <c r="A25" s="4" t="s">
        <v>701</v>
      </c>
      <c r="B25" s="3">
        <v>1246</v>
      </c>
      <c r="C25" s="3" t="s">
        <v>696</v>
      </c>
      <c r="D25" s="3" t="s">
        <v>20</v>
      </c>
      <c r="E25" s="3">
        <v>209</v>
      </c>
      <c r="F25" s="3" t="s">
        <v>679</v>
      </c>
      <c r="G25" s="1" t="s">
        <v>16</v>
      </c>
      <c r="H25" s="3"/>
      <c r="I25" s="1"/>
      <c r="J25" s="3" t="str">
        <f>IF(IF(ISBLANK(表6[[#This Row],[SCDOT suggestion]]),表6[[#This Row],[Category]],表6[[#This Row],[SCDOT suggestion]])="3 - not a requirement","2 - information", IF(ISBLANK(表6[[#This Row],[SCDOT suggestion]]),表6[[#This Row],[Category]],表6[[#This Row],[SCDOT suggestion]]))</f>
        <v>1 - requirement</v>
      </c>
    </row>
    <row r="26" spans="1:10" ht="32" x14ac:dyDescent="0.2">
      <c r="A26" s="4" t="s">
        <v>702</v>
      </c>
      <c r="B26" s="3">
        <v>1246</v>
      </c>
      <c r="C26" s="3" t="s">
        <v>696</v>
      </c>
      <c r="D26" s="3" t="s">
        <v>20</v>
      </c>
      <c r="E26" s="3">
        <v>209</v>
      </c>
      <c r="F26" s="3" t="s">
        <v>679</v>
      </c>
      <c r="G26" s="1" t="s">
        <v>16</v>
      </c>
      <c r="H26" s="3"/>
      <c r="I26" s="1"/>
      <c r="J26" s="3" t="str">
        <f>IF(IF(ISBLANK(表6[[#This Row],[SCDOT suggestion]]),表6[[#This Row],[Category]],表6[[#This Row],[SCDOT suggestion]])="3 - not a requirement","2 - information", IF(ISBLANK(表6[[#This Row],[SCDOT suggestion]]),表6[[#This Row],[Category]],表6[[#This Row],[SCDOT suggestion]]))</f>
        <v>1 - requirement</v>
      </c>
    </row>
    <row r="27" spans="1:10" ht="32" x14ac:dyDescent="0.2">
      <c r="A27" s="4" t="s">
        <v>703</v>
      </c>
      <c r="B27" s="3">
        <v>1247</v>
      </c>
      <c r="C27" s="3" t="s">
        <v>704</v>
      </c>
      <c r="D27" s="3" t="s">
        <v>705</v>
      </c>
      <c r="E27" s="3">
        <v>209</v>
      </c>
      <c r="F27" s="3" t="s">
        <v>679</v>
      </c>
      <c r="G27" s="1" t="s">
        <v>16</v>
      </c>
      <c r="H27" s="3"/>
      <c r="I27" s="1"/>
      <c r="J27" s="3" t="str">
        <f>IF(IF(ISBLANK(表6[[#This Row],[SCDOT suggestion]]),表6[[#This Row],[Category]],表6[[#This Row],[SCDOT suggestion]])="3 - not a requirement","2 - information", IF(ISBLANK(表6[[#This Row],[SCDOT suggestion]]),表6[[#This Row],[Category]],表6[[#This Row],[SCDOT suggestion]]))</f>
        <v>1 - requirement</v>
      </c>
    </row>
    <row r="28" spans="1:10" ht="48" x14ac:dyDescent="0.2">
      <c r="A28" s="4" t="s">
        <v>706</v>
      </c>
      <c r="B28" s="3">
        <v>1248</v>
      </c>
      <c r="C28" s="3">
        <v>209.5</v>
      </c>
      <c r="D28" s="3" t="s">
        <v>72</v>
      </c>
      <c r="E28" s="3">
        <v>209</v>
      </c>
      <c r="F28" s="3" t="s">
        <v>679</v>
      </c>
      <c r="G28" s="2" t="s">
        <v>10</v>
      </c>
      <c r="H28" s="1" t="s">
        <v>144</v>
      </c>
      <c r="I28" s="2" t="s">
        <v>772</v>
      </c>
      <c r="J28" s="3" t="str">
        <f>IF(IF(ISBLANK(表6[[#This Row],[SCDOT suggestion]]),表6[[#This Row],[Category]],表6[[#This Row],[SCDOT suggestion]])="3 - not a requirement","2 - information", IF(ISBLANK(表6[[#This Row],[SCDOT suggestion]]),表6[[#This Row],[Category]],表6[[#This Row],[SCDOT suggestion]]))</f>
        <v>2 - information</v>
      </c>
    </row>
    <row r="29" spans="1:10" ht="32" x14ac:dyDescent="0.2">
      <c r="A29" s="4" t="s">
        <v>707</v>
      </c>
      <c r="B29" s="3">
        <v>1249</v>
      </c>
      <c r="C29" s="3">
        <v>209.5</v>
      </c>
      <c r="D29" s="3" t="s">
        <v>72</v>
      </c>
      <c r="E29" s="3">
        <v>209</v>
      </c>
      <c r="F29" s="3" t="s">
        <v>679</v>
      </c>
      <c r="G29" s="2" t="s">
        <v>10</v>
      </c>
      <c r="H29" s="1" t="s">
        <v>144</v>
      </c>
      <c r="I29" s="2" t="s">
        <v>16</v>
      </c>
      <c r="J29" s="3" t="str">
        <f>IF(IF(ISBLANK(表6[[#This Row],[SCDOT suggestion]]),表6[[#This Row],[Category]],表6[[#This Row],[SCDOT suggestion]])="3 - not a requirement","2 - information", IF(ISBLANK(表6[[#This Row],[SCDOT suggestion]]),表6[[#This Row],[Category]],表6[[#This Row],[SCDOT suggestion]]))</f>
        <v>1 - requirement</v>
      </c>
    </row>
    <row r="30" spans="1:10" ht="64" x14ac:dyDescent="0.2">
      <c r="A30" s="4" t="s">
        <v>708</v>
      </c>
      <c r="B30" s="3">
        <v>1250</v>
      </c>
      <c r="C30" s="3">
        <v>209.5</v>
      </c>
      <c r="D30" s="3" t="s">
        <v>72</v>
      </c>
      <c r="E30" s="3">
        <v>209</v>
      </c>
      <c r="F30" s="3" t="s">
        <v>679</v>
      </c>
      <c r="G30" s="2" t="s">
        <v>10</v>
      </c>
      <c r="H30" s="1" t="s">
        <v>144</v>
      </c>
      <c r="I30" s="2" t="s">
        <v>16</v>
      </c>
      <c r="J30" s="3" t="str">
        <f>IF(IF(ISBLANK(表6[[#This Row],[SCDOT suggestion]]),表6[[#This Row],[Category]],表6[[#This Row],[SCDOT suggestion]])="3 - not a requirement","2 - information", IF(ISBLANK(表6[[#This Row],[SCDOT suggestion]]),表6[[#This Row],[Category]],表6[[#This Row],[SCDOT suggestion]]))</f>
        <v>1 - requirement</v>
      </c>
    </row>
    <row r="31" spans="1:10" ht="16" x14ac:dyDescent="0.2">
      <c r="A31" s="4" t="s">
        <v>709</v>
      </c>
      <c r="B31" s="3">
        <v>1250</v>
      </c>
      <c r="C31" s="3">
        <v>209.5</v>
      </c>
      <c r="D31" s="3" t="s">
        <v>72</v>
      </c>
      <c r="E31" s="3">
        <v>209</v>
      </c>
      <c r="F31" s="3" t="s">
        <v>679</v>
      </c>
      <c r="G31" s="2" t="s">
        <v>10</v>
      </c>
      <c r="H31" s="1" t="s">
        <v>144</v>
      </c>
      <c r="I31" s="2" t="s">
        <v>772</v>
      </c>
      <c r="J31" s="3" t="str">
        <f>IF(IF(ISBLANK(表6[[#This Row],[SCDOT suggestion]]),表6[[#This Row],[Category]],表6[[#This Row],[SCDOT suggestion]])="3 - not a requirement","2 - information", IF(ISBLANK(表6[[#This Row],[SCDOT suggestion]]),表6[[#This Row],[Category]],表6[[#This Row],[SCDOT suggestion]]))</f>
        <v>2 - information</v>
      </c>
    </row>
    <row r="32" spans="1:10" ht="32" x14ac:dyDescent="0.2">
      <c r="A32" s="4" t="s">
        <v>710</v>
      </c>
      <c r="B32" s="3">
        <v>1251</v>
      </c>
      <c r="C32" s="3">
        <v>209.5</v>
      </c>
      <c r="D32" s="3" t="s">
        <v>72</v>
      </c>
      <c r="E32" s="3">
        <v>209</v>
      </c>
      <c r="F32" s="3" t="s">
        <v>679</v>
      </c>
      <c r="G32" s="2" t="s">
        <v>10</v>
      </c>
      <c r="H32" s="1" t="s">
        <v>144</v>
      </c>
      <c r="I32" s="2" t="s">
        <v>772</v>
      </c>
      <c r="J32" s="3" t="str">
        <f>IF(IF(ISBLANK(表6[[#This Row],[SCDOT suggestion]]),表6[[#This Row],[Category]],表6[[#This Row],[SCDOT suggestion]])="3 - not a requirement","2 - information", IF(ISBLANK(表6[[#This Row],[SCDOT suggestion]]),表6[[#This Row],[Category]],表6[[#This Row],[SCDOT suggestion]]))</f>
        <v>2 - information</v>
      </c>
    </row>
    <row r="33" spans="1:10" ht="32" x14ac:dyDescent="0.2">
      <c r="A33" s="4" t="s">
        <v>711</v>
      </c>
      <c r="B33" s="3">
        <v>1251</v>
      </c>
      <c r="C33" s="3">
        <v>209.5</v>
      </c>
      <c r="D33" s="3" t="s">
        <v>72</v>
      </c>
      <c r="E33" s="3">
        <v>209</v>
      </c>
      <c r="F33" s="3" t="s">
        <v>679</v>
      </c>
      <c r="G33" s="2" t="s">
        <v>10</v>
      </c>
      <c r="H33" s="1" t="s">
        <v>144</v>
      </c>
      <c r="I33" s="2" t="s">
        <v>772</v>
      </c>
      <c r="J33" s="3" t="str">
        <f>IF(IF(ISBLANK(表6[[#This Row],[SCDOT suggestion]]),表6[[#This Row],[Category]],表6[[#This Row],[SCDOT suggestion]])="3 - not a requirement","2 - information", IF(ISBLANK(表6[[#This Row],[SCDOT suggestion]]),表6[[#This Row],[Category]],表6[[#This Row],[SCDOT suggestion]]))</f>
        <v>2 - information</v>
      </c>
    </row>
    <row r="34" spans="1:10" ht="32" x14ac:dyDescent="0.2">
      <c r="A34" s="4" t="s">
        <v>712</v>
      </c>
      <c r="B34" s="3">
        <v>1252</v>
      </c>
      <c r="C34" s="3">
        <v>209.6</v>
      </c>
      <c r="D34" s="3" t="s">
        <v>73</v>
      </c>
      <c r="E34" s="3">
        <v>209</v>
      </c>
      <c r="F34" s="3" t="s">
        <v>679</v>
      </c>
      <c r="G34" s="2" t="s">
        <v>10</v>
      </c>
      <c r="H34" s="1" t="s">
        <v>159</v>
      </c>
      <c r="I34" s="2" t="s">
        <v>772</v>
      </c>
      <c r="J34" s="3" t="str">
        <f>IF(IF(ISBLANK(表6[[#This Row],[SCDOT suggestion]]),表6[[#This Row],[Category]],表6[[#This Row],[SCDOT suggestion]])="3 - not a requirement","2 - information", IF(ISBLANK(表6[[#This Row],[SCDOT suggestion]]),表6[[#This Row],[Category]],表6[[#This Row],[SCDOT suggestion]]))</f>
        <v>2 - information</v>
      </c>
    </row>
    <row r="35" spans="1:10" ht="32" x14ac:dyDescent="0.2">
      <c r="A35" s="4" t="s">
        <v>713</v>
      </c>
      <c r="B35" s="3">
        <v>1253</v>
      </c>
      <c r="C35" s="3">
        <v>209.6</v>
      </c>
      <c r="D35" s="3" t="s">
        <v>73</v>
      </c>
      <c r="E35" s="3">
        <v>209</v>
      </c>
      <c r="F35" s="3" t="s">
        <v>679</v>
      </c>
      <c r="G35" s="2" t="s">
        <v>10</v>
      </c>
      <c r="H35" s="1" t="s">
        <v>159</v>
      </c>
      <c r="I35" s="2" t="s">
        <v>772</v>
      </c>
      <c r="J35" s="3" t="str">
        <f>IF(IF(ISBLANK(表6[[#This Row],[SCDOT suggestion]]),表6[[#This Row],[Category]],表6[[#This Row],[SCDOT suggestion]])="3 - not a requirement","2 - information", IF(ISBLANK(表6[[#This Row],[SCDOT suggestion]]),表6[[#This Row],[Category]],表6[[#This Row],[SCDOT suggestion]]))</f>
        <v>2 - information</v>
      </c>
    </row>
    <row r="36" spans="1:10" ht="32" x14ac:dyDescent="0.2">
      <c r="A36" s="4" t="s">
        <v>714</v>
      </c>
      <c r="B36" s="3">
        <v>1253</v>
      </c>
      <c r="C36" s="3">
        <v>209.6</v>
      </c>
      <c r="D36" s="3" t="s">
        <v>73</v>
      </c>
      <c r="E36" s="3">
        <v>209</v>
      </c>
      <c r="F36" s="3" t="s">
        <v>679</v>
      </c>
      <c r="G36" s="2" t="s">
        <v>10</v>
      </c>
      <c r="H36" s="1" t="s">
        <v>159</v>
      </c>
      <c r="I36" s="2" t="s">
        <v>772</v>
      </c>
      <c r="J36" s="3" t="str">
        <f>IF(IF(ISBLANK(表6[[#This Row],[SCDOT suggestion]]),表6[[#This Row],[Category]],表6[[#This Row],[SCDOT suggestion]])="3 - not a requirement","2 - information", IF(ISBLANK(表6[[#This Row],[SCDOT suggestion]]),表6[[#This Row],[Category]],表6[[#This Row],[SCDOT suggestion]]))</f>
        <v>2 - information</v>
      </c>
    </row>
    <row r="37" spans="1:10" ht="64" x14ac:dyDescent="0.2">
      <c r="A37" s="4" t="s">
        <v>715</v>
      </c>
      <c r="B37" s="3">
        <v>1253</v>
      </c>
      <c r="C37" s="3">
        <v>209.6</v>
      </c>
      <c r="D37" s="3" t="s">
        <v>73</v>
      </c>
      <c r="E37" s="3">
        <v>209</v>
      </c>
      <c r="F37" s="3" t="s">
        <v>679</v>
      </c>
      <c r="G37" s="2" t="s">
        <v>10</v>
      </c>
      <c r="H37" s="1" t="s">
        <v>159</v>
      </c>
      <c r="I37" s="2" t="s">
        <v>772</v>
      </c>
      <c r="J37" s="3" t="str">
        <f>IF(IF(ISBLANK(表6[[#This Row],[SCDOT suggestion]]),表6[[#This Row],[Category]],表6[[#This Row],[SCDOT suggestion]])="3 - not a requirement","2 - information", IF(ISBLANK(表6[[#This Row],[SCDOT suggestion]]),表6[[#This Row],[Category]],表6[[#This Row],[SCDOT suggestion]]))</f>
        <v>2 - information</v>
      </c>
    </row>
    <row r="38" spans="1:10" ht="16" x14ac:dyDescent="0.2">
      <c r="A38" s="4" t="s">
        <v>716</v>
      </c>
      <c r="B38" s="3">
        <v>1253</v>
      </c>
      <c r="C38" s="3">
        <v>209.6</v>
      </c>
      <c r="D38" s="3" t="s">
        <v>73</v>
      </c>
      <c r="E38" s="3">
        <v>209</v>
      </c>
      <c r="F38" s="3" t="s">
        <v>679</v>
      </c>
      <c r="G38" s="2" t="s">
        <v>10</v>
      </c>
      <c r="H38" s="1" t="s">
        <v>159</v>
      </c>
      <c r="I38" s="2" t="s">
        <v>772</v>
      </c>
      <c r="J38" s="3" t="str">
        <f>IF(IF(ISBLANK(表6[[#This Row],[SCDOT suggestion]]),表6[[#This Row],[Category]],表6[[#This Row],[SCDOT suggestion]])="3 - not a requirement","2 - information", IF(ISBLANK(表6[[#This Row],[SCDOT suggestion]]),表6[[#This Row],[Category]],表6[[#This Row],[SCDOT suggestion]]))</f>
        <v>2 - information</v>
      </c>
    </row>
    <row r="39" spans="1:10" ht="32" x14ac:dyDescent="0.2">
      <c r="A39" s="4" t="s">
        <v>717</v>
      </c>
      <c r="B39" s="3">
        <v>1254</v>
      </c>
      <c r="C39" s="3">
        <v>209.6</v>
      </c>
      <c r="D39" s="3" t="s">
        <v>73</v>
      </c>
      <c r="E39" s="3">
        <v>209</v>
      </c>
      <c r="F39" s="3" t="s">
        <v>679</v>
      </c>
      <c r="G39" s="2" t="s">
        <v>10</v>
      </c>
      <c r="H39" s="1" t="s">
        <v>159</v>
      </c>
      <c r="I39" s="2" t="s">
        <v>772</v>
      </c>
      <c r="J39" s="3" t="str">
        <f>IF(IF(ISBLANK(表6[[#This Row],[SCDOT suggestion]]),表6[[#This Row],[Category]],表6[[#This Row],[SCDOT suggestion]])="3 - not a requirement","2 - information", IF(ISBLANK(表6[[#This Row],[SCDOT suggestion]]),表6[[#This Row],[Category]],表6[[#This Row],[SCDOT suggestion]]))</f>
        <v>2 - information</v>
      </c>
    </row>
    <row r="40" spans="1:10" ht="16" x14ac:dyDescent="0.2">
      <c r="A40" s="4" t="s">
        <v>677</v>
      </c>
      <c r="B40" s="3">
        <v>1255</v>
      </c>
      <c r="C40" s="3">
        <v>209.6</v>
      </c>
      <c r="D40" s="3" t="s">
        <v>73</v>
      </c>
      <c r="E40" s="3">
        <v>209</v>
      </c>
      <c r="F40" s="3" t="s">
        <v>679</v>
      </c>
      <c r="G40" s="2" t="s">
        <v>10</v>
      </c>
      <c r="H40" s="1" t="s">
        <v>159</v>
      </c>
      <c r="I40" s="2" t="s">
        <v>772</v>
      </c>
      <c r="J40" s="3" t="str">
        <f>IF(IF(ISBLANK(表6[[#This Row],[SCDOT suggestion]]),表6[[#This Row],[Category]],表6[[#This Row],[SCDOT suggestion]])="3 - not a requirement","2 - information", IF(ISBLANK(表6[[#This Row],[SCDOT suggestion]]),表6[[#This Row],[Category]],表6[[#This Row],[SCDOT suggestion]]))</f>
        <v>2 - information</v>
      </c>
    </row>
  </sheetData>
  <phoneticPr fontId="2" type="noConversion"/>
  <conditionalFormatting sqref="J2:J40">
    <cfRule type="cellIs" dxfId="20" priority="1" operator="equal">
      <formula>"3 - not a requirement"</formula>
    </cfRule>
  </conditionalFormatting>
  <dataValidations count="1">
    <dataValidation type="list" allowBlank="1" showInputMessage="1" showErrorMessage="1" sqref="G2:G40 I2:I40" xr:uid="{00000000-0002-0000-0800-000000000000}">
      <formula1>"1 - requirement, 2 - information, 3 - not a requirement"</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201_labeled</vt:lpstr>
      <vt:lpstr>202_predicted</vt:lpstr>
      <vt:lpstr>203_labeled</vt:lpstr>
      <vt:lpstr>204_labeled</vt:lpstr>
      <vt:lpstr>205_labeled</vt:lpstr>
      <vt:lpstr>206_predicted</vt:lpstr>
      <vt:lpstr>207_predicted</vt:lpstr>
      <vt:lpstr>208_predicted</vt:lpstr>
      <vt:lpstr>209_labeled</vt:lpstr>
      <vt:lpstr>210_predicted</vt:lpstr>
      <vt:lpstr>211_predicted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Yuxi</dc:creator>
  <cp:keywords/>
  <dc:description/>
  <cp:lastModifiedBy>Hubo Cai</cp:lastModifiedBy>
  <cp:revision/>
  <dcterms:created xsi:type="dcterms:W3CDTF">2020-08-24T16:41:05Z</dcterms:created>
  <dcterms:modified xsi:type="dcterms:W3CDTF">2021-03-30T14:43:56Z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703103cc-18cb-49c3-ab8e-3d4c62a85f7f</vt:lpwstr>
  </property>
</Properties>
</file>