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entral-Metro-Shares\UMMC-Business\SHAREDIR\Food Service\Nutrition Administration\Finances\Month-end\2021\"/>
    </mc:Choice>
  </mc:AlternateContent>
  <xr:revisionPtr revIDLastSave="0" documentId="13_ncr:1_{C4AA6560-F1D2-40A2-8B5A-E758FCAF599D}" xr6:coauthVersionLast="45" xr6:coauthVersionMax="45" xr10:uidLastSave="{00000000-0000-0000-0000-000000000000}"/>
  <bookViews>
    <workbookView xWindow="28680" yWindow="-120" windowWidth="29040" windowHeight="15840" firstSheet="1" activeTab="7" xr2:uid="{00000000-000D-0000-FFFF-FFFF00000000}"/>
  </bookViews>
  <sheets>
    <sheet name="January2021" sheetId="21" r:id="rId1"/>
    <sheet name="February2021 " sheetId="20" r:id="rId2"/>
    <sheet name="March 2021" sheetId="19" r:id="rId3"/>
    <sheet name="April 2021" sheetId="18" r:id="rId4"/>
    <sheet name="May 2021" sheetId="17" r:id="rId5"/>
    <sheet name=" June 2021" sheetId="23" r:id="rId6"/>
    <sheet name="July 2021" sheetId="24" r:id="rId7"/>
    <sheet name="August 2021" sheetId="25" r:id="rId8"/>
    <sheet name="September 2021" sheetId="26" r:id="rId9"/>
    <sheet name="October 2021" sheetId="27" r:id="rId10"/>
    <sheet name="Data  Table" sheetId="22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J54" i="27" l="1"/>
  <c r="D54" i="27"/>
  <c r="AK54" i="27" s="1"/>
  <c r="AJ53" i="27"/>
  <c r="D53" i="27"/>
  <c r="AK53" i="27" s="1"/>
  <c r="AJ52" i="27"/>
  <c r="D52" i="27"/>
  <c r="AK52" i="27" s="1"/>
  <c r="AJ51" i="27"/>
  <c r="D51" i="27"/>
  <c r="AK51" i="27" s="1"/>
  <c r="AJ50" i="27"/>
  <c r="D50" i="27"/>
  <c r="AK50" i="27" s="1"/>
  <c r="AJ49" i="27"/>
  <c r="D49" i="27"/>
  <c r="AK49" i="27" s="1"/>
  <c r="AJ48" i="27"/>
  <c r="D48" i="27"/>
  <c r="AK48" i="27" s="1"/>
  <c r="AJ47" i="27"/>
  <c r="D47" i="27"/>
  <c r="AK47" i="27" s="1"/>
  <c r="AJ46" i="27"/>
  <c r="D46" i="27"/>
  <c r="AK46" i="27" s="1"/>
  <c r="AJ45" i="27"/>
  <c r="D45" i="27"/>
  <c r="AK45" i="27" s="1"/>
  <c r="AJ44" i="27"/>
  <c r="D44" i="27"/>
  <c r="AK44" i="27" s="1"/>
  <c r="AJ43" i="27"/>
  <c r="D43" i="27"/>
  <c r="AK43" i="27" s="1"/>
  <c r="AJ42" i="27"/>
  <c r="D42" i="27"/>
  <c r="AK42" i="27" s="1"/>
  <c r="AJ41" i="27"/>
  <c r="D41" i="27"/>
  <c r="AK41" i="27" s="1"/>
  <c r="AJ40" i="27"/>
  <c r="D40" i="27"/>
  <c r="AK40" i="27" s="1"/>
  <c r="AJ39" i="27"/>
  <c r="D39" i="27"/>
  <c r="AK39" i="27" s="1"/>
  <c r="AJ38" i="27"/>
  <c r="D38" i="27"/>
  <c r="AK38" i="27" s="1"/>
  <c r="AJ37" i="27"/>
  <c r="D37" i="27"/>
  <c r="AK37" i="27" s="1"/>
  <c r="AJ36" i="27"/>
  <c r="D36" i="27"/>
  <c r="AK36" i="27" s="1"/>
  <c r="AJ35" i="27"/>
  <c r="D35" i="27"/>
  <c r="AK35" i="27" s="1"/>
  <c r="AJ34" i="27"/>
  <c r="D34" i="27"/>
  <c r="AK34" i="27" s="1"/>
  <c r="AJ33" i="27"/>
  <c r="D33" i="27"/>
  <c r="AK33" i="27" s="1"/>
  <c r="AJ32" i="27"/>
  <c r="D32" i="27"/>
  <c r="AK32" i="27" s="1"/>
  <c r="AJ31" i="27"/>
  <c r="D31" i="27"/>
  <c r="AK31" i="27" s="1"/>
  <c r="AJ30" i="27"/>
  <c r="D30" i="27"/>
  <c r="AK30" i="27" s="1"/>
  <c r="AJ29" i="27"/>
  <c r="D29" i="27"/>
  <c r="AK29" i="27" s="1"/>
  <c r="AJ28" i="27"/>
  <c r="D28" i="27"/>
  <c r="AK28" i="27" s="1"/>
  <c r="AJ27" i="27"/>
  <c r="D27" i="27"/>
  <c r="AK27" i="27" s="1"/>
  <c r="AJ26" i="27"/>
  <c r="D26" i="27"/>
  <c r="AK26" i="27" s="1"/>
  <c r="AJ25" i="27"/>
  <c r="D25" i="27"/>
  <c r="AK25" i="27" s="1"/>
  <c r="AJ24" i="27"/>
  <c r="D24" i="27"/>
  <c r="AK24" i="27" s="1"/>
  <c r="AJ23" i="27"/>
  <c r="D23" i="27"/>
  <c r="AK23" i="27" s="1"/>
  <c r="AJ22" i="27"/>
  <c r="D22" i="27"/>
  <c r="AK22" i="27" s="1"/>
  <c r="AJ21" i="27"/>
  <c r="D21" i="27"/>
  <c r="AK21" i="27" s="1"/>
  <c r="AJ20" i="27"/>
  <c r="D20" i="27"/>
  <c r="AK20" i="27" s="1"/>
  <c r="AJ19" i="27"/>
  <c r="D19" i="27"/>
  <c r="AK19" i="27" s="1"/>
  <c r="AJ18" i="27"/>
  <c r="D18" i="27"/>
  <c r="AK18" i="27" s="1"/>
  <c r="AJ17" i="27"/>
  <c r="D17" i="27"/>
  <c r="AH55" i="27" s="1"/>
  <c r="E14" i="27"/>
  <c r="E15" i="27" s="1"/>
  <c r="AI13" i="27"/>
  <c r="AH13" i="27"/>
  <c r="AG13" i="27"/>
  <c r="AF13" i="27"/>
  <c r="AE13" i="27"/>
  <c r="AD13" i="27"/>
  <c r="AC13" i="27"/>
  <c r="AB13" i="27"/>
  <c r="AA13" i="27"/>
  <c r="Z13" i="27"/>
  <c r="Y13" i="27"/>
  <c r="X13" i="27"/>
  <c r="W13" i="27"/>
  <c r="V13" i="27"/>
  <c r="U13" i="27"/>
  <c r="T13" i="27"/>
  <c r="S13" i="27"/>
  <c r="R13" i="27"/>
  <c r="Q13" i="27"/>
  <c r="P13" i="27"/>
  <c r="O13" i="27"/>
  <c r="N13" i="27"/>
  <c r="M13" i="27"/>
  <c r="L13" i="27"/>
  <c r="K13" i="27"/>
  <c r="J13" i="27"/>
  <c r="I13" i="27"/>
  <c r="H13" i="27"/>
  <c r="G13" i="27"/>
  <c r="F13" i="27"/>
  <c r="E13" i="27"/>
  <c r="AJ12" i="27"/>
  <c r="AK12" i="27" s="1"/>
  <c r="AJ10" i="27"/>
  <c r="AK10" i="27" s="1"/>
  <c r="AK9" i="27"/>
  <c r="AJ9" i="27"/>
  <c r="AJ8" i="27"/>
  <c r="AK8" i="27" s="1"/>
  <c r="AJ7" i="27"/>
  <c r="AK7" i="27" s="1"/>
  <c r="AK6" i="27"/>
  <c r="AJ6" i="27"/>
  <c r="E3" i="27"/>
  <c r="E4" i="27" s="1"/>
  <c r="A1" i="27"/>
  <c r="AJ54" i="26"/>
  <c r="D54" i="26"/>
  <c r="AK54" i="26" s="1"/>
  <c r="AJ53" i="26"/>
  <c r="D53" i="26"/>
  <c r="AK53" i="26" s="1"/>
  <c r="AJ52" i="26"/>
  <c r="D52" i="26"/>
  <c r="AK52" i="26" s="1"/>
  <c r="AJ51" i="26"/>
  <c r="D51" i="26"/>
  <c r="AK51" i="26" s="1"/>
  <c r="AJ50" i="26"/>
  <c r="D50" i="26"/>
  <c r="AK50" i="26" s="1"/>
  <c r="AJ49" i="26"/>
  <c r="D49" i="26"/>
  <c r="AK49" i="26" s="1"/>
  <c r="AJ48" i="26"/>
  <c r="D48" i="26"/>
  <c r="AK48" i="26" s="1"/>
  <c r="AJ47" i="26"/>
  <c r="D47" i="26"/>
  <c r="AK47" i="26" s="1"/>
  <c r="AJ46" i="26"/>
  <c r="D46" i="26"/>
  <c r="AK46" i="26" s="1"/>
  <c r="AJ45" i="26"/>
  <c r="D45" i="26"/>
  <c r="AK45" i="26" s="1"/>
  <c r="AJ44" i="26"/>
  <c r="D44" i="26"/>
  <c r="AK44" i="26" s="1"/>
  <c r="AJ43" i="26"/>
  <c r="D43" i="26"/>
  <c r="AK43" i="26" s="1"/>
  <c r="AJ42" i="26"/>
  <c r="D42" i="26"/>
  <c r="AK42" i="26" s="1"/>
  <c r="AJ41" i="26"/>
  <c r="D41" i="26"/>
  <c r="AK41" i="26" s="1"/>
  <c r="AJ40" i="26"/>
  <c r="D40" i="26"/>
  <c r="AK40" i="26" s="1"/>
  <c r="AJ39" i="26"/>
  <c r="D39" i="26"/>
  <c r="AK39" i="26" s="1"/>
  <c r="AJ38" i="26"/>
  <c r="D38" i="26"/>
  <c r="AK38" i="26" s="1"/>
  <c r="AJ37" i="26"/>
  <c r="D37" i="26"/>
  <c r="AK37" i="26" s="1"/>
  <c r="AJ36" i="26"/>
  <c r="D36" i="26"/>
  <c r="AK36" i="26" s="1"/>
  <c r="AJ35" i="26"/>
  <c r="D35" i="26"/>
  <c r="AK35" i="26" s="1"/>
  <c r="AJ34" i="26"/>
  <c r="D34" i="26"/>
  <c r="AK34" i="26" s="1"/>
  <c r="AJ33" i="26"/>
  <c r="D33" i="26"/>
  <c r="AK33" i="26" s="1"/>
  <c r="AJ32" i="26"/>
  <c r="D32" i="26"/>
  <c r="AK32" i="26" s="1"/>
  <c r="AJ31" i="26"/>
  <c r="D31" i="26"/>
  <c r="AK31" i="26" s="1"/>
  <c r="AJ30" i="26"/>
  <c r="D30" i="26"/>
  <c r="AK30" i="26" s="1"/>
  <c r="AJ29" i="26"/>
  <c r="D29" i="26"/>
  <c r="AK29" i="26" s="1"/>
  <c r="AJ28" i="26"/>
  <c r="D28" i="26"/>
  <c r="AK28" i="26" s="1"/>
  <c r="AJ27" i="26"/>
  <c r="D27" i="26"/>
  <c r="AK27" i="26" s="1"/>
  <c r="AJ26" i="26"/>
  <c r="D26" i="26"/>
  <c r="AK26" i="26" s="1"/>
  <c r="AJ25" i="26"/>
  <c r="D25" i="26"/>
  <c r="AK25" i="26" s="1"/>
  <c r="AJ24" i="26"/>
  <c r="D24" i="26"/>
  <c r="AK24" i="26" s="1"/>
  <c r="AJ23" i="26"/>
  <c r="D23" i="26"/>
  <c r="AK23" i="26" s="1"/>
  <c r="AJ22" i="26"/>
  <c r="D22" i="26"/>
  <c r="AK22" i="26" s="1"/>
  <c r="AJ21" i="26"/>
  <c r="D21" i="26"/>
  <c r="AK21" i="26" s="1"/>
  <c r="AJ20" i="26"/>
  <c r="D20" i="26"/>
  <c r="AK20" i="26" s="1"/>
  <c r="AJ19" i="26"/>
  <c r="D19" i="26"/>
  <c r="AK19" i="26" s="1"/>
  <c r="AJ18" i="26"/>
  <c r="D18" i="26"/>
  <c r="AK18" i="26" s="1"/>
  <c r="AJ17" i="26"/>
  <c r="D17" i="26"/>
  <c r="AH55" i="26" s="1"/>
  <c r="E14" i="26"/>
  <c r="E15" i="26" s="1"/>
  <c r="AI13" i="26"/>
  <c r="AH13" i="26"/>
  <c r="AG13" i="26"/>
  <c r="AF13" i="26"/>
  <c r="AE13" i="26"/>
  <c r="AD13" i="26"/>
  <c r="AC13" i="26"/>
  <c r="AB13" i="26"/>
  <c r="AA13" i="26"/>
  <c r="Z13" i="26"/>
  <c r="Y13" i="26"/>
  <c r="X13" i="26"/>
  <c r="W13" i="26"/>
  <c r="V13" i="26"/>
  <c r="U13" i="26"/>
  <c r="T13" i="26"/>
  <c r="S13" i="26"/>
  <c r="R13" i="26"/>
  <c r="Q13" i="26"/>
  <c r="P13" i="26"/>
  <c r="O13" i="26"/>
  <c r="N13" i="26"/>
  <c r="M13" i="26"/>
  <c r="L13" i="26"/>
  <c r="K13" i="26"/>
  <c r="J13" i="26"/>
  <c r="I13" i="26"/>
  <c r="H13" i="26"/>
  <c r="G13" i="26"/>
  <c r="F13" i="26"/>
  <c r="E13" i="26"/>
  <c r="AJ12" i="26"/>
  <c r="AK12" i="26" s="1"/>
  <c r="AJ10" i="26"/>
  <c r="AK10" i="26" s="1"/>
  <c r="AK9" i="26"/>
  <c r="AJ9" i="26"/>
  <c r="AJ8" i="26"/>
  <c r="AK8" i="26" s="1"/>
  <c r="AJ7" i="26"/>
  <c r="AK7" i="26" s="1"/>
  <c r="AK6" i="26"/>
  <c r="AJ6" i="26"/>
  <c r="E3" i="26"/>
  <c r="E4" i="26" s="1"/>
  <c r="A1" i="26"/>
  <c r="AJ54" i="25"/>
  <c r="D54" i="25"/>
  <c r="AK54" i="25" s="1"/>
  <c r="AJ53" i="25"/>
  <c r="D53" i="25"/>
  <c r="AK53" i="25" s="1"/>
  <c r="AJ52" i="25"/>
  <c r="D52" i="25"/>
  <c r="AK52" i="25" s="1"/>
  <c r="AJ51" i="25"/>
  <c r="D51" i="25"/>
  <c r="AK51" i="25" s="1"/>
  <c r="AJ50" i="25"/>
  <c r="D50" i="25"/>
  <c r="AK50" i="25" s="1"/>
  <c r="AJ49" i="25"/>
  <c r="D49" i="25"/>
  <c r="AK49" i="25" s="1"/>
  <c r="AJ48" i="25"/>
  <c r="D48" i="25"/>
  <c r="AK48" i="25" s="1"/>
  <c r="AJ47" i="25"/>
  <c r="D47" i="25"/>
  <c r="AK47" i="25" s="1"/>
  <c r="AJ46" i="25"/>
  <c r="D46" i="25"/>
  <c r="AK46" i="25" s="1"/>
  <c r="AJ45" i="25"/>
  <c r="D45" i="25"/>
  <c r="AK45" i="25" s="1"/>
  <c r="AJ44" i="25"/>
  <c r="D44" i="25"/>
  <c r="AK44" i="25" s="1"/>
  <c r="AJ43" i="25"/>
  <c r="D43" i="25"/>
  <c r="AK43" i="25" s="1"/>
  <c r="AJ42" i="25"/>
  <c r="D42" i="25"/>
  <c r="AJ41" i="25"/>
  <c r="D41" i="25"/>
  <c r="AJ40" i="25"/>
  <c r="D40" i="25"/>
  <c r="AJ39" i="25"/>
  <c r="D39" i="25"/>
  <c r="AJ38" i="25"/>
  <c r="D38" i="25"/>
  <c r="AJ37" i="25"/>
  <c r="D37" i="25"/>
  <c r="AJ36" i="25"/>
  <c r="D36" i="25"/>
  <c r="AJ35" i="25"/>
  <c r="D35" i="25"/>
  <c r="AJ34" i="25"/>
  <c r="D34" i="25"/>
  <c r="AK34" i="25" s="1"/>
  <c r="AJ33" i="25"/>
  <c r="D33" i="25"/>
  <c r="AJ32" i="25"/>
  <c r="D32" i="25"/>
  <c r="AJ31" i="25"/>
  <c r="D31" i="25"/>
  <c r="AK31" i="25" s="1"/>
  <c r="AJ30" i="25"/>
  <c r="D30" i="25"/>
  <c r="AJ29" i="25"/>
  <c r="D29" i="25"/>
  <c r="AJ28" i="25"/>
  <c r="D28" i="25"/>
  <c r="AK28" i="25" s="1"/>
  <c r="AJ27" i="25"/>
  <c r="D27" i="25"/>
  <c r="AJ26" i="25"/>
  <c r="D26" i="25"/>
  <c r="AJ25" i="25"/>
  <c r="D25" i="25"/>
  <c r="AJ24" i="25"/>
  <c r="D24" i="25"/>
  <c r="AJ23" i="25"/>
  <c r="D23" i="25"/>
  <c r="AJ22" i="25"/>
  <c r="D22" i="25"/>
  <c r="AK22" i="25" s="1"/>
  <c r="AJ21" i="25"/>
  <c r="D21" i="25"/>
  <c r="AJ20" i="25"/>
  <c r="D20" i="25"/>
  <c r="AJ19" i="25"/>
  <c r="D19" i="25"/>
  <c r="AJ18" i="25"/>
  <c r="D18" i="25"/>
  <c r="AJ17" i="25"/>
  <c r="D17" i="25"/>
  <c r="AH55" i="25" s="1"/>
  <c r="E14" i="25"/>
  <c r="E15" i="25" s="1"/>
  <c r="AI13" i="25"/>
  <c r="AH13" i="25"/>
  <c r="AG13" i="25"/>
  <c r="AF13" i="25"/>
  <c r="AE13" i="25"/>
  <c r="AD13" i="25"/>
  <c r="AC13" i="25"/>
  <c r="AB13" i="25"/>
  <c r="AA13" i="25"/>
  <c r="Z13" i="25"/>
  <c r="Y13" i="25"/>
  <c r="X13" i="25"/>
  <c r="W13" i="25"/>
  <c r="V13" i="25"/>
  <c r="U13" i="25"/>
  <c r="T13" i="25"/>
  <c r="S13" i="25"/>
  <c r="R13" i="25"/>
  <c r="Q13" i="25"/>
  <c r="P13" i="25"/>
  <c r="O13" i="25"/>
  <c r="N13" i="25"/>
  <c r="M13" i="25"/>
  <c r="L13" i="25"/>
  <c r="K13" i="25"/>
  <c r="J13" i="25"/>
  <c r="I13" i="25"/>
  <c r="H13" i="25"/>
  <c r="G13" i="25"/>
  <c r="F13" i="25"/>
  <c r="E13" i="25"/>
  <c r="AJ12" i="25"/>
  <c r="AK12" i="25" s="1"/>
  <c r="AJ10" i="25"/>
  <c r="AK10" i="25" s="1"/>
  <c r="AK9" i="25"/>
  <c r="AJ9" i="25"/>
  <c r="AJ8" i="25"/>
  <c r="AK8" i="25" s="1"/>
  <c r="AJ7" i="25"/>
  <c r="AK7" i="25" s="1"/>
  <c r="AJ6" i="25"/>
  <c r="AK6" i="25" s="1"/>
  <c r="E3" i="25"/>
  <c r="E4" i="25" s="1"/>
  <c r="A1" i="25"/>
  <c r="AJ54" i="24"/>
  <c r="D54" i="24"/>
  <c r="AK54" i="24" s="1"/>
  <c r="AJ53" i="24"/>
  <c r="D53" i="24"/>
  <c r="AK53" i="24" s="1"/>
  <c r="AJ52" i="24"/>
  <c r="D52" i="24"/>
  <c r="AK52" i="24" s="1"/>
  <c r="AJ51" i="24"/>
  <c r="D51" i="24"/>
  <c r="AK51" i="24" s="1"/>
  <c r="AJ50" i="24"/>
  <c r="D50" i="24"/>
  <c r="AK50" i="24" s="1"/>
  <c r="AJ49" i="24"/>
  <c r="D49" i="24"/>
  <c r="AK49" i="24" s="1"/>
  <c r="AJ48" i="24"/>
  <c r="D48" i="24"/>
  <c r="AK48" i="24" s="1"/>
  <c r="AJ47" i="24"/>
  <c r="D47" i="24"/>
  <c r="AK47" i="24" s="1"/>
  <c r="AJ46" i="24"/>
  <c r="D46" i="24"/>
  <c r="AK46" i="24" s="1"/>
  <c r="AJ45" i="24"/>
  <c r="D45" i="24"/>
  <c r="AK45" i="24" s="1"/>
  <c r="AJ44" i="24"/>
  <c r="D44" i="24"/>
  <c r="AK44" i="24" s="1"/>
  <c r="AJ43" i="24"/>
  <c r="D43" i="24"/>
  <c r="AK43" i="24" s="1"/>
  <c r="AJ42" i="24"/>
  <c r="D42" i="24"/>
  <c r="AK42" i="24" s="1"/>
  <c r="AJ41" i="24"/>
  <c r="D41" i="24"/>
  <c r="AK41" i="24" s="1"/>
  <c r="AJ40" i="24"/>
  <c r="D40" i="24"/>
  <c r="AK40" i="24" s="1"/>
  <c r="AJ39" i="24"/>
  <c r="D39" i="24"/>
  <c r="AK39" i="24" s="1"/>
  <c r="AJ38" i="24"/>
  <c r="D38" i="24"/>
  <c r="AK38" i="24" s="1"/>
  <c r="AJ37" i="24"/>
  <c r="D37" i="24"/>
  <c r="AK37" i="24" s="1"/>
  <c r="AJ36" i="24"/>
  <c r="D36" i="24"/>
  <c r="AK36" i="24" s="1"/>
  <c r="AJ35" i="24"/>
  <c r="D35" i="24"/>
  <c r="AK35" i="24" s="1"/>
  <c r="AJ34" i="24"/>
  <c r="D34" i="24"/>
  <c r="AK34" i="24" s="1"/>
  <c r="AJ33" i="24"/>
  <c r="D33" i="24"/>
  <c r="AK33" i="24" s="1"/>
  <c r="AJ32" i="24"/>
  <c r="D32" i="24"/>
  <c r="AK32" i="24" s="1"/>
  <c r="AJ31" i="24"/>
  <c r="D31" i="24"/>
  <c r="AK31" i="24" s="1"/>
  <c r="AJ30" i="24"/>
  <c r="D30" i="24"/>
  <c r="AK30" i="24" s="1"/>
  <c r="AJ29" i="24"/>
  <c r="D29" i="24"/>
  <c r="AK29" i="24" s="1"/>
  <c r="AJ28" i="24"/>
  <c r="D28" i="24"/>
  <c r="AK28" i="24" s="1"/>
  <c r="AJ27" i="24"/>
  <c r="D27" i="24"/>
  <c r="AK27" i="24" s="1"/>
  <c r="AJ26" i="24"/>
  <c r="D26" i="24"/>
  <c r="AK26" i="24" s="1"/>
  <c r="AJ25" i="24"/>
  <c r="D25" i="24"/>
  <c r="AK25" i="24" s="1"/>
  <c r="AJ24" i="24"/>
  <c r="D24" i="24"/>
  <c r="AK24" i="24" s="1"/>
  <c r="AJ23" i="24"/>
  <c r="D23" i="24"/>
  <c r="AK23" i="24" s="1"/>
  <c r="AJ22" i="24"/>
  <c r="D22" i="24"/>
  <c r="AK22" i="24" s="1"/>
  <c r="AJ21" i="24"/>
  <c r="D21" i="24"/>
  <c r="AK21" i="24" s="1"/>
  <c r="AJ20" i="24"/>
  <c r="D20" i="24"/>
  <c r="AK20" i="24" s="1"/>
  <c r="AJ19" i="24"/>
  <c r="D19" i="24"/>
  <c r="AK19" i="24" s="1"/>
  <c r="AJ18" i="24"/>
  <c r="D18" i="24"/>
  <c r="AK18" i="24" s="1"/>
  <c r="AJ17" i="24"/>
  <c r="D17" i="24"/>
  <c r="AH55" i="24" s="1"/>
  <c r="E14" i="24"/>
  <c r="E15" i="24" s="1"/>
  <c r="AI13" i="24"/>
  <c r="AH13" i="24"/>
  <c r="AG13" i="24"/>
  <c r="AF13" i="24"/>
  <c r="AE13" i="24"/>
  <c r="AD13" i="24"/>
  <c r="AC13" i="24"/>
  <c r="AB13" i="24"/>
  <c r="AA13" i="24"/>
  <c r="Z13" i="24"/>
  <c r="Y13" i="24"/>
  <c r="X13" i="24"/>
  <c r="W13" i="24"/>
  <c r="V13" i="24"/>
  <c r="U13" i="24"/>
  <c r="T13" i="24"/>
  <c r="S13" i="24"/>
  <c r="R13" i="24"/>
  <c r="Q13" i="24"/>
  <c r="P13" i="24"/>
  <c r="O13" i="24"/>
  <c r="N13" i="24"/>
  <c r="M13" i="24"/>
  <c r="L13" i="24"/>
  <c r="K13" i="24"/>
  <c r="J13" i="24"/>
  <c r="I13" i="24"/>
  <c r="H13" i="24"/>
  <c r="G13" i="24"/>
  <c r="F13" i="24"/>
  <c r="AK13" i="24" s="1"/>
  <c r="E13" i="24"/>
  <c r="AJ12" i="24"/>
  <c r="AK12" i="24" s="1"/>
  <c r="AJ10" i="24"/>
  <c r="AK10" i="24" s="1"/>
  <c r="AK9" i="24"/>
  <c r="AJ9" i="24"/>
  <c r="AJ8" i="24"/>
  <c r="AK8" i="24" s="1"/>
  <c r="AJ7" i="24"/>
  <c r="AK7" i="24" s="1"/>
  <c r="AK6" i="24"/>
  <c r="AJ6" i="24"/>
  <c r="E3" i="24"/>
  <c r="E4" i="24" s="1"/>
  <c r="A1" i="24"/>
  <c r="AK40" i="25" l="1"/>
  <c r="AK25" i="25"/>
  <c r="AK37" i="25"/>
  <c r="AK18" i="25"/>
  <c r="AK21" i="25"/>
  <c r="AK24" i="25"/>
  <c r="AK27" i="25"/>
  <c r="AK30" i="25"/>
  <c r="AK33" i="25"/>
  <c r="AK36" i="25"/>
  <c r="AK39" i="25"/>
  <c r="AK42" i="25"/>
  <c r="AK20" i="25"/>
  <c r="AK23" i="25"/>
  <c r="AK26" i="25"/>
  <c r="AK29" i="25"/>
  <c r="AK32" i="25"/>
  <c r="AK35" i="25"/>
  <c r="AK38" i="25"/>
  <c r="AK41" i="25"/>
  <c r="AK19" i="25"/>
  <c r="Q56" i="27"/>
  <c r="F56" i="27"/>
  <c r="R56" i="27"/>
  <c r="M56" i="27"/>
  <c r="AH56" i="27"/>
  <c r="K55" i="27"/>
  <c r="K56" i="27" s="1"/>
  <c r="L55" i="27"/>
  <c r="L56" i="27" s="1"/>
  <c r="E55" i="27"/>
  <c r="E56" i="27" s="1"/>
  <c r="W55" i="27"/>
  <c r="W56" i="27" s="1"/>
  <c r="F55" i="27"/>
  <c r="R55" i="27"/>
  <c r="X55" i="27"/>
  <c r="X56" i="27" s="1"/>
  <c r="AD55" i="27"/>
  <c r="AD56" i="27" s="1"/>
  <c r="AK17" i="27"/>
  <c r="G55" i="27"/>
  <c r="G56" i="27" s="1"/>
  <c r="M55" i="27"/>
  <c r="S55" i="27"/>
  <c r="S56" i="27" s="1"/>
  <c r="Y55" i="27"/>
  <c r="Y56" i="27" s="1"/>
  <c r="AE55" i="27"/>
  <c r="AE56" i="27" s="1"/>
  <c r="AC55" i="27"/>
  <c r="AC56" i="27" s="1"/>
  <c r="F3" i="27"/>
  <c r="AK13" i="27"/>
  <c r="H55" i="27"/>
  <c r="H56" i="27" s="1"/>
  <c r="N55" i="27"/>
  <c r="N56" i="27" s="1"/>
  <c r="T55" i="27"/>
  <c r="T56" i="27" s="1"/>
  <c r="Z55" i="27"/>
  <c r="Z56" i="27" s="1"/>
  <c r="AF55" i="27"/>
  <c r="AF56" i="27" s="1"/>
  <c r="Q55" i="27"/>
  <c r="I55" i="27"/>
  <c r="I56" i="27" s="1"/>
  <c r="O55" i="27"/>
  <c r="O56" i="27" s="1"/>
  <c r="AA55" i="27"/>
  <c r="AA56" i="27" s="1"/>
  <c r="AG55" i="27"/>
  <c r="AG56" i="27" s="1"/>
  <c r="AI55" i="27"/>
  <c r="AI56" i="27" s="1"/>
  <c r="U55" i="27"/>
  <c r="U56" i="27" s="1"/>
  <c r="F14" i="27"/>
  <c r="J55" i="27"/>
  <c r="J56" i="27" s="1"/>
  <c r="P55" i="27"/>
  <c r="P56" i="27" s="1"/>
  <c r="V55" i="27"/>
  <c r="V56" i="27" s="1"/>
  <c r="AB55" i="27"/>
  <c r="AB56" i="27" s="1"/>
  <c r="K56" i="26"/>
  <c r="Q56" i="26"/>
  <c r="L56" i="26"/>
  <c r="R56" i="26"/>
  <c r="S56" i="26"/>
  <c r="Y56" i="26"/>
  <c r="Z56" i="26"/>
  <c r="AF56" i="26"/>
  <c r="J56" i="26"/>
  <c r="P56" i="26"/>
  <c r="AH56" i="26"/>
  <c r="E55" i="26"/>
  <c r="Q55" i="26"/>
  <c r="AC55" i="26"/>
  <c r="AC56" i="26" s="1"/>
  <c r="F3" i="26"/>
  <c r="F55" i="26"/>
  <c r="F56" i="26" s="1"/>
  <c r="L55" i="26"/>
  <c r="R55" i="26"/>
  <c r="X55" i="26"/>
  <c r="X56" i="26" s="1"/>
  <c r="AD55" i="26"/>
  <c r="AD56" i="26" s="1"/>
  <c r="K55" i="26"/>
  <c r="W55" i="26"/>
  <c r="W56" i="26" s="1"/>
  <c r="AI55" i="26"/>
  <c r="AI56" i="26" s="1"/>
  <c r="AK17" i="26"/>
  <c r="G55" i="26"/>
  <c r="G56" i="26" s="1"/>
  <c r="M55" i="26"/>
  <c r="M56" i="26" s="1"/>
  <c r="S55" i="26"/>
  <c r="Y55" i="26"/>
  <c r="AE55" i="26"/>
  <c r="AE56" i="26" s="1"/>
  <c r="AK13" i="26"/>
  <c r="H55" i="26"/>
  <c r="H56" i="26" s="1"/>
  <c r="N55" i="26"/>
  <c r="N56" i="26" s="1"/>
  <c r="T55" i="26"/>
  <c r="T56" i="26" s="1"/>
  <c r="Z55" i="26"/>
  <c r="AF55" i="26"/>
  <c r="I55" i="26"/>
  <c r="I56" i="26" s="1"/>
  <c r="O55" i="26"/>
  <c r="O56" i="26" s="1"/>
  <c r="U55" i="26"/>
  <c r="U56" i="26" s="1"/>
  <c r="AA55" i="26"/>
  <c r="AA56" i="26" s="1"/>
  <c r="AG55" i="26"/>
  <c r="AG56" i="26" s="1"/>
  <c r="F14" i="26"/>
  <c r="J55" i="26"/>
  <c r="P55" i="26"/>
  <c r="V55" i="26"/>
  <c r="V56" i="26" s="1"/>
  <c r="AB55" i="26"/>
  <c r="AB56" i="26" s="1"/>
  <c r="AH56" i="25"/>
  <c r="E55" i="25"/>
  <c r="E56" i="25" s="1"/>
  <c r="K55" i="25"/>
  <c r="K56" i="25" s="1"/>
  <c r="Q55" i="25"/>
  <c r="Q56" i="25" s="1"/>
  <c r="W55" i="25"/>
  <c r="W56" i="25" s="1"/>
  <c r="AC55" i="25"/>
  <c r="AC56" i="25" s="1"/>
  <c r="AI55" i="25"/>
  <c r="AI56" i="25" s="1"/>
  <c r="F3" i="25"/>
  <c r="F55" i="25"/>
  <c r="F56" i="25" s="1"/>
  <c r="L55" i="25"/>
  <c r="L56" i="25" s="1"/>
  <c r="R55" i="25"/>
  <c r="R56" i="25" s="1"/>
  <c r="X55" i="25"/>
  <c r="X56" i="25" s="1"/>
  <c r="AD55" i="25"/>
  <c r="AD56" i="25" s="1"/>
  <c r="AK13" i="25"/>
  <c r="AK17" i="25"/>
  <c r="G55" i="25"/>
  <c r="G56" i="25" s="1"/>
  <c r="M55" i="25"/>
  <c r="M56" i="25" s="1"/>
  <c r="S55" i="25"/>
  <c r="S56" i="25" s="1"/>
  <c r="Y55" i="25"/>
  <c r="Y56" i="25" s="1"/>
  <c r="AE55" i="25"/>
  <c r="AE56" i="25" s="1"/>
  <c r="H55" i="25"/>
  <c r="H56" i="25" s="1"/>
  <c r="T55" i="25"/>
  <c r="T56" i="25" s="1"/>
  <c r="AF55" i="25"/>
  <c r="AF56" i="25" s="1"/>
  <c r="N55" i="25"/>
  <c r="N56" i="25" s="1"/>
  <c r="Z55" i="25"/>
  <c r="Z56" i="25" s="1"/>
  <c r="I55" i="25"/>
  <c r="I56" i="25" s="1"/>
  <c r="O55" i="25"/>
  <c r="O56" i="25" s="1"/>
  <c r="U55" i="25"/>
  <c r="U56" i="25" s="1"/>
  <c r="AA55" i="25"/>
  <c r="AA56" i="25" s="1"/>
  <c r="AG55" i="25"/>
  <c r="AG56" i="25" s="1"/>
  <c r="F14" i="25"/>
  <c r="J55" i="25"/>
  <c r="J56" i="25" s="1"/>
  <c r="P55" i="25"/>
  <c r="P56" i="25" s="1"/>
  <c r="V55" i="25"/>
  <c r="V56" i="25" s="1"/>
  <c r="AB55" i="25"/>
  <c r="AB56" i="25" s="1"/>
  <c r="AD56" i="24"/>
  <c r="J56" i="24"/>
  <c r="AH56" i="24"/>
  <c r="E56" i="24"/>
  <c r="K56" i="24"/>
  <c r="AI56" i="24"/>
  <c r="G56" i="24"/>
  <c r="E55" i="24"/>
  <c r="K55" i="24"/>
  <c r="Q55" i="24"/>
  <c r="Q56" i="24" s="1"/>
  <c r="W55" i="24"/>
  <c r="W56" i="24" s="1"/>
  <c r="AC55" i="24"/>
  <c r="AC56" i="24" s="1"/>
  <c r="AI55" i="24"/>
  <c r="F3" i="24"/>
  <c r="F55" i="24"/>
  <c r="F56" i="24" s="1"/>
  <c r="L55" i="24"/>
  <c r="L56" i="24" s="1"/>
  <c r="R55" i="24"/>
  <c r="R56" i="24" s="1"/>
  <c r="X55" i="24"/>
  <c r="X56" i="24" s="1"/>
  <c r="AD55" i="24"/>
  <c r="AK17" i="24"/>
  <c r="G55" i="24"/>
  <c r="M55" i="24"/>
  <c r="M56" i="24" s="1"/>
  <c r="S55" i="24"/>
  <c r="S56" i="24" s="1"/>
  <c r="Y55" i="24"/>
  <c r="Y56" i="24" s="1"/>
  <c r="AE55" i="24"/>
  <c r="AE56" i="24" s="1"/>
  <c r="H55" i="24"/>
  <c r="H56" i="24" s="1"/>
  <c r="N55" i="24"/>
  <c r="N56" i="24" s="1"/>
  <c r="T55" i="24"/>
  <c r="T56" i="24" s="1"/>
  <c r="Z55" i="24"/>
  <c r="Z56" i="24" s="1"/>
  <c r="AF55" i="24"/>
  <c r="AF56" i="24" s="1"/>
  <c r="I55" i="24"/>
  <c r="I56" i="24" s="1"/>
  <c r="O55" i="24"/>
  <c r="O56" i="24" s="1"/>
  <c r="U55" i="24"/>
  <c r="U56" i="24" s="1"/>
  <c r="AA55" i="24"/>
  <c r="AA56" i="24" s="1"/>
  <c r="AG55" i="24"/>
  <c r="AG56" i="24" s="1"/>
  <c r="F14" i="24"/>
  <c r="J55" i="24"/>
  <c r="P55" i="24"/>
  <c r="P56" i="24" s="1"/>
  <c r="V55" i="24"/>
  <c r="V56" i="24" s="1"/>
  <c r="AB55" i="24"/>
  <c r="AB56" i="24" s="1"/>
  <c r="A1" i="23"/>
  <c r="AJ54" i="23"/>
  <c r="D54" i="23"/>
  <c r="AJ53" i="23"/>
  <c r="D53" i="23"/>
  <c r="AK53" i="23" s="1"/>
  <c r="AJ52" i="23"/>
  <c r="D52" i="23"/>
  <c r="AK52" i="23" s="1"/>
  <c r="AJ51" i="23"/>
  <c r="D51" i="23"/>
  <c r="AJ50" i="23"/>
  <c r="AK50" i="23" s="1"/>
  <c r="D50" i="23"/>
  <c r="AJ49" i="23"/>
  <c r="D49" i="23"/>
  <c r="AK49" i="23" s="1"/>
  <c r="AJ48" i="23"/>
  <c r="D48" i="23"/>
  <c r="AJ47" i="23"/>
  <c r="D47" i="23"/>
  <c r="AJ46" i="23"/>
  <c r="D46" i="23"/>
  <c r="AK46" i="23" s="1"/>
  <c r="AJ45" i="23"/>
  <c r="D45" i="23"/>
  <c r="AJ44" i="23"/>
  <c r="D44" i="23"/>
  <c r="AK44" i="23" s="1"/>
  <c r="AJ43" i="23"/>
  <c r="D43" i="23"/>
  <c r="AJ42" i="23"/>
  <c r="D42" i="23"/>
  <c r="AK42" i="23" s="1"/>
  <c r="AJ41" i="23"/>
  <c r="D41" i="23"/>
  <c r="AK41" i="23" s="1"/>
  <c r="AJ40" i="23"/>
  <c r="AK40" i="23" s="1"/>
  <c r="D40" i="23"/>
  <c r="AJ39" i="23"/>
  <c r="D39" i="23"/>
  <c r="AJ38" i="23"/>
  <c r="D38" i="23"/>
  <c r="AJ37" i="23"/>
  <c r="D37" i="23"/>
  <c r="AK37" i="23" s="1"/>
  <c r="AJ36" i="23"/>
  <c r="D36" i="23"/>
  <c r="AJ35" i="23"/>
  <c r="D35" i="23"/>
  <c r="AK35" i="23" s="1"/>
  <c r="AJ34" i="23"/>
  <c r="D34" i="23"/>
  <c r="AJ33" i="23"/>
  <c r="D33" i="23"/>
  <c r="AK33" i="23" s="1"/>
  <c r="AJ32" i="23"/>
  <c r="D32" i="23"/>
  <c r="AJ31" i="23"/>
  <c r="D31" i="23"/>
  <c r="AK31" i="23" s="1"/>
  <c r="AJ30" i="23"/>
  <c r="D30" i="23"/>
  <c r="AK30" i="23" s="1"/>
  <c r="AJ29" i="23"/>
  <c r="D29" i="23"/>
  <c r="AK29" i="23" s="1"/>
  <c r="AJ28" i="23"/>
  <c r="D28" i="23"/>
  <c r="AJ27" i="23"/>
  <c r="D27" i="23"/>
  <c r="AK27" i="23" s="1"/>
  <c r="AJ26" i="23"/>
  <c r="D26" i="23"/>
  <c r="AJ25" i="23"/>
  <c r="D25" i="23"/>
  <c r="AJ24" i="23"/>
  <c r="D24" i="23"/>
  <c r="AK24" i="23" s="1"/>
  <c r="AJ23" i="23"/>
  <c r="D23" i="23"/>
  <c r="AK23" i="23" s="1"/>
  <c r="AJ22" i="23"/>
  <c r="D22" i="23"/>
  <c r="AJ21" i="23"/>
  <c r="D21" i="23"/>
  <c r="AK21" i="23" s="1"/>
  <c r="AJ20" i="23"/>
  <c r="D20" i="23"/>
  <c r="AJ19" i="23"/>
  <c r="D19" i="23"/>
  <c r="AJ18" i="23"/>
  <c r="D18" i="23"/>
  <c r="AK18" i="23" s="1"/>
  <c r="AJ17" i="23"/>
  <c r="D17" i="23"/>
  <c r="E14" i="23"/>
  <c r="F14" i="23" s="1"/>
  <c r="AI13" i="23"/>
  <c r="AH13" i="23"/>
  <c r="AG13" i="23"/>
  <c r="AF13" i="23"/>
  <c r="AE13" i="23"/>
  <c r="AD13" i="23"/>
  <c r="AC13" i="23"/>
  <c r="AB13" i="23"/>
  <c r="AA13" i="23"/>
  <c r="Z13" i="23"/>
  <c r="Y13" i="23"/>
  <c r="X13" i="23"/>
  <c r="W13" i="23"/>
  <c r="V13" i="23"/>
  <c r="U13" i="23"/>
  <c r="T13" i="23"/>
  <c r="S13" i="23"/>
  <c r="R13" i="23"/>
  <c r="Q13" i="23"/>
  <c r="P13" i="23"/>
  <c r="O13" i="23"/>
  <c r="N13" i="23"/>
  <c r="M13" i="23"/>
  <c r="L13" i="23"/>
  <c r="K13" i="23"/>
  <c r="J13" i="23"/>
  <c r="I13" i="23"/>
  <c r="H13" i="23"/>
  <c r="G13" i="23"/>
  <c r="F13" i="23"/>
  <c r="E13" i="23"/>
  <c r="AJ12" i="23"/>
  <c r="AK12" i="23" s="1"/>
  <c r="AJ10" i="23"/>
  <c r="AK10" i="23" s="1"/>
  <c r="AJ9" i="23"/>
  <c r="AK9" i="23" s="1"/>
  <c r="AJ8" i="23"/>
  <c r="AK8" i="23" s="1"/>
  <c r="AJ7" i="23"/>
  <c r="AK7" i="23" s="1"/>
  <c r="AJ6" i="23"/>
  <c r="AK6" i="23" s="1"/>
  <c r="E3" i="23"/>
  <c r="AK57" i="27" l="1"/>
  <c r="C57" i="27" s="1"/>
  <c r="AK56" i="27"/>
  <c r="F15" i="27"/>
  <c r="G14" i="27"/>
  <c r="F4" i="27"/>
  <c r="G3" i="27"/>
  <c r="AK55" i="27"/>
  <c r="F4" i="26"/>
  <c r="G3" i="26"/>
  <c r="AK55" i="26"/>
  <c r="E56" i="26"/>
  <c r="F15" i="26"/>
  <c r="G14" i="26"/>
  <c r="AK57" i="25"/>
  <c r="C57" i="25" s="1"/>
  <c r="AK56" i="25"/>
  <c r="F4" i="25"/>
  <c r="G3" i="25"/>
  <c r="AK55" i="25"/>
  <c r="F15" i="25"/>
  <c r="G14" i="25"/>
  <c r="F15" i="24"/>
  <c r="G14" i="24"/>
  <c r="AK57" i="24"/>
  <c r="C57" i="24" s="1"/>
  <c r="AK56" i="24"/>
  <c r="F4" i="24"/>
  <c r="G3" i="24"/>
  <c r="AK55" i="24"/>
  <c r="AK20" i="23"/>
  <c r="AK26" i="23"/>
  <c r="AK32" i="23"/>
  <c r="AK38" i="23"/>
  <c r="AK47" i="23"/>
  <c r="AK45" i="23"/>
  <c r="AK48" i="23"/>
  <c r="AK51" i="23"/>
  <c r="AK43" i="23"/>
  <c r="AK28" i="23"/>
  <c r="AK34" i="23"/>
  <c r="AK54" i="23"/>
  <c r="AG55" i="23"/>
  <c r="AK19" i="23"/>
  <c r="AK22" i="23"/>
  <c r="AK25" i="23"/>
  <c r="AK36" i="23"/>
  <c r="AK39" i="23"/>
  <c r="G14" i="23"/>
  <c r="F15" i="23"/>
  <c r="E15" i="23"/>
  <c r="O55" i="23"/>
  <c r="O56" i="23" s="1"/>
  <c r="AA55" i="23"/>
  <c r="AA56" i="23" s="1"/>
  <c r="P55" i="23"/>
  <c r="P56" i="23" s="1"/>
  <c r="AB55" i="23"/>
  <c r="AB56" i="23" s="1"/>
  <c r="E55" i="23"/>
  <c r="E56" i="23" s="1"/>
  <c r="Q55" i="23"/>
  <c r="Q56" i="23" s="1"/>
  <c r="AC55" i="23"/>
  <c r="AC56" i="23" s="1"/>
  <c r="AK13" i="23"/>
  <c r="I55" i="23"/>
  <c r="I56" i="23" s="1"/>
  <c r="AF55" i="23"/>
  <c r="AF56" i="23" s="1"/>
  <c r="Z55" i="23"/>
  <c r="Z56" i="23" s="1"/>
  <c r="T55" i="23"/>
  <c r="T56" i="23" s="1"/>
  <c r="N55" i="23"/>
  <c r="N56" i="23" s="1"/>
  <c r="H55" i="23"/>
  <c r="H56" i="23" s="1"/>
  <c r="AE55" i="23"/>
  <c r="AE56" i="23" s="1"/>
  <c r="Y55" i="23"/>
  <c r="Y56" i="23" s="1"/>
  <c r="S55" i="23"/>
  <c r="S56" i="23" s="1"/>
  <c r="M55" i="23"/>
  <c r="M56" i="23" s="1"/>
  <c r="G55" i="23"/>
  <c r="G56" i="23" s="1"/>
  <c r="AK17" i="23"/>
  <c r="AD55" i="23"/>
  <c r="AD56" i="23" s="1"/>
  <c r="X55" i="23"/>
  <c r="X56" i="23" s="1"/>
  <c r="R55" i="23"/>
  <c r="R56" i="23" s="1"/>
  <c r="L55" i="23"/>
  <c r="L56" i="23" s="1"/>
  <c r="F55" i="23"/>
  <c r="F56" i="23" s="1"/>
  <c r="U55" i="23"/>
  <c r="U56" i="23" s="1"/>
  <c r="E4" i="23"/>
  <c r="F3" i="23"/>
  <c r="J55" i="23"/>
  <c r="J56" i="23" s="1"/>
  <c r="V55" i="23"/>
  <c r="V56" i="23" s="1"/>
  <c r="AH55" i="23"/>
  <c r="AH56" i="23" s="1"/>
  <c r="AG56" i="23"/>
  <c r="K55" i="23"/>
  <c r="K56" i="23" s="1"/>
  <c r="W55" i="23"/>
  <c r="W56" i="23" s="1"/>
  <c r="AI55" i="23"/>
  <c r="AI56" i="23" s="1"/>
  <c r="F13" i="17"/>
  <c r="G13" i="17"/>
  <c r="H13" i="17"/>
  <c r="I13" i="17"/>
  <c r="J13" i="17"/>
  <c r="K13" i="17"/>
  <c r="L13" i="17"/>
  <c r="M13" i="17"/>
  <c r="N13" i="17"/>
  <c r="O13" i="17"/>
  <c r="P13" i="17"/>
  <c r="Q13" i="17"/>
  <c r="R13" i="17"/>
  <c r="S13" i="17"/>
  <c r="T13" i="17"/>
  <c r="U13" i="17"/>
  <c r="V13" i="17"/>
  <c r="W13" i="17"/>
  <c r="X13" i="17"/>
  <c r="Y13" i="17"/>
  <c r="Z13" i="17"/>
  <c r="AA13" i="17"/>
  <c r="AB13" i="17"/>
  <c r="AC13" i="17"/>
  <c r="AD13" i="17"/>
  <c r="AE13" i="17"/>
  <c r="AF13" i="17"/>
  <c r="AG13" i="17"/>
  <c r="AH13" i="17"/>
  <c r="AI13" i="17"/>
  <c r="E13" i="17"/>
  <c r="G4" i="27" l="1"/>
  <c r="H3" i="27"/>
  <c r="G15" i="27"/>
  <c r="H14" i="27"/>
  <c r="AK57" i="26"/>
  <c r="C57" i="26" s="1"/>
  <c r="AK56" i="26"/>
  <c r="G4" i="26"/>
  <c r="H3" i="26"/>
  <c r="G15" i="26"/>
  <c r="H14" i="26"/>
  <c r="G15" i="25"/>
  <c r="H14" i="25"/>
  <c r="H3" i="25"/>
  <c r="G4" i="25"/>
  <c r="G4" i="24"/>
  <c r="H3" i="24"/>
  <c r="G15" i="24"/>
  <c r="H14" i="24"/>
  <c r="AK57" i="23"/>
  <c r="C57" i="23" s="1"/>
  <c r="AK56" i="23"/>
  <c r="F4" i="23"/>
  <c r="G3" i="23"/>
  <c r="AK55" i="23"/>
  <c r="G15" i="23"/>
  <c r="H14" i="23"/>
  <c r="AK13" i="17"/>
  <c r="D44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5" i="17"/>
  <c r="D46" i="17"/>
  <c r="D47" i="17"/>
  <c r="D48" i="17"/>
  <c r="D49" i="17"/>
  <c r="D50" i="17"/>
  <c r="D51" i="17"/>
  <c r="D52" i="17"/>
  <c r="D53" i="17"/>
  <c r="D54" i="17"/>
  <c r="D17" i="17"/>
  <c r="E14" i="17"/>
  <c r="E15" i="17" s="1"/>
  <c r="E3" i="17"/>
  <c r="E4" i="17" s="1"/>
  <c r="H15" i="27" l="1"/>
  <c r="I14" i="27"/>
  <c r="I3" i="27"/>
  <c r="H4" i="27"/>
  <c r="H4" i="26"/>
  <c r="I3" i="26"/>
  <c r="H15" i="26"/>
  <c r="I14" i="26"/>
  <c r="H4" i="25"/>
  <c r="I3" i="25"/>
  <c r="H15" i="25"/>
  <c r="I14" i="25"/>
  <c r="H4" i="24"/>
  <c r="I3" i="24"/>
  <c r="H15" i="24"/>
  <c r="I14" i="24"/>
  <c r="H15" i="23"/>
  <c r="I14" i="23"/>
  <c r="G4" i="23"/>
  <c r="H3" i="23"/>
  <c r="J55" i="17"/>
  <c r="J56" i="17" s="1"/>
  <c r="V55" i="17"/>
  <c r="V56" i="17" s="1"/>
  <c r="AH55" i="17"/>
  <c r="AH56" i="17" s="1"/>
  <c r="Q55" i="17"/>
  <c r="Q56" i="17" s="1"/>
  <c r="AI55" i="17"/>
  <c r="AI56" i="17" s="1"/>
  <c r="AD55" i="17"/>
  <c r="AD56" i="17" s="1"/>
  <c r="AE55" i="17"/>
  <c r="AE56" i="17" s="1"/>
  <c r="W55" i="17"/>
  <c r="W56" i="17" s="1"/>
  <c r="S55" i="17"/>
  <c r="S56" i="17" s="1"/>
  <c r="F55" i="17"/>
  <c r="F56" i="17" s="1"/>
  <c r="L55" i="17"/>
  <c r="L56" i="17" s="1"/>
  <c r="R55" i="17"/>
  <c r="R56" i="17" s="1"/>
  <c r="E55" i="17"/>
  <c r="G55" i="17"/>
  <c r="G56" i="17" s="1"/>
  <c r="Y55" i="17"/>
  <c r="Y56" i="17" s="1"/>
  <c r="H55" i="17"/>
  <c r="H56" i="17" s="1"/>
  <c r="N55" i="17"/>
  <c r="N56" i="17" s="1"/>
  <c r="T55" i="17"/>
  <c r="T56" i="17" s="1"/>
  <c r="Z55" i="17"/>
  <c r="Z56" i="17" s="1"/>
  <c r="AF55" i="17"/>
  <c r="AF56" i="17" s="1"/>
  <c r="I55" i="17"/>
  <c r="I56" i="17" s="1"/>
  <c r="O55" i="17"/>
  <c r="O56" i="17" s="1"/>
  <c r="U55" i="17"/>
  <c r="U56" i="17" s="1"/>
  <c r="AA55" i="17"/>
  <c r="AA56" i="17" s="1"/>
  <c r="AG55" i="17"/>
  <c r="AG56" i="17" s="1"/>
  <c r="P55" i="17"/>
  <c r="P56" i="17" s="1"/>
  <c r="AB55" i="17"/>
  <c r="AB56" i="17" s="1"/>
  <c r="K55" i="17"/>
  <c r="K56" i="17" s="1"/>
  <c r="AC55" i="17"/>
  <c r="AC56" i="17" s="1"/>
  <c r="X55" i="17"/>
  <c r="X56" i="17" s="1"/>
  <c r="M55" i="17"/>
  <c r="M56" i="17" s="1"/>
  <c r="F3" i="17"/>
  <c r="F4" i="17" s="1"/>
  <c r="F14" i="17"/>
  <c r="I4" i="27" l="1"/>
  <c r="J3" i="27"/>
  <c r="I15" i="27"/>
  <c r="J14" i="27"/>
  <c r="I15" i="26"/>
  <c r="J14" i="26"/>
  <c r="I4" i="26"/>
  <c r="J3" i="26"/>
  <c r="J14" i="25"/>
  <c r="I15" i="25"/>
  <c r="I4" i="25"/>
  <c r="J3" i="25"/>
  <c r="I4" i="24"/>
  <c r="J3" i="24"/>
  <c r="I15" i="24"/>
  <c r="J14" i="24"/>
  <c r="H4" i="23"/>
  <c r="I3" i="23"/>
  <c r="I15" i="23"/>
  <c r="J14" i="23"/>
  <c r="AK55" i="17"/>
  <c r="E56" i="17"/>
  <c r="AK56" i="17" s="1"/>
  <c r="G3" i="17"/>
  <c r="H3" i="17" s="1"/>
  <c r="F15" i="17"/>
  <c r="G14" i="17"/>
  <c r="K14" i="27" l="1"/>
  <c r="J15" i="27"/>
  <c r="J4" i="27"/>
  <c r="K3" i="27"/>
  <c r="J4" i="26"/>
  <c r="K3" i="26"/>
  <c r="J15" i="26"/>
  <c r="K14" i="26"/>
  <c r="J4" i="25"/>
  <c r="K3" i="25"/>
  <c r="J15" i="25"/>
  <c r="K14" i="25"/>
  <c r="J15" i="24"/>
  <c r="K14" i="24"/>
  <c r="J4" i="24"/>
  <c r="K3" i="24"/>
  <c r="J15" i="23"/>
  <c r="K14" i="23"/>
  <c r="I4" i="23"/>
  <c r="J3" i="23"/>
  <c r="AK57" i="17"/>
  <c r="C57" i="17" s="1"/>
  <c r="G4" i="17"/>
  <c r="G15" i="17"/>
  <c r="H14" i="17"/>
  <c r="H4" i="17"/>
  <c r="I3" i="17"/>
  <c r="K4" i="27" l="1"/>
  <c r="L3" i="27"/>
  <c r="K15" i="27"/>
  <c r="L14" i="27"/>
  <c r="K15" i="26"/>
  <c r="L14" i="26"/>
  <c r="K4" i="26"/>
  <c r="L3" i="26"/>
  <c r="K15" i="25"/>
  <c r="L14" i="25"/>
  <c r="K4" i="25"/>
  <c r="L3" i="25"/>
  <c r="K4" i="24"/>
  <c r="L3" i="24"/>
  <c r="K15" i="24"/>
  <c r="L14" i="24"/>
  <c r="K3" i="23"/>
  <c r="J4" i="23"/>
  <c r="K15" i="23"/>
  <c r="L14" i="23"/>
  <c r="H15" i="17"/>
  <c r="I14" i="17"/>
  <c r="J3" i="17"/>
  <c r="I4" i="17"/>
  <c r="M14" i="27" l="1"/>
  <c r="L15" i="27"/>
  <c r="L4" i="27"/>
  <c r="M3" i="27"/>
  <c r="L4" i="26"/>
  <c r="M3" i="26"/>
  <c r="L15" i="26"/>
  <c r="M14" i="26"/>
  <c r="L4" i="25"/>
  <c r="M3" i="25"/>
  <c r="L15" i="25"/>
  <c r="M14" i="25"/>
  <c r="L15" i="24"/>
  <c r="M14" i="24"/>
  <c r="L4" i="24"/>
  <c r="M3" i="24"/>
  <c r="L15" i="23"/>
  <c r="M14" i="23"/>
  <c r="K4" i="23"/>
  <c r="L3" i="23"/>
  <c r="I15" i="17"/>
  <c r="J14" i="17"/>
  <c r="J4" i="17"/>
  <c r="K3" i="17"/>
  <c r="M4" i="27" l="1"/>
  <c r="N3" i="27"/>
  <c r="N14" i="27"/>
  <c r="M15" i="27"/>
  <c r="M15" i="26"/>
  <c r="N14" i="26"/>
  <c r="M4" i="26"/>
  <c r="N3" i="26"/>
  <c r="M15" i="25"/>
  <c r="N14" i="25"/>
  <c r="M4" i="25"/>
  <c r="N3" i="25"/>
  <c r="M4" i="24"/>
  <c r="N3" i="24"/>
  <c r="M15" i="24"/>
  <c r="N14" i="24"/>
  <c r="L4" i="23"/>
  <c r="M3" i="23"/>
  <c r="M15" i="23"/>
  <c r="N14" i="23"/>
  <c r="K14" i="17"/>
  <c r="J15" i="17"/>
  <c r="K4" i="17"/>
  <c r="L3" i="17"/>
  <c r="N15" i="27" l="1"/>
  <c r="O14" i="27"/>
  <c r="N4" i="27"/>
  <c r="O3" i="27"/>
  <c r="N4" i="26"/>
  <c r="O3" i="26"/>
  <c r="N15" i="26"/>
  <c r="O14" i="26"/>
  <c r="N4" i="25"/>
  <c r="O3" i="25"/>
  <c r="N15" i="25"/>
  <c r="O14" i="25"/>
  <c r="N4" i="24"/>
  <c r="O3" i="24"/>
  <c r="N15" i="24"/>
  <c r="O14" i="24"/>
  <c r="N15" i="23"/>
  <c r="O14" i="23"/>
  <c r="N3" i="23"/>
  <c r="M4" i="23"/>
  <c r="K15" i="17"/>
  <c r="L14" i="17"/>
  <c r="L4" i="17"/>
  <c r="M3" i="17"/>
  <c r="O15" i="27" l="1"/>
  <c r="P14" i="27"/>
  <c r="O4" i="27"/>
  <c r="P3" i="27"/>
  <c r="O15" i="26"/>
  <c r="P14" i="26"/>
  <c r="O4" i="26"/>
  <c r="P3" i="26"/>
  <c r="O15" i="25"/>
  <c r="P14" i="25"/>
  <c r="O4" i="25"/>
  <c r="P3" i="25"/>
  <c r="O4" i="24"/>
  <c r="P3" i="24"/>
  <c r="O15" i="24"/>
  <c r="P14" i="24"/>
  <c r="O3" i="23"/>
  <c r="N4" i="23"/>
  <c r="P14" i="23"/>
  <c r="O15" i="23"/>
  <c r="L15" i="17"/>
  <c r="M14" i="17"/>
  <c r="M4" i="17"/>
  <c r="N3" i="17"/>
  <c r="Q3" i="27" l="1"/>
  <c r="P4" i="27"/>
  <c r="P15" i="27"/>
  <c r="Q14" i="27"/>
  <c r="Q3" i="26"/>
  <c r="P4" i="26"/>
  <c r="P15" i="26"/>
  <c r="Q14" i="26"/>
  <c r="P15" i="25"/>
  <c r="Q14" i="25"/>
  <c r="P4" i="25"/>
  <c r="Q3" i="25"/>
  <c r="P4" i="24"/>
  <c r="Q3" i="24"/>
  <c r="P15" i="24"/>
  <c r="Q14" i="24"/>
  <c r="P3" i="23"/>
  <c r="O4" i="23"/>
  <c r="Q14" i="23"/>
  <c r="P15" i="23"/>
  <c r="M15" i="17"/>
  <c r="N14" i="17"/>
  <c r="N4" i="17"/>
  <c r="O3" i="17"/>
  <c r="Q15" i="27" l="1"/>
  <c r="R14" i="27"/>
  <c r="R3" i="27"/>
  <c r="Q4" i="27"/>
  <c r="Q15" i="26"/>
  <c r="R14" i="26"/>
  <c r="Q4" i="26"/>
  <c r="R3" i="26"/>
  <c r="Q4" i="25"/>
  <c r="R3" i="25"/>
  <c r="Q15" i="25"/>
  <c r="R14" i="25"/>
  <c r="Q4" i="24"/>
  <c r="R3" i="24"/>
  <c r="Q15" i="24"/>
  <c r="R14" i="24"/>
  <c r="Q15" i="23"/>
  <c r="R14" i="23"/>
  <c r="Q3" i="23"/>
  <c r="P4" i="23"/>
  <c r="N15" i="17"/>
  <c r="O14" i="17"/>
  <c r="O4" i="17"/>
  <c r="P3" i="17"/>
  <c r="R4" i="27" l="1"/>
  <c r="S3" i="27"/>
  <c r="S14" i="27"/>
  <c r="R15" i="27"/>
  <c r="R4" i="26"/>
  <c r="S3" i="26"/>
  <c r="R15" i="26"/>
  <c r="S14" i="26"/>
  <c r="R4" i="25"/>
  <c r="S3" i="25"/>
  <c r="R15" i="25"/>
  <c r="S14" i="25"/>
  <c r="R4" i="24"/>
  <c r="S3" i="24"/>
  <c r="R15" i="24"/>
  <c r="S14" i="24"/>
  <c r="Q4" i="23"/>
  <c r="R3" i="23"/>
  <c r="R15" i="23"/>
  <c r="S14" i="23"/>
  <c r="O15" i="17"/>
  <c r="P14" i="17"/>
  <c r="P4" i="17"/>
  <c r="Q3" i="17"/>
  <c r="S15" i="27" l="1"/>
  <c r="T14" i="27"/>
  <c r="S4" i="27"/>
  <c r="T3" i="27"/>
  <c r="S4" i="26"/>
  <c r="T3" i="26"/>
  <c r="S15" i="26"/>
  <c r="T14" i="26"/>
  <c r="S4" i="25"/>
  <c r="T3" i="25"/>
  <c r="S15" i="25"/>
  <c r="T14" i="25"/>
  <c r="S4" i="24"/>
  <c r="T3" i="24"/>
  <c r="S15" i="24"/>
  <c r="T14" i="24"/>
  <c r="S15" i="23"/>
  <c r="T14" i="23"/>
  <c r="R4" i="23"/>
  <c r="S3" i="23"/>
  <c r="P15" i="17"/>
  <c r="Q14" i="17"/>
  <c r="Q4" i="17"/>
  <c r="R3" i="17"/>
  <c r="T15" i="27" l="1"/>
  <c r="U14" i="27"/>
  <c r="T4" i="27"/>
  <c r="U3" i="27"/>
  <c r="T4" i="26"/>
  <c r="U3" i="26"/>
  <c r="T15" i="26"/>
  <c r="U14" i="26"/>
  <c r="T4" i="25"/>
  <c r="U3" i="25"/>
  <c r="T15" i="25"/>
  <c r="U14" i="25"/>
  <c r="T4" i="24"/>
  <c r="U3" i="24"/>
  <c r="T15" i="24"/>
  <c r="U14" i="24"/>
  <c r="S4" i="23"/>
  <c r="T3" i="23"/>
  <c r="T15" i="23"/>
  <c r="U14" i="23"/>
  <c r="Q15" i="17"/>
  <c r="R14" i="17"/>
  <c r="R4" i="17"/>
  <c r="S3" i="17"/>
  <c r="U15" i="27" l="1"/>
  <c r="V14" i="27"/>
  <c r="U4" i="27"/>
  <c r="V3" i="27"/>
  <c r="U4" i="26"/>
  <c r="V3" i="26"/>
  <c r="U15" i="26"/>
  <c r="V14" i="26"/>
  <c r="U4" i="25"/>
  <c r="V3" i="25"/>
  <c r="U15" i="25"/>
  <c r="V14" i="25"/>
  <c r="U4" i="24"/>
  <c r="V3" i="24"/>
  <c r="V14" i="24"/>
  <c r="U15" i="24"/>
  <c r="U15" i="23"/>
  <c r="V14" i="23"/>
  <c r="T4" i="23"/>
  <c r="U3" i="23"/>
  <c r="R15" i="17"/>
  <c r="S14" i="17"/>
  <c r="S4" i="17"/>
  <c r="T3" i="17"/>
  <c r="V4" i="27" l="1"/>
  <c r="W3" i="27"/>
  <c r="W14" i="27"/>
  <c r="V15" i="27"/>
  <c r="V4" i="26"/>
  <c r="W3" i="26"/>
  <c r="V15" i="26"/>
  <c r="W14" i="26"/>
  <c r="V15" i="25"/>
  <c r="W14" i="25"/>
  <c r="W3" i="25"/>
  <c r="V4" i="25"/>
  <c r="V15" i="24"/>
  <c r="W14" i="24"/>
  <c r="W3" i="24"/>
  <c r="V4" i="24"/>
  <c r="U4" i="23"/>
  <c r="V3" i="23"/>
  <c r="V15" i="23"/>
  <c r="W14" i="23"/>
  <c r="T14" i="17"/>
  <c r="S15" i="17"/>
  <c r="T4" i="17"/>
  <c r="U3" i="17"/>
  <c r="W15" i="27" l="1"/>
  <c r="X14" i="27"/>
  <c r="W4" i="27"/>
  <c r="X3" i="27"/>
  <c r="W4" i="26"/>
  <c r="X3" i="26"/>
  <c r="W15" i="26"/>
  <c r="X14" i="26"/>
  <c r="W4" i="25"/>
  <c r="X3" i="25"/>
  <c r="W15" i="25"/>
  <c r="X14" i="25"/>
  <c r="W4" i="24"/>
  <c r="X3" i="24"/>
  <c r="W15" i="24"/>
  <c r="X14" i="24"/>
  <c r="X14" i="23"/>
  <c r="W15" i="23"/>
  <c r="W3" i="23"/>
  <c r="V4" i="23"/>
  <c r="T15" i="17"/>
  <c r="U14" i="17"/>
  <c r="U4" i="17"/>
  <c r="V3" i="17"/>
  <c r="X15" i="27" l="1"/>
  <c r="Y14" i="27"/>
  <c r="X4" i="27"/>
  <c r="Y3" i="27"/>
  <c r="X15" i="26"/>
  <c r="Y14" i="26"/>
  <c r="X4" i="26"/>
  <c r="Y3" i="26"/>
  <c r="X15" i="25"/>
  <c r="Y14" i="25"/>
  <c r="X4" i="25"/>
  <c r="Y3" i="25"/>
  <c r="Y14" i="24"/>
  <c r="X15" i="24"/>
  <c r="X4" i="24"/>
  <c r="Y3" i="24"/>
  <c r="W4" i="23"/>
  <c r="X3" i="23"/>
  <c r="Y14" i="23"/>
  <c r="X15" i="23"/>
  <c r="V14" i="17"/>
  <c r="U15" i="17"/>
  <c r="V4" i="17"/>
  <c r="W3" i="17"/>
  <c r="Y15" i="27" l="1"/>
  <c r="Z14" i="27"/>
  <c r="Y4" i="27"/>
  <c r="Z3" i="27"/>
  <c r="Z3" i="26"/>
  <c r="Y4" i="26"/>
  <c r="Y15" i="26"/>
  <c r="Z14" i="26"/>
  <c r="Y4" i="25"/>
  <c r="Z3" i="25"/>
  <c r="Y15" i="25"/>
  <c r="Z14" i="25"/>
  <c r="Y4" i="24"/>
  <c r="Z3" i="24"/>
  <c r="Y15" i="24"/>
  <c r="Z14" i="24"/>
  <c r="Y15" i="23"/>
  <c r="Z14" i="23"/>
  <c r="X4" i="23"/>
  <c r="Y3" i="23"/>
  <c r="W14" i="17"/>
  <c r="V15" i="17"/>
  <c r="W4" i="17"/>
  <c r="X3" i="17"/>
  <c r="AA3" i="27" l="1"/>
  <c r="Z4" i="27"/>
  <c r="Z15" i="27"/>
  <c r="AA14" i="27"/>
  <c r="Z15" i="26"/>
  <c r="AA14" i="26"/>
  <c r="Z4" i="26"/>
  <c r="AA3" i="26"/>
  <c r="Z15" i="25"/>
  <c r="AA14" i="25"/>
  <c r="Z4" i="25"/>
  <c r="AA3" i="25"/>
  <c r="Z15" i="24"/>
  <c r="AA14" i="24"/>
  <c r="Z4" i="24"/>
  <c r="AA3" i="24"/>
  <c r="Y4" i="23"/>
  <c r="Z3" i="23"/>
  <c r="Z15" i="23"/>
  <c r="AA14" i="23"/>
  <c r="W15" i="17"/>
  <c r="X14" i="17"/>
  <c r="X4" i="17"/>
  <c r="Y3" i="17"/>
  <c r="AA4" i="27" l="1"/>
  <c r="AB3" i="27"/>
  <c r="AA15" i="27"/>
  <c r="AB14" i="27"/>
  <c r="AA4" i="26"/>
  <c r="AB3" i="26"/>
  <c r="AA15" i="26"/>
  <c r="AB14" i="26"/>
  <c r="AA4" i="25"/>
  <c r="AB3" i="25"/>
  <c r="AA15" i="25"/>
  <c r="AB14" i="25"/>
  <c r="AA4" i="24"/>
  <c r="AB3" i="24"/>
  <c r="AA15" i="24"/>
  <c r="AB14" i="24"/>
  <c r="AA15" i="23"/>
  <c r="AB14" i="23"/>
  <c r="Z4" i="23"/>
  <c r="AA3" i="23"/>
  <c r="X15" i="17"/>
  <c r="Y14" i="17"/>
  <c r="Y4" i="17"/>
  <c r="Z3" i="17"/>
  <c r="AB4" i="27" l="1"/>
  <c r="AC3" i="27"/>
  <c r="AB15" i="27"/>
  <c r="AC14" i="27"/>
  <c r="AB15" i="26"/>
  <c r="AC14" i="26"/>
  <c r="AC3" i="26"/>
  <c r="AB4" i="26"/>
  <c r="AB15" i="25"/>
  <c r="AC14" i="25"/>
  <c r="AB4" i="25"/>
  <c r="AC3" i="25"/>
  <c r="AB15" i="24"/>
  <c r="AC14" i="24"/>
  <c r="AC3" i="24"/>
  <c r="AB4" i="24"/>
  <c r="AA4" i="23"/>
  <c r="AB3" i="23"/>
  <c r="AB15" i="23"/>
  <c r="AC14" i="23"/>
  <c r="Z14" i="17"/>
  <c r="Y15" i="17"/>
  <c r="Z4" i="17"/>
  <c r="AA3" i="17"/>
  <c r="AC15" i="27" l="1"/>
  <c r="AD14" i="27"/>
  <c r="AC4" i="27"/>
  <c r="AD3" i="27"/>
  <c r="AC4" i="26"/>
  <c r="AD3" i="26"/>
  <c r="AC15" i="26"/>
  <c r="AD14" i="26"/>
  <c r="AC4" i="25"/>
  <c r="AD3" i="25"/>
  <c r="AC15" i="25"/>
  <c r="AD14" i="25"/>
  <c r="AC4" i="24"/>
  <c r="AD3" i="24"/>
  <c r="AC15" i="24"/>
  <c r="AD14" i="24"/>
  <c r="AC15" i="23"/>
  <c r="AD14" i="23"/>
  <c r="AC3" i="23"/>
  <c r="AB4" i="23"/>
  <c r="Z15" i="17"/>
  <c r="AA14" i="17"/>
  <c r="AA4" i="17"/>
  <c r="AB3" i="17"/>
  <c r="AD4" i="27" l="1"/>
  <c r="AE3" i="27"/>
  <c r="AD15" i="27"/>
  <c r="AE14" i="27"/>
  <c r="AE14" i="26"/>
  <c r="AD15" i="26"/>
  <c r="AD4" i="26"/>
  <c r="AE3" i="26"/>
  <c r="AD15" i="25"/>
  <c r="AE14" i="25"/>
  <c r="AD4" i="25"/>
  <c r="AE3" i="25"/>
  <c r="AD15" i="24"/>
  <c r="AE14" i="24"/>
  <c r="AD4" i="24"/>
  <c r="AE3" i="24"/>
  <c r="AC4" i="23"/>
  <c r="AD3" i="23"/>
  <c r="AD15" i="23"/>
  <c r="AE14" i="23"/>
  <c r="AA15" i="17"/>
  <c r="AB14" i="17"/>
  <c r="AB4" i="17"/>
  <c r="AC3" i="17"/>
  <c r="AE15" i="27" l="1"/>
  <c r="AF14" i="27"/>
  <c r="AE4" i="27"/>
  <c r="AF3" i="27"/>
  <c r="AE4" i="26"/>
  <c r="AF3" i="26"/>
  <c r="AE15" i="26"/>
  <c r="AF14" i="26"/>
  <c r="AF3" i="25"/>
  <c r="AE4" i="25"/>
  <c r="AE15" i="25"/>
  <c r="AF14" i="25"/>
  <c r="AE4" i="24"/>
  <c r="AF3" i="24"/>
  <c r="AE15" i="24"/>
  <c r="AF14" i="24"/>
  <c r="AE15" i="23"/>
  <c r="AF14" i="23"/>
  <c r="AD4" i="23"/>
  <c r="AE3" i="23"/>
  <c r="AB15" i="17"/>
  <c r="AC14" i="17"/>
  <c r="AC4" i="17"/>
  <c r="AD3" i="17"/>
  <c r="AF15" i="27" l="1"/>
  <c r="AG14" i="27"/>
  <c r="AF4" i="27"/>
  <c r="AG3" i="27"/>
  <c r="AF15" i="26"/>
  <c r="AG14" i="26"/>
  <c r="AF4" i="26"/>
  <c r="AG3" i="26"/>
  <c r="AF15" i="25"/>
  <c r="AG14" i="25"/>
  <c r="AF4" i="25"/>
  <c r="AG3" i="25"/>
  <c r="AF15" i="24"/>
  <c r="AG14" i="24"/>
  <c r="AF4" i="24"/>
  <c r="AG3" i="24"/>
  <c r="AE4" i="23"/>
  <c r="AF3" i="23"/>
  <c r="AF15" i="23"/>
  <c r="AG14" i="23"/>
  <c r="AC15" i="17"/>
  <c r="AD14" i="17"/>
  <c r="AD4" i="17"/>
  <c r="AE3" i="17"/>
  <c r="AG4" i="27" l="1"/>
  <c r="AH3" i="27"/>
  <c r="AG15" i="27"/>
  <c r="AH14" i="27"/>
  <c r="AG4" i="26"/>
  <c r="AH3" i="26"/>
  <c r="AG15" i="26"/>
  <c r="AH14" i="26"/>
  <c r="AG4" i="25"/>
  <c r="AH3" i="25"/>
  <c r="AG15" i="25"/>
  <c r="AH14" i="25"/>
  <c r="AG4" i="24"/>
  <c r="AH3" i="24"/>
  <c r="AG15" i="24"/>
  <c r="AH14" i="24"/>
  <c r="AH14" i="23"/>
  <c r="AG15" i="23"/>
  <c r="AG3" i="23"/>
  <c r="AF4" i="23"/>
  <c r="AD15" i="17"/>
  <c r="AE14" i="17"/>
  <c r="AE4" i="17"/>
  <c r="AF3" i="17"/>
  <c r="AI14" i="27" l="1"/>
  <c r="AI15" i="27" s="1"/>
  <c r="AH15" i="27"/>
  <c r="AI3" i="27"/>
  <c r="AI4" i="27" s="1"/>
  <c r="AH4" i="27"/>
  <c r="AH15" i="26"/>
  <c r="AI14" i="26"/>
  <c r="AI15" i="26" s="1"/>
  <c r="AH4" i="26"/>
  <c r="AI3" i="26"/>
  <c r="AI4" i="26" s="1"/>
  <c r="AH15" i="25"/>
  <c r="AI14" i="25"/>
  <c r="AI15" i="25" s="1"/>
  <c r="AI3" i="25"/>
  <c r="AI4" i="25" s="1"/>
  <c r="AH4" i="25"/>
  <c r="AH15" i="24"/>
  <c r="AI14" i="24"/>
  <c r="AI15" i="24" s="1"/>
  <c r="AH4" i="24"/>
  <c r="AI3" i="24"/>
  <c r="AI4" i="24" s="1"/>
  <c r="AH3" i="23"/>
  <c r="AG4" i="23"/>
  <c r="AI14" i="23"/>
  <c r="AI15" i="23" s="1"/>
  <c r="AH15" i="23"/>
  <c r="AF14" i="17"/>
  <c r="AE15" i="17"/>
  <c r="AF4" i="17"/>
  <c r="AG3" i="17"/>
  <c r="AI3" i="23" l="1"/>
  <c r="AI4" i="23" s="1"/>
  <c r="AH4" i="23"/>
  <c r="AF15" i="17"/>
  <c r="AG14" i="17"/>
  <c r="AG4" i="17"/>
  <c r="AH3" i="17"/>
  <c r="AG15" i="17" l="1"/>
  <c r="AH14" i="17"/>
  <c r="AH4" i="17"/>
  <c r="AI3" i="17"/>
  <c r="AI4" i="17" s="1"/>
  <c r="AH15" i="17" l="1"/>
  <c r="AI14" i="17"/>
  <c r="AI15" i="17" s="1"/>
  <c r="AL55" i="21" l="1"/>
  <c r="AK55" i="21"/>
  <c r="AJ55" i="21"/>
  <c r="AI55" i="21"/>
  <c r="AH55" i="21"/>
  <c r="AG55" i="21"/>
  <c r="AF55" i="21"/>
  <c r="AD55" i="21"/>
  <c r="AB55" i="21"/>
  <c r="AA55" i="21"/>
  <c r="Z55" i="21"/>
  <c r="Y55" i="21"/>
  <c r="X55" i="21"/>
  <c r="W55" i="21"/>
  <c r="V55" i="21"/>
  <c r="U55" i="21"/>
  <c r="T55" i="21"/>
  <c r="S55" i="21"/>
  <c r="R55" i="21"/>
  <c r="Q55" i="21"/>
  <c r="P55" i="21"/>
  <c r="O55" i="21"/>
  <c r="N55" i="21"/>
  <c r="M55" i="21"/>
  <c r="L55" i="21"/>
  <c r="K55" i="21"/>
  <c r="J55" i="21"/>
  <c r="I55" i="21"/>
  <c r="H55" i="21"/>
  <c r="G55" i="21"/>
  <c r="F55" i="21"/>
  <c r="E55" i="21"/>
  <c r="D55" i="21"/>
  <c r="AM54" i="21"/>
  <c r="AN54" i="21" s="1"/>
  <c r="AM53" i="21"/>
  <c r="AN53" i="21" s="1"/>
  <c r="AM52" i="21"/>
  <c r="AN52" i="21" s="1"/>
  <c r="AM51" i="21"/>
  <c r="AN51" i="21" s="1"/>
  <c r="AM50" i="21"/>
  <c r="AN50" i="21" s="1"/>
  <c r="AM49" i="21"/>
  <c r="AN49" i="21" s="1"/>
  <c r="AM48" i="21"/>
  <c r="AN48" i="21" s="1"/>
  <c r="AM47" i="21"/>
  <c r="AN47" i="21" s="1"/>
  <c r="AM46" i="21"/>
  <c r="AN46" i="21" s="1"/>
  <c r="AN45" i="21"/>
  <c r="AM45" i="21"/>
  <c r="AM44" i="21"/>
  <c r="AN44" i="21" s="1"/>
  <c r="AM43" i="21"/>
  <c r="AN43" i="21" s="1"/>
  <c r="AM42" i="21"/>
  <c r="AN42" i="21" s="1"/>
  <c r="AM41" i="21"/>
  <c r="AN41" i="21" s="1"/>
  <c r="AM40" i="21"/>
  <c r="AN40" i="21" s="1"/>
  <c r="AM39" i="21"/>
  <c r="AN39" i="21" s="1"/>
  <c r="AM38" i="21"/>
  <c r="AN38" i="21" s="1"/>
  <c r="AN37" i="21"/>
  <c r="AM37" i="21"/>
  <c r="AM36" i="21"/>
  <c r="AN36" i="21" s="1"/>
  <c r="AM35" i="21"/>
  <c r="AN35" i="21" s="1"/>
  <c r="AM34" i="21"/>
  <c r="AN34" i="21" s="1"/>
  <c r="AM33" i="21"/>
  <c r="AN33" i="21" s="1"/>
  <c r="AM32" i="21"/>
  <c r="AN32" i="21" s="1"/>
  <c r="AM31" i="21"/>
  <c r="AN31" i="21" s="1"/>
  <c r="AM30" i="21"/>
  <c r="AN30" i="21" s="1"/>
  <c r="AN29" i="21"/>
  <c r="AM29" i="21"/>
  <c r="AM28" i="21"/>
  <c r="AN28" i="21" s="1"/>
  <c r="AM27" i="21"/>
  <c r="AN27" i="21" s="1"/>
  <c r="AM26" i="21"/>
  <c r="AN26" i="21" s="1"/>
  <c r="AM25" i="21"/>
  <c r="AN25" i="21" s="1"/>
  <c r="AM24" i="21"/>
  <c r="AN24" i="21" s="1"/>
  <c r="AM23" i="21"/>
  <c r="AN23" i="21" s="1"/>
  <c r="AM22" i="21"/>
  <c r="AN22" i="21" s="1"/>
  <c r="AM21" i="21"/>
  <c r="AN21" i="21" s="1"/>
  <c r="AM20" i="21"/>
  <c r="AN20" i="21" s="1"/>
  <c r="AM19" i="21"/>
  <c r="AN19" i="21" s="1"/>
  <c r="AM18" i="21"/>
  <c r="AN18" i="21" s="1"/>
  <c r="AM17" i="21"/>
  <c r="AN17" i="21" s="1"/>
  <c r="AM16" i="21"/>
  <c r="AN16" i="21" s="1"/>
  <c r="AJ13" i="21"/>
  <c r="AI13" i="21"/>
  <c r="AH13" i="21"/>
  <c r="AG13" i="21"/>
  <c r="AF13" i="21"/>
  <c r="AE13" i="21"/>
  <c r="AD13" i="21"/>
  <c r="AC13" i="21"/>
  <c r="AB13" i="21"/>
  <c r="AA13" i="21"/>
  <c r="Z13" i="21"/>
  <c r="Y13" i="21"/>
  <c r="X13" i="21"/>
  <c r="W13" i="21"/>
  <c r="V13" i="21"/>
  <c r="U13" i="21"/>
  <c r="T13" i="21"/>
  <c r="S13" i="21"/>
  <c r="R13" i="21"/>
  <c r="Q13" i="21"/>
  <c r="P13" i="21"/>
  <c r="O13" i="21"/>
  <c r="N13" i="21"/>
  <c r="M13" i="21"/>
  <c r="L13" i="21"/>
  <c r="K13" i="21"/>
  <c r="J13" i="21"/>
  <c r="I13" i="21"/>
  <c r="H13" i="21"/>
  <c r="G13" i="21"/>
  <c r="F13" i="21"/>
  <c r="E13" i="21"/>
  <c r="D13" i="21"/>
  <c r="AM11" i="21"/>
  <c r="AN11" i="21" s="1"/>
  <c r="AM10" i="21"/>
  <c r="AN10" i="21" s="1"/>
  <c r="AM9" i="21"/>
  <c r="AN9" i="21" s="1"/>
  <c r="AM8" i="21"/>
  <c r="AN8" i="21" s="1"/>
  <c r="AM7" i="21"/>
  <c r="AN7" i="21" s="1"/>
  <c r="AM6" i="21"/>
  <c r="AN6" i="21" s="1"/>
  <c r="AL55" i="20"/>
  <c r="AK55" i="20"/>
  <c r="AJ55" i="20"/>
  <c r="AI55" i="20"/>
  <c r="AH55" i="20"/>
  <c r="AG55" i="20"/>
  <c r="AF55" i="20"/>
  <c r="AD55" i="20"/>
  <c r="AB55" i="20"/>
  <c r="AA55" i="20"/>
  <c r="Z55" i="20"/>
  <c r="Y55" i="20"/>
  <c r="X55" i="20"/>
  <c r="W55" i="20"/>
  <c r="V55" i="20"/>
  <c r="U55" i="20"/>
  <c r="T55" i="20"/>
  <c r="S55" i="20"/>
  <c r="R55" i="20"/>
  <c r="Q55" i="20"/>
  <c r="P55" i="20"/>
  <c r="O55" i="20"/>
  <c r="N55" i="20"/>
  <c r="M55" i="20"/>
  <c r="L55" i="20"/>
  <c r="K55" i="20"/>
  <c r="J55" i="20"/>
  <c r="I55" i="20"/>
  <c r="H55" i="20"/>
  <c r="G55" i="20"/>
  <c r="F55" i="20"/>
  <c r="E55" i="20"/>
  <c r="D55" i="20"/>
  <c r="AM54" i="20"/>
  <c r="AN54" i="20" s="1"/>
  <c r="AM53" i="20"/>
  <c r="AN53" i="20" s="1"/>
  <c r="AM52" i="20"/>
  <c r="AN52" i="20" s="1"/>
  <c r="AM51" i="20"/>
  <c r="AN51" i="20" s="1"/>
  <c r="AM50" i="20"/>
  <c r="AN50" i="20" s="1"/>
  <c r="AM49" i="20"/>
  <c r="AN49" i="20" s="1"/>
  <c r="AM48" i="20"/>
  <c r="AN48" i="20" s="1"/>
  <c r="AM47" i="20"/>
  <c r="AN47" i="20" s="1"/>
  <c r="AM46" i="20"/>
  <c r="AN46" i="20" s="1"/>
  <c r="AM45" i="20"/>
  <c r="AN45" i="20" s="1"/>
  <c r="AM44" i="20"/>
  <c r="AN44" i="20" s="1"/>
  <c r="AM43" i="20"/>
  <c r="AN43" i="20" s="1"/>
  <c r="AM42" i="20"/>
  <c r="AN42" i="20" s="1"/>
  <c r="AM41" i="20"/>
  <c r="AN41" i="20" s="1"/>
  <c r="AM40" i="20"/>
  <c r="AN40" i="20" s="1"/>
  <c r="AM39" i="20"/>
  <c r="AN39" i="20" s="1"/>
  <c r="AM38" i="20"/>
  <c r="AN38" i="20" s="1"/>
  <c r="AM37" i="20"/>
  <c r="AN37" i="20" s="1"/>
  <c r="AM36" i="20"/>
  <c r="AN36" i="20" s="1"/>
  <c r="AM35" i="20"/>
  <c r="AN35" i="20" s="1"/>
  <c r="AM34" i="20"/>
  <c r="AN34" i="20" s="1"/>
  <c r="AM33" i="20"/>
  <c r="AN33" i="20" s="1"/>
  <c r="AM32" i="20"/>
  <c r="AN32" i="20" s="1"/>
  <c r="AM31" i="20"/>
  <c r="AN31" i="20" s="1"/>
  <c r="AM30" i="20"/>
  <c r="AN30" i="20" s="1"/>
  <c r="AM29" i="20"/>
  <c r="AN29" i="20" s="1"/>
  <c r="AM28" i="20"/>
  <c r="AN28" i="20" s="1"/>
  <c r="AM27" i="20"/>
  <c r="AN27" i="20" s="1"/>
  <c r="AM26" i="20"/>
  <c r="AN26" i="20" s="1"/>
  <c r="AM25" i="20"/>
  <c r="AN25" i="20" s="1"/>
  <c r="AM24" i="20"/>
  <c r="AN24" i="20" s="1"/>
  <c r="AM23" i="20"/>
  <c r="AN23" i="20" s="1"/>
  <c r="AM22" i="20"/>
  <c r="AN22" i="20" s="1"/>
  <c r="AM21" i="20"/>
  <c r="AN21" i="20" s="1"/>
  <c r="AM20" i="20"/>
  <c r="AN20" i="20" s="1"/>
  <c r="AM19" i="20"/>
  <c r="AN19" i="20" s="1"/>
  <c r="AM18" i="20"/>
  <c r="AN18" i="20" s="1"/>
  <c r="AM17" i="20"/>
  <c r="AN17" i="20" s="1"/>
  <c r="AM16" i="20"/>
  <c r="AN16" i="20" s="1"/>
  <c r="AJ13" i="20"/>
  <c r="AI13" i="20"/>
  <c r="AH13" i="20"/>
  <c r="AG13" i="20"/>
  <c r="AF13" i="20"/>
  <c r="AE13" i="20"/>
  <c r="AD13" i="20"/>
  <c r="AC13" i="20"/>
  <c r="AB13" i="20"/>
  <c r="AA13" i="20"/>
  <c r="Z13" i="20"/>
  <c r="Y13" i="20"/>
  <c r="X13" i="20"/>
  <c r="W13" i="20"/>
  <c r="V13" i="20"/>
  <c r="U13" i="20"/>
  <c r="T13" i="20"/>
  <c r="S13" i="20"/>
  <c r="R13" i="20"/>
  <c r="Q13" i="20"/>
  <c r="P13" i="20"/>
  <c r="O13" i="20"/>
  <c r="N13" i="20"/>
  <c r="M13" i="20"/>
  <c r="L13" i="20"/>
  <c r="K13" i="20"/>
  <c r="J13" i="20"/>
  <c r="I13" i="20"/>
  <c r="H13" i="20"/>
  <c r="G13" i="20"/>
  <c r="F13" i="20"/>
  <c r="E13" i="20"/>
  <c r="D13" i="20"/>
  <c r="AM11" i="20"/>
  <c r="AN11" i="20" s="1"/>
  <c r="AM10" i="20"/>
  <c r="AN10" i="20" s="1"/>
  <c r="AM9" i="20"/>
  <c r="AN9" i="20" s="1"/>
  <c r="AM8" i="20"/>
  <c r="AN8" i="20" s="1"/>
  <c r="AM7" i="20"/>
  <c r="AN7" i="20" s="1"/>
  <c r="AM6" i="20"/>
  <c r="AN6" i="20" s="1"/>
  <c r="AL55" i="19"/>
  <c r="AK55" i="19"/>
  <c r="AJ55" i="19"/>
  <c r="AI55" i="19"/>
  <c r="AH55" i="19"/>
  <c r="AG55" i="19"/>
  <c r="AF55" i="19"/>
  <c r="AD55" i="19"/>
  <c r="AB55" i="19"/>
  <c r="AA55" i="19"/>
  <c r="Z55" i="19"/>
  <c r="Y55" i="19"/>
  <c r="X55" i="19"/>
  <c r="W55" i="19"/>
  <c r="V55" i="19"/>
  <c r="U55" i="19"/>
  <c r="T55" i="19"/>
  <c r="S55" i="19"/>
  <c r="R55" i="19"/>
  <c r="Q55" i="19"/>
  <c r="P55" i="19"/>
  <c r="O55" i="19"/>
  <c r="N55" i="19"/>
  <c r="M55" i="19"/>
  <c r="L55" i="19"/>
  <c r="K55" i="19"/>
  <c r="J55" i="19"/>
  <c r="I55" i="19"/>
  <c r="H55" i="19"/>
  <c r="G55" i="19"/>
  <c r="F55" i="19"/>
  <c r="E55" i="19"/>
  <c r="D55" i="19"/>
  <c r="AM54" i="19"/>
  <c r="AN54" i="19" s="1"/>
  <c r="AM53" i="19"/>
  <c r="AN53" i="19" s="1"/>
  <c r="AM52" i="19"/>
  <c r="AN52" i="19" s="1"/>
  <c r="AM51" i="19"/>
  <c r="AN51" i="19" s="1"/>
  <c r="AM50" i="19"/>
  <c r="AN50" i="19" s="1"/>
  <c r="AN49" i="19"/>
  <c r="AM49" i="19"/>
  <c r="AM48" i="19"/>
  <c r="AN48" i="19" s="1"/>
  <c r="AM47" i="19"/>
  <c r="AN47" i="19" s="1"/>
  <c r="AM46" i="19"/>
  <c r="AN46" i="19" s="1"/>
  <c r="AM45" i="19"/>
  <c r="AN45" i="19" s="1"/>
  <c r="AM44" i="19"/>
  <c r="AN44" i="19" s="1"/>
  <c r="AM43" i="19"/>
  <c r="AN43" i="19" s="1"/>
  <c r="AM42" i="19"/>
  <c r="AN42" i="19" s="1"/>
  <c r="AM41" i="19"/>
  <c r="AN41" i="19" s="1"/>
  <c r="AM40" i="19"/>
  <c r="AN40" i="19" s="1"/>
  <c r="AM39" i="19"/>
  <c r="AN39" i="19" s="1"/>
  <c r="AM38" i="19"/>
  <c r="AN38" i="19" s="1"/>
  <c r="AM37" i="19"/>
  <c r="AN37" i="19" s="1"/>
  <c r="AM36" i="19"/>
  <c r="AN36" i="19" s="1"/>
  <c r="AM35" i="19"/>
  <c r="AN35" i="19" s="1"/>
  <c r="AM34" i="19"/>
  <c r="AN34" i="19" s="1"/>
  <c r="AM33" i="19"/>
  <c r="AN33" i="19" s="1"/>
  <c r="AM32" i="19"/>
  <c r="AN32" i="19" s="1"/>
  <c r="AM31" i="19"/>
  <c r="AN31" i="19" s="1"/>
  <c r="AM30" i="19"/>
  <c r="AN30" i="19" s="1"/>
  <c r="AM29" i="19"/>
  <c r="AN29" i="19" s="1"/>
  <c r="AM28" i="19"/>
  <c r="AN28" i="19" s="1"/>
  <c r="AM27" i="19"/>
  <c r="AN27" i="19" s="1"/>
  <c r="AM26" i="19"/>
  <c r="AN26" i="19" s="1"/>
  <c r="AM25" i="19"/>
  <c r="AN25" i="19" s="1"/>
  <c r="AM24" i="19"/>
  <c r="AN24" i="19" s="1"/>
  <c r="AM23" i="19"/>
  <c r="AN23" i="19" s="1"/>
  <c r="AM22" i="19"/>
  <c r="AN22" i="19" s="1"/>
  <c r="AM21" i="19"/>
  <c r="AN21" i="19" s="1"/>
  <c r="AM20" i="19"/>
  <c r="AN20" i="19" s="1"/>
  <c r="AM19" i="19"/>
  <c r="AN19" i="19" s="1"/>
  <c r="AM18" i="19"/>
  <c r="AN18" i="19" s="1"/>
  <c r="AM17" i="19"/>
  <c r="AN17" i="19" s="1"/>
  <c r="AM16" i="19"/>
  <c r="AN16" i="19" s="1"/>
  <c r="AJ13" i="19"/>
  <c r="AI13" i="19"/>
  <c r="AH13" i="19"/>
  <c r="AG13" i="19"/>
  <c r="AF13" i="19"/>
  <c r="AE13" i="19"/>
  <c r="AD13" i="19"/>
  <c r="AC13" i="19"/>
  <c r="AB13" i="19"/>
  <c r="AA13" i="19"/>
  <c r="Z13" i="19"/>
  <c r="Y13" i="19"/>
  <c r="X13" i="19"/>
  <c r="W13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AM11" i="19"/>
  <c r="AN11" i="19" s="1"/>
  <c r="AM10" i="19"/>
  <c r="AN10" i="19" s="1"/>
  <c r="AM9" i="19"/>
  <c r="AN9" i="19" s="1"/>
  <c r="AM8" i="19"/>
  <c r="AN8" i="19" s="1"/>
  <c r="AM7" i="19"/>
  <c r="AN7" i="19" s="1"/>
  <c r="AM6" i="19"/>
  <c r="AN6" i="19" s="1"/>
  <c r="AL55" i="18"/>
  <c r="AK55" i="18"/>
  <c r="AJ55" i="18"/>
  <c r="AI55" i="18"/>
  <c r="AH55" i="18"/>
  <c r="AG55" i="18"/>
  <c r="AF55" i="18"/>
  <c r="AD55" i="18"/>
  <c r="AB55" i="18"/>
  <c r="AA55" i="18"/>
  <c r="Z55" i="18"/>
  <c r="Y55" i="18"/>
  <c r="X55" i="18"/>
  <c r="W55" i="18"/>
  <c r="V55" i="18"/>
  <c r="U55" i="18"/>
  <c r="T55" i="18"/>
  <c r="S55" i="18"/>
  <c r="R55" i="18"/>
  <c r="Q55" i="18"/>
  <c r="P55" i="18"/>
  <c r="O55" i="18"/>
  <c r="N55" i="18"/>
  <c r="M55" i="18"/>
  <c r="L55" i="18"/>
  <c r="K55" i="18"/>
  <c r="J55" i="18"/>
  <c r="I55" i="18"/>
  <c r="H55" i="18"/>
  <c r="G55" i="18"/>
  <c r="F55" i="18"/>
  <c r="E55" i="18"/>
  <c r="D55" i="18"/>
  <c r="AM54" i="18"/>
  <c r="AN54" i="18" s="1"/>
  <c r="AM53" i="18"/>
  <c r="AN53" i="18" s="1"/>
  <c r="AM52" i="18"/>
  <c r="AN52" i="18" s="1"/>
  <c r="AM51" i="18"/>
  <c r="AN51" i="18" s="1"/>
  <c r="AM50" i="18"/>
  <c r="AN50" i="18" s="1"/>
  <c r="AN49" i="18"/>
  <c r="AM49" i="18"/>
  <c r="AM48" i="18"/>
  <c r="AN48" i="18" s="1"/>
  <c r="AM47" i="18"/>
  <c r="AN47" i="18" s="1"/>
  <c r="AM46" i="18"/>
  <c r="AN46" i="18" s="1"/>
  <c r="AM45" i="18"/>
  <c r="AN45" i="18" s="1"/>
  <c r="AM44" i="18"/>
  <c r="AN44" i="18" s="1"/>
  <c r="AM43" i="18"/>
  <c r="AN43" i="18" s="1"/>
  <c r="AM42" i="18"/>
  <c r="AN42" i="18" s="1"/>
  <c r="AM41" i="18"/>
  <c r="AN41" i="18" s="1"/>
  <c r="AM40" i="18"/>
  <c r="AN40" i="18" s="1"/>
  <c r="AM39" i="18"/>
  <c r="AN39" i="18" s="1"/>
  <c r="AM38" i="18"/>
  <c r="AN38" i="18" s="1"/>
  <c r="AM37" i="18"/>
  <c r="AN37" i="18" s="1"/>
  <c r="AM36" i="18"/>
  <c r="AN36" i="18" s="1"/>
  <c r="AM35" i="18"/>
  <c r="AN35" i="18" s="1"/>
  <c r="AM34" i="18"/>
  <c r="AN34" i="18" s="1"/>
  <c r="AM33" i="18"/>
  <c r="AN33" i="18" s="1"/>
  <c r="AM32" i="18"/>
  <c r="AN32" i="18" s="1"/>
  <c r="AM31" i="18"/>
  <c r="AN31" i="18" s="1"/>
  <c r="AM30" i="18"/>
  <c r="AN30" i="18" s="1"/>
  <c r="AM29" i="18"/>
  <c r="AN29" i="18" s="1"/>
  <c r="AM28" i="18"/>
  <c r="AN28" i="18" s="1"/>
  <c r="AM27" i="18"/>
  <c r="AN27" i="18" s="1"/>
  <c r="AM26" i="18"/>
  <c r="AN26" i="18" s="1"/>
  <c r="AM25" i="18"/>
  <c r="AN25" i="18" s="1"/>
  <c r="AM24" i="18"/>
  <c r="AN24" i="18" s="1"/>
  <c r="AM23" i="18"/>
  <c r="AN23" i="18" s="1"/>
  <c r="AM22" i="18"/>
  <c r="AN22" i="18" s="1"/>
  <c r="AN21" i="18"/>
  <c r="AM21" i="18"/>
  <c r="AM20" i="18"/>
  <c r="AN20" i="18" s="1"/>
  <c r="AM19" i="18"/>
  <c r="AN19" i="18" s="1"/>
  <c r="AM18" i="18"/>
  <c r="AN18" i="18" s="1"/>
  <c r="AM17" i="18"/>
  <c r="AN17" i="18" s="1"/>
  <c r="AM16" i="18"/>
  <c r="AN16" i="18" s="1"/>
  <c r="AJ13" i="18"/>
  <c r="AI13" i="18"/>
  <c r="AH13" i="18"/>
  <c r="AG13" i="18"/>
  <c r="AF13" i="18"/>
  <c r="AE13" i="18"/>
  <c r="AD13" i="18"/>
  <c r="AC13" i="18"/>
  <c r="AB13" i="18"/>
  <c r="AA13" i="18"/>
  <c r="Z13" i="18"/>
  <c r="Y13" i="18"/>
  <c r="X13" i="18"/>
  <c r="W13" i="18"/>
  <c r="V13" i="18"/>
  <c r="U13" i="18"/>
  <c r="T13" i="18"/>
  <c r="S13" i="18"/>
  <c r="R13" i="18"/>
  <c r="Q13" i="18"/>
  <c r="P13" i="18"/>
  <c r="O13" i="18"/>
  <c r="N13" i="18"/>
  <c r="M13" i="18"/>
  <c r="L13" i="18"/>
  <c r="K13" i="18"/>
  <c r="J13" i="18"/>
  <c r="I13" i="18"/>
  <c r="H13" i="18"/>
  <c r="G13" i="18"/>
  <c r="F13" i="18"/>
  <c r="E13" i="18"/>
  <c r="D13" i="18"/>
  <c r="AM11" i="18"/>
  <c r="AN11" i="18" s="1"/>
  <c r="AM10" i="18"/>
  <c r="AN10" i="18" s="1"/>
  <c r="AM9" i="18"/>
  <c r="AN9" i="18" s="1"/>
  <c r="AM8" i="18"/>
  <c r="AN8" i="18" s="1"/>
  <c r="AM7" i="18"/>
  <c r="AN7" i="18" s="1"/>
  <c r="AM6" i="18"/>
  <c r="AN6" i="18" s="1"/>
  <c r="AJ54" i="17"/>
  <c r="AK54" i="17" s="1"/>
  <c r="AJ53" i="17"/>
  <c r="AK53" i="17" s="1"/>
  <c r="AJ52" i="17"/>
  <c r="AK52" i="17" s="1"/>
  <c r="AJ51" i="17"/>
  <c r="AK51" i="17" s="1"/>
  <c r="AJ50" i="17"/>
  <c r="AK50" i="17" s="1"/>
  <c r="AJ49" i="17"/>
  <c r="AK49" i="17" s="1"/>
  <c r="AJ48" i="17"/>
  <c r="AK48" i="17" s="1"/>
  <c r="AJ47" i="17"/>
  <c r="AK47" i="17" s="1"/>
  <c r="AJ46" i="17"/>
  <c r="AK46" i="17" s="1"/>
  <c r="AJ45" i="17"/>
  <c r="AK45" i="17" s="1"/>
  <c r="AJ44" i="17"/>
  <c r="AK44" i="17" s="1"/>
  <c r="AJ43" i="17"/>
  <c r="AK43" i="17" s="1"/>
  <c r="AJ42" i="17"/>
  <c r="AK42" i="17" s="1"/>
  <c r="AJ41" i="17"/>
  <c r="AK41" i="17" s="1"/>
  <c r="AJ40" i="17"/>
  <c r="AK40" i="17" s="1"/>
  <c r="AJ39" i="17"/>
  <c r="AK39" i="17" s="1"/>
  <c r="AJ38" i="17"/>
  <c r="AK38" i="17" s="1"/>
  <c r="AJ37" i="17"/>
  <c r="AK37" i="17" s="1"/>
  <c r="AJ36" i="17"/>
  <c r="AK36" i="17" s="1"/>
  <c r="AJ35" i="17"/>
  <c r="AK35" i="17" s="1"/>
  <c r="AJ34" i="17"/>
  <c r="AK34" i="17" s="1"/>
  <c r="AJ33" i="17"/>
  <c r="AK33" i="17" s="1"/>
  <c r="AJ32" i="17"/>
  <c r="AK32" i="17" s="1"/>
  <c r="AJ31" i="17"/>
  <c r="AK31" i="17" s="1"/>
  <c r="AJ30" i="17"/>
  <c r="AK30" i="17" s="1"/>
  <c r="AJ29" i="17"/>
  <c r="AK29" i="17" s="1"/>
  <c r="AJ28" i="17"/>
  <c r="AK28" i="17" s="1"/>
  <c r="AJ27" i="17"/>
  <c r="AK27" i="17" s="1"/>
  <c r="AJ26" i="17"/>
  <c r="AK26" i="17" s="1"/>
  <c r="AJ25" i="17"/>
  <c r="AK25" i="17" s="1"/>
  <c r="AJ24" i="17"/>
  <c r="AK24" i="17" s="1"/>
  <c r="AJ23" i="17"/>
  <c r="AK23" i="17" s="1"/>
  <c r="AJ22" i="17"/>
  <c r="AK22" i="17" s="1"/>
  <c r="AJ21" i="17"/>
  <c r="AK21" i="17" s="1"/>
  <c r="AJ20" i="17"/>
  <c r="AK20" i="17" s="1"/>
  <c r="AJ19" i="17"/>
  <c r="AK19" i="17" s="1"/>
  <c r="AJ18" i="17"/>
  <c r="AK18" i="17" s="1"/>
  <c r="AJ17" i="17"/>
  <c r="AK17" i="17" s="1"/>
  <c r="AJ12" i="17"/>
  <c r="AK12" i="17" s="1"/>
  <c r="AJ10" i="17"/>
  <c r="AK10" i="17" s="1"/>
  <c r="AJ9" i="17"/>
  <c r="AK9" i="17" s="1"/>
  <c r="AJ8" i="17"/>
  <c r="AK8" i="17" s="1"/>
  <c r="AJ7" i="17"/>
  <c r="AK7" i="17" s="1"/>
  <c r="AJ6" i="17"/>
  <c r="AK6" i="17" s="1"/>
  <c r="J56" i="20" l="1" a="1"/>
  <c r="J56" i="20" s="1"/>
  <c r="J56" i="21" a="1"/>
  <c r="J56" i="21" s="1"/>
  <c r="J56" i="18" a="1"/>
  <c r="J56" i="18" s="1"/>
  <c r="J56" i="19" a="1"/>
  <c r="J56" i="19" s="1"/>
  <c r="X56" i="18"/>
  <c r="Q56" i="18"/>
  <c r="AE56" i="19"/>
  <c r="AE56" i="20"/>
  <c r="X56" i="20"/>
  <c r="AL56" i="21"/>
  <c r="AE56" i="18"/>
  <c r="X56" i="19"/>
  <c r="Q56" i="20"/>
  <c r="Q56" i="19"/>
  <c r="AE56" i="21"/>
  <c r="AL56" i="18"/>
  <c r="X56" i="21"/>
  <c r="AL56" i="20"/>
  <c r="Q56" i="21"/>
  <c r="AL56" i="19"/>
  <c r="AN12" i="21"/>
  <c r="AN12" i="20"/>
  <c r="AN12" i="19"/>
  <c r="AN12" i="18"/>
  <c r="AN57" i="18" l="1"/>
  <c r="AN59" i="18" s="1"/>
  <c r="AN57" i="19"/>
  <c r="AN59" i="19" s="1"/>
  <c r="AN57" i="20"/>
  <c r="AN59" i="20" s="1"/>
  <c r="AN57" i="21"/>
  <c r="AN59" i="2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<sst xmlns="http://schemas.openxmlformats.org/spreadsheetml/2006/main" count="1169" uniqueCount="86">
  <si>
    <t>Monthly Total</t>
  </si>
  <si>
    <t>Item</t>
  </si>
  <si>
    <t>Mon</t>
  </si>
  <si>
    <t>Wed</t>
  </si>
  <si>
    <t>Thurs</t>
  </si>
  <si>
    <t>Friday</t>
  </si>
  <si>
    <t>Sat</t>
  </si>
  <si>
    <t>Sun</t>
  </si>
  <si>
    <t>Total</t>
  </si>
  <si>
    <t>Ext.</t>
  </si>
  <si>
    <t xml:space="preserve">Dairy  </t>
  </si>
  <si>
    <t>Unit</t>
  </si>
  <si>
    <t>Cost</t>
  </si>
  <si>
    <t>Kemps Half &amp; Half Qt.</t>
  </si>
  <si>
    <t>16/cs</t>
  </si>
  <si>
    <t>Kemps Select 2% Gal</t>
  </si>
  <si>
    <t>4/cs</t>
  </si>
  <si>
    <t>Kemps Select Skim Gal</t>
  </si>
  <si>
    <t>Cream, Whipped Aresol</t>
  </si>
  <si>
    <t>12/cs</t>
  </si>
  <si>
    <t>Milk, Almond unsweet Pure</t>
  </si>
  <si>
    <t>6/cs</t>
  </si>
  <si>
    <t>Milk Soy Plain</t>
  </si>
  <si>
    <t>DAIRY TOTAL</t>
  </si>
  <si>
    <t>Paper Goods</t>
  </si>
  <si>
    <t>STIRRER COFFEE WOOD 7.5IN</t>
  </si>
  <si>
    <t>1/box</t>
  </si>
  <si>
    <t>STRAW WRPD CLR PLA BIO 8</t>
  </si>
  <si>
    <t>24/cs</t>
  </si>
  <si>
    <t>SUGAR SUBSTITUTE YEL PKT</t>
  </si>
  <si>
    <t>2000/cs</t>
  </si>
  <si>
    <t>SUGAR SUBSTITUTE PNK PKT</t>
  </si>
  <si>
    <t>SUGAR GRANULATED PKT</t>
  </si>
  <si>
    <t>SUGAR SUBSTITUTE PACKET GREEN</t>
  </si>
  <si>
    <t>1000/cs</t>
  </si>
  <si>
    <t>SPICE NUTMEG GROUND</t>
  </si>
  <si>
    <t>1/ea</t>
  </si>
  <si>
    <t>SPICE CINNAMON GROUND KORINJE</t>
  </si>
  <si>
    <t>HONEY PURE CLOVER GR A BEAR</t>
  </si>
  <si>
    <t>CREAMER FRCH VAN LIQ PUMP BTL</t>
  </si>
  <si>
    <t>2/cs</t>
  </si>
  <si>
    <t>CREAMER HAZELNUT LIQ PUMP BTL</t>
  </si>
  <si>
    <t>COCOA MIX RICH INSTANT PCKT</t>
  </si>
  <si>
    <t>FILTER COFFEE URN 15X5.5</t>
  </si>
  <si>
    <t>TRAY PAPER PULP CARRYOUT 4 CUP</t>
  </si>
  <si>
    <t>300/cs</t>
  </si>
  <si>
    <t>BAG PAPER WHT 6#</t>
  </si>
  <si>
    <t>1/cs</t>
  </si>
  <si>
    <t>LID FLAT RENEWABLE HOT 10-20Z</t>
  </si>
  <si>
    <t>800/cs</t>
  </si>
  <si>
    <t>SLEEVE FOR CUP RECYCLED UNBLCH</t>
  </si>
  <si>
    <t>CUP PLAS CLR PLA EARTH CH LOGO</t>
  </si>
  <si>
    <t>580/cs</t>
  </si>
  <si>
    <t>CUP PLAS CLR PLA 20 OZ</t>
  </si>
  <si>
    <t>10/cs</t>
  </si>
  <si>
    <t>CUP PAPER PLA HOT 12 OZ</t>
  </si>
  <si>
    <t>20/cs</t>
  </si>
  <si>
    <t>LID PLAS PLA CLR FLT W/SLOT</t>
  </si>
  <si>
    <t>15/cs</t>
  </si>
  <si>
    <t>CUP PAPER PLA HOT 16 OZ</t>
  </si>
  <si>
    <t>CUP PLAS CLR PLA 16-18 OZ</t>
  </si>
  <si>
    <t>CUP PAPER PLA HOT 20 OZ</t>
  </si>
  <si>
    <t>50/cs</t>
  </si>
  <si>
    <t>Bev Napkin 2 pl</t>
  </si>
  <si>
    <t>Daily Total</t>
  </si>
  <si>
    <t>Weekly Total</t>
  </si>
  <si>
    <t>Cutlery Kit</t>
  </si>
  <si>
    <t>Creamer PC</t>
  </si>
  <si>
    <t>250/1</t>
  </si>
  <si>
    <t>360/CS</t>
  </si>
  <si>
    <t>4/250</t>
  </si>
  <si>
    <t>Fri</t>
  </si>
  <si>
    <t xml:space="preserve">Total </t>
  </si>
  <si>
    <t>Tue</t>
  </si>
  <si>
    <t>Thu</t>
  </si>
  <si>
    <t>2/29/2021</t>
  </si>
  <si>
    <t>May</t>
  </si>
  <si>
    <t>Coffee Shop Recharge</t>
  </si>
  <si>
    <t>Date</t>
  </si>
  <si>
    <t>Product</t>
  </si>
  <si>
    <t>Dairy</t>
  </si>
  <si>
    <t>Daily Dairy Total</t>
  </si>
  <si>
    <t>Daily Paper Total</t>
  </si>
  <si>
    <t>Overal Daily Total</t>
  </si>
  <si>
    <t>Milk, Oat</t>
  </si>
  <si>
    <t>Milk 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</si>
</sst>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164" formatCode="&quot;$&quot;#,##0.00"/>
    <numFmt numFmtId="165" formatCode="&quot;$&quot;#,##0.000"/>
    <numFmt numFmtId="166" formatCode="m/d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11"/>
      <color theme="0"/>
      <name val="Arial"/>
      <family val="2"/>
    </font>
    <font>
      <b/>
      <sz val="16"/>
      <color theme="0"/>
      <name val="Arial"/>
      <family val="2"/>
    </font>
    <font>
      <b/>
      <sz val="18"/>
      <name val="Arial"/>
      <family val="2"/>
    </font>
    <font>
      <sz val="3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00021"/>
        <bgColor indexed="64"/>
      </patternFill>
    </fill>
    <fill>
      <patternFill patternType="solid">
        <fgColor rgb="FFFFCC33"/>
        <bgColor indexed="64"/>
      </patternFill>
    </fill>
    <fill>
      <patternFill patternType="solid">
        <fgColor rgb="FF777678"/>
        <bgColor indexed="64"/>
      </patternFill>
    </fill>
    <fill>
      <patternFill patternType="solid">
        <fgColor rgb="FF343333"/>
        <bgColor indexed="64"/>
      </patternFill>
    </fill>
    <fill>
      <patternFill patternType="solid">
        <fgColor rgb="FFFFC000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47">
    <xf numFmtId="0" fontId="0" fillId="0" borderId="0" xfId="0"/>
    <xf numFmtId="0" fontId="0" fillId="0" borderId="0" xfId="0" applyFont="1" applyAlignment="1" applyProtection="1">
      <alignment horizontal="left"/>
      <protection locked="0"/>
    </xf>
    <xf numFmtId="0" fontId="0" fillId="0" borderId="1" xfId="0" applyFont="1" applyBorder="1" applyAlignment="1" applyProtection="1">
      <alignment horizontal="left"/>
      <protection locked="0"/>
    </xf>
    <xf numFmtId="0" fontId="0" fillId="0" borderId="11" xfId="0" applyFont="1" applyFill="1" applyBorder="1" applyAlignment="1">
      <alignment horizontal="left"/>
    </xf>
    <xf numFmtId="0" fontId="0" fillId="0" borderId="12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3" xfId="0" applyFont="1" applyFill="1" applyBorder="1" applyAlignment="1">
      <alignment horizontal="left"/>
    </xf>
    <xf numFmtId="0" fontId="0" fillId="0" borderId="1" xfId="0" applyFont="1" applyFill="1" applyBorder="1" applyAlignment="1" applyProtection="1">
      <alignment horizontal="left"/>
      <protection locked="0"/>
    </xf>
    <xf numFmtId="0" fontId="0" fillId="0" borderId="0" xfId="0" applyFont="1" applyAlignment="1" applyProtection="1">
      <alignment horizontal="center"/>
      <protection locked="0"/>
    </xf>
    <xf numFmtId="164" fontId="0" fillId="0" borderId="0" xfId="0" applyNumberFormat="1" applyFont="1" applyAlignment="1" applyProtection="1">
      <alignment horizontal="center"/>
      <protection locked="0"/>
    </xf>
    <xf numFmtId="0" fontId="0" fillId="0" borderId="0" xfId="0" applyFont="1" applyProtection="1">
      <protection locked="0"/>
    </xf>
    <xf numFmtId="0" fontId="0" fillId="0" borderId="0" xfId="0" applyFont="1" applyProtection="1"/>
    <xf numFmtId="0" fontId="0" fillId="0" borderId="1" xfId="0" applyFont="1" applyBorder="1" applyAlignment="1" applyProtection="1">
      <alignment horizontal="center"/>
      <protection locked="0"/>
    </xf>
    <xf numFmtId="164" fontId="0" fillId="2" borderId="1" xfId="0" applyNumberFormat="1" applyFont="1" applyFill="1" applyBorder="1" applyAlignment="1" applyProtection="1">
      <alignment horizontal="center"/>
      <protection locked="0"/>
    </xf>
    <xf numFmtId="0" fontId="0" fillId="0" borderId="1" xfId="0" applyFont="1" applyFill="1" applyBorder="1" applyAlignment="1" applyProtection="1">
      <alignment horizontal="center"/>
      <protection locked="0"/>
    </xf>
    <xf numFmtId="0" fontId="0" fillId="3" borderId="1" xfId="0" applyNumberFormat="1" applyFont="1" applyFill="1" applyBorder="1" applyAlignment="1" applyProtection="1">
      <alignment horizontal="center"/>
      <protection locked="0"/>
    </xf>
    <xf numFmtId="0" fontId="0" fillId="2" borderId="1" xfId="0" applyNumberFormat="1" applyFont="1" applyFill="1" applyBorder="1" applyAlignment="1" applyProtection="1">
      <alignment horizontal="center"/>
    </xf>
    <xf numFmtId="164" fontId="0" fillId="2" borderId="1" xfId="0" applyNumberFormat="1" applyFont="1" applyFill="1" applyBorder="1" applyAlignment="1" applyProtection="1">
      <alignment horizontal="center"/>
    </xf>
    <xf numFmtId="164" fontId="0" fillId="4" borderId="1" xfId="0" applyNumberFormat="1" applyFont="1" applyFill="1" applyBorder="1" applyAlignment="1" applyProtection="1">
      <alignment horizontal="center"/>
    </xf>
    <xf numFmtId="165" fontId="0" fillId="0" borderId="0" xfId="0" applyNumberFormat="1" applyFont="1" applyProtection="1"/>
    <xf numFmtId="0" fontId="0" fillId="0" borderId="11" xfId="0" applyFont="1" applyFill="1" applyBorder="1" applyAlignment="1">
      <alignment horizontal="center"/>
    </xf>
    <xf numFmtId="0" fontId="0" fillId="0" borderId="1" xfId="0" applyNumberFormat="1" applyFont="1" applyFill="1" applyBorder="1" applyAlignment="1" applyProtection="1">
      <alignment horizontal="center"/>
      <protection locked="0"/>
    </xf>
    <xf numFmtId="0" fontId="0" fillId="0" borderId="0" xfId="0" applyFont="1" applyFill="1" applyProtection="1">
      <protection locked="0"/>
    </xf>
    <xf numFmtId="0" fontId="0" fillId="0" borderId="0" xfId="0" applyFont="1" applyFill="1" applyBorder="1" applyProtection="1">
      <protection locked="0"/>
    </xf>
    <xf numFmtId="0" fontId="0" fillId="0" borderId="12" xfId="0" applyFont="1" applyFill="1" applyBorder="1" applyAlignment="1">
      <alignment horizontal="center"/>
    </xf>
    <xf numFmtId="164" fontId="0" fillId="2" borderId="10" xfId="0" applyNumberFormat="1" applyFont="1" applyFill="1" applyBorder="1" applyAlignment="1" applyProtection="1">
      <alignment horizontal="center"/>
      <protection locked="0"/>
    </xf>
    <xf numFmtId="0" fontId="0" fillId="0" borderId="10" xfId="0" applyNumberFormat="1" applyFont="1" applyFill="1" applyBorder="1" applyAlignment="1" applyProtection="1">
      <alignment horizontal="center"/>
      <protection locked="0"/>
    </xf>
    <xf numFmtId="0" fontId="0" fillId="3" borderId="10" xfId="0" applyNumberFormat="1" applyFont="1" applyFill="1" applyBorder="1" applyAlignment="1" applyProtection="1">
      <alignment horizontal="center"/>
      <protection locked="0"/>
    </xf>
    <xf numFmtId="164" fontId="0" fillId="2" borderId="10" xfId="0" applyNumberFormat="1" applyFont="1" applyFill="1" applyBorder="1" applyAlignment="1" applyProtection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 applyProtection="1"/>
    <xf numFmtId="0" fontId="0" fillId="0" borderId="13" xfId="0" applyFont="1" applyFill="1" applyBorder="1" applyAlignment="1">
      <alignment horizontal="center"/>
    </xf>
    <xf numFmtId="164" fontId="0" fillId="2" borderId="6" xfId="0" applyNumberFormat="1" applyFont="1" applyFill="1" applyBorder="1" applyAlignment="1" applyProtection="1">
      <alignment horizontal="center"/>
      <protection locked="0"/>
    </xf>
    <xf numFmtId="0" fontId="0" fillId="0" borderId="6" xfId="0" applyNumberFormat="1" applyFont="1" applyFill="1" applyBorder="1" applyAlignment="1" applyProtection="1">
      <alignment horizontal="center"/>
      <protection locked="0"/>
    </xf>
    <xf numFmtId="0" fontId="0" fillId="3" borderId="6" xfId="0" applyNumberFormat="1" applyFont="1" applyFill="1" applyBorder="1" applyAlignment="1" applyProtection="1">
      <alignment horizontal="center"/>
      <protection locked="0"/>
    </xf>
    <xf numFmtId="0" fontId="0" fillId="2" borderId="6" xfId="0" applyNumberFormat="1" applyFont="1" applyFill="1" applyBorder="1" applyAlignment="1" applyProtection="1">
      <alignment horizontal="center"/>
    </xf>
    <xf numFmtId="164" fontId="0" fillId="2" borderId="6" xfId="0" applyNumberFormat="1" applyFont="1" applyFill="1" applyBorder="1" applyAlignment="1" applyProtection="1">
      <alignment horizontal="center"/>
    </xf>
    <xf numFmtId="0" fontId="1" fillId="5" borderId="1" xfId="0" applyFont="1" applyFill="1" applyBorder="1" applyAlignment="1" applyProtection="1">
      <alignment horizontal="center"/>
      <protection locked="0"/>
    </xf>
    <xf numFmtId="164" fontId="0" fillId="0" borderId="1" xfId="0" applyNumberFormat="1" applyFont="1" applyFill="1" applyBorder="1" applyAlignment="1" applyProtection="1">
      <alignment horizontal="center"/>
    </xf>
    <xf numFmtId="164" fontId="0" fillId="0" borderId="10" xfId="0" applyNumberFormat="1" applyFont="1" applyFill="1" applyBorder="1" applyAlignment="1" applyProtection="1">
      <alignment horizontal="center"/>
    </xf>
    <xf numFmtId="164" fontId="1" fillId="5" borderId="1" xfId="0" applyNumberFormat="1" applyFont="1" applyFill="1" applyBorder="1" applyAlignment="1" applyProtection="1">
      <alignment horizontal="center"/>
      <protection locked="0"/>
    </xf>
    <xf numFmtId="166" fontId="1" fillId="5" borderId="1" xfId="0" applyNumberFormat="1" applyFont="1" applyFill="1" applyBorder="1" applyAlignment="1" applyProtection="1">
      <alignment horizontal="center"/>
      <protection locked="0"/>
    </xf>
    <xf numFmtId="0" fontId="0" fillId="6" borderId="0" xfId="0" applyFont="1" applyFill="1" applyAlignment="1" applyProtection="1">
      <alignment horizontal="center"/>
      <protection locked="0"/>
    </xf>
    <xf numFmtId="164" fontId="1" fillId="6" borderId="1" xfId="0" applyNumberFormat="1" applyFont="1" applyFill="1" applyBorder="1" applyAlignment="1" applyProtection="1">
      <alignment horizontal="center"/>
      <protection locked="0"/>
    </xf>
    <xf numFmtId="166" fontId="1" fillId="6" borderId="1" xfId="0" applyNumberFormat="1" applyFont="1" applyFill="1" applyBorder="1" applyAlignment="1" applyProtection="1">
      <alignment horizontal="center"/>
      <protection locked="0"/>
    </xf>
    <xf numFmtId="164" fontId="0" fillId="6" borderId="1" xfId="0" applyNumberFormat="1" applyFont="1" applyFill="1" applyBorder="1" applyAlignment="1" applyProtection="1">
      <alignment horizontal="center"/>
      <protection locked="0"/>
    </xf>
    <xf numFmtId="0" fontId="0" fillId="0" borderId="0" xfId="0" applyFont="1" applyFill="1" applyAlignment="1" applyProtection="1">
      <alignment horizontal="center"/>
      <protection locked="0"/>
    </xf>
    <xf numFmtId="164" fontId="1" fillId="0" borderId="1" xfId="0" applyNumberFormat="1" applyFont="1" applyFill="1" applyBorder="1" applyAlignment="1" applyProtection="1">
      <alignment horizontal="center"/>
      <protection locked="0"/>
    </xf>
    <xf numFmtId="10" fontId="1" fillId="0" borderId="1" xfId="0" applyNumberFormat="1" applyFont="1" applyFill="1" applyBorder="1" applyAlignment="1" applyProtection="1">
      <alignment horizontal="center"/>
      <protection locked="0"/>
    </xf>
    <xf numFmtId="10" fontId="1" fillId="6" borderId="1" xfId="0" applyNumberFormat="1" applyFont="1" applyFill="1" applyBorder="1" applyAlignment="1" applyProtection="1">
      <alignment horizontal="center"/>
      <protection locked="0"/>
    </xf>
    <xf numFmtId="0" fontId="0" fillId="6" borderId="1" xfId="0" applyNumberFormat="1" applyFont="1" applyFill="1" applyBorder="1" applyAlignment="1" applyProtection="1">
      <alignment horizontal="center"/>
      <protection locked="0"/>
    </xf>
    <xf numFmtId="0" fontId="0" fillId="6" borderId="10" xfId="0" applyNumberFormat="1" applyFont="1" applyFill="1" applyBorder="1" applyAlignment="1" applyProtection="1">
      <alignment horizontal="center"/>
      <protection locked="0"/>
    </xf>
    <xf numFmtId="0" fontId="0" fillId="6" borderId="6" xfId="0" applyNumberFormat="1" applyFont="1" applyFill="1" applyBorder="1" applyAlignment="1" applyProtection="1">
      <alignment horizontal="center"/>
      <protection locked="0"/>
    </xf>
    <xf numFmtId="0" fontId="0" fillId="0" borderId="0" xfId="0" applyFont="1" applyFill="1" applyAlignment="1" applyProtection="1">
      <alignment horizontal="left"/>
      <protection locked="0"/>
    </xf>
    <xf numFmtId="164" fontId="0" fillId="0" borderId="0" xfId="0" applyNumberFormat="1" applyFont="1" applyFill="1" applyAlignment="1" applyProtection="1">
      <alignment horizontal="center"/>
      <protection locked="0"/>
    </xf>
    <xf numFmtId="1" fontId="0" fillId="2" borderId="1" xfId="0" applyNumberFormat="1" applyFont="1" applyFill="1" applyBorder="1" applyAlignment="1" applyProtection="1">
      <alignment horizontal="center"/>
    </xf>
    <xf numFmtId="0" fontId="1" fillId="0" borderId="2" xfId="0" applyFont="1" applyFill="1" applyBorder="1" applyAlignment="1" applyProtection="1">
      <protection locked="0"/>
    </xf>
    <xf numFmtId="0" fontId="1" fillId="0" borderId="14" xfId="0" applyFont="1" applyFill="1" applyBorder="1" applyAlignment="1" applyProtection="1">
      <protection locked="0"/>
    </xf>
    <xf numFmtId="0" fontId="1" fillId="0" borderId="15" xfId="0" applyFont="1" applyFill="1" applyBorder="1" applyAlignment="1" applyProtection="1">
      <protection locked="0"/>
    </xf>
    <xf numFmtId="0" fontId="0" fillId="0" borderId="16" xfId="0" applyBorder="1"/>
    <xf numFmtId="8" fontId="0" fillId="7" borderId="16" xfId="0" applyNumberFormat="1" applyFill="1" applyBorder="1"/>
    <xf numFmtId="164" fontId="0" fillId="7" borderId="16" xfId="0" applyNumberFormat="1" applyFont="1" applyFill="1" applyBorder="1" applyAlignment="1" applyProtection="1">
      <alignment horizontal="center"/>
      <protection locked="0"/>
    </xf>
    <xf numFmtId="0" fontId="1" fillId="4" borderId="8" xfId="0" applyFont="1" applyFill="1" applyBorder="1" applyAlignment="1" applyProtection="1">
      <protection locked="0"/>
    </xf>
    <xf numFmtId="0" fontId="1" fillId="4" borderId="7" xfId="0" applyFont="1" applyFill="1" applyBorder="1" applyAlignment="1" applyProtection="1">
      <protection locked="0"/>
    </xf>
    <xf numFmtId="0" fontId="1" fillId="4" borderId="9" xfId="0" applyFont="1" applyFill="1" applyBorder="1" applyAlignment="1" applyProtection="1">
      <protection locked="0"/>
    </xf>
    <xf numFmtId="0" fontId="1" fillId="0" borderId="8" xfId="0" applyFont="1" applyBorder="1" applyAlignment="1" applyProtection="1">
      <protection locked="0"/>
    </xf>
    <xf numFmtId="0" fontId="1" fillId="0" borderId="7" xfId="0" applyFont="1" applyBorder="1" applyAlignment="1" applyProtection="1">
      <protection locked="0"/>
    </xf>
    <xf numFmtId="0" fontId="1" fillId="0" borderId="9" xfId="0" applyFont="1" applyBorder="1" applyAlignment="1" applyProtection="1">
      <protection locked="0"/>
    </xf>
    <xf numFmtId="164" fontId="1" fillId="0" borderId="7" xfId="0" applyNumberFormat="1" applyFont="1" applyBorder="1" applyAlignment="1" applyProtection="1">
      <protection locked="0"/>
    </xf>
    <xf numFmtId="0" fontId="1" fillId="6" borderId="7" xfId="0" applyFont="1" applyFill="1" applyBorder="1" applyAlignment="1" applyProtection="1">
      <protection locked="0"/>
    </xf>
    <xf numFmtId="164" fontId="0" fillId="6" borderId="10" xfId="0" applyNumberFormat="1" applyFont="1" applyFill="1" applyBorder="1" applyAlignment="1" applyProtection="1">
      <alignment horizontal="center"/>
      <protection locked="0"/>
    </xf>
    <xf numFmtId="164" fontId="0" fillId="6" borderId="6" xfId="0" applyNumberFormat="1" applyFont="1" applyFill="1" applyBorder="1" applyAlignment="1" applyProtection="1">
      <alignment horizontal="center"/>
      <protection locked="0"/>
    </xf>
    <xf numFmtId="1" fontId="0" fillId="6" borderId="9" xfId="0" applyNumberFormat="1" applyFont="1" applyFill="1" applyBorder="1" applyAlignment="1" applyProtection="1">
      <alignment horizontal="center"/>
      <protection locked="0"/>
    </xf>
    <xf numFmtId="0" fontId="1" fillId="0" borderId="3" xfId="0" applyFont="1" applyFill="1" applyBorder="1" applyAlignment="1" applyProtection="1">
      <protection locked="0"/>
    </xf>
    <xf numFmtId="0" fontId="1" fillId="0" borderId="5" xfId="0" applyFont="1" applyFill="1" applyBorder="1" applyAlignment="1" applyProtection="1">
      <protection locked="0"/>
    </xf>
    <xf numFmtId="0" fontId="1" fillId="0" borderId="4" xfId="0" applyFont="1" applyFill="1" applyBorder="1" applyAlignment="1" applyProtection="1">
      <protection locked="0"/>
    </xf>
    <xf numFmtId="164" fontId="1" fillId="0" borderId="5" xfId="0" applyNumberFormat="1" applyFont="1" applyFill="1" applyBorder="1" applyAlignment="1" applyProtection="1">
      <protection locked="0"/>
    </xf>
    <xf numFmtId="0" fontId="1" fillId="5" borderId="1" xfId="0" applyFont="1" applyFill="1" applyBorder="1" applyAlignment="1" applyProtection="1">
      <alignment horizontal="left"/>
      <protection locked="0"/>
    </xf>
    <xf numFmtId="8" fontId="0" fillId="0" borderId="16" xfId="0" applyNumberFormat="1" applyFill="1" applyBorder="1"/>
    <xf numFmtId="164" fontId="0" fillId="0" borderId="16" xfId="0" applyNumberFormat="1" applyFont="1" applyFill="1" applyBorder="1" applyAlignment="1" applyProtection="1">
      <alignment horizontal="center"/>
      <protection locked="0"/>
    </xf>
    <xf numFmtId="164" fontId="0" fillId="0" borderId="6" xfId="0" applyNumberFormat="1" applyFont="1" applyFill="1" applyBorder="1" applyAlignment="1" applyProtection="1">
      <alignment horizontal="center"/>
      <protection locked="0"/>
    </xf>
    <xf numFmtId="0" fontId="0" fillId="0" borderId="0" xfId="0" applyFill="1"/>
    <xf numFmtId="164" fontId="0" fillId="0" borderId="1" xfId="0" applyNumberFormat="1" applyFont="1" applyFill="1" applyBorder="1" applyAlignment="1" applyProtection="1">
      <alignment horizontal="center"/>
      <protection locked="0"/>
    </xf>
    <xf numFmtId="1" fontId="0" fillId="0" borderId="1" xfId="0" applyNumberFormat="1" applyFont="1" applyFill="1" applyBorder="1" applyAlignment="1" applyProtection="1">
      <alignment horizontal="center"/>
    </xf>
    <xf numFmtId="164" fontId="0" fillId="0" borderId="10" xfId="0" applyNumberFormat="1" applyFont="1" applyFill="1" applyBorder="1" applyAlignment="1" applyProtection="1">
      <alignment horizontal="center"/>
      <protection locked="0"/>
    </xf>
    <xf numFmtId="0" fontId="0" fillId="0" borderId="1" xfId="0" applyNumberFormat="1" applyFont="1" applyFill="1" applyBorder="1" applyAlignment="1" applyProtection="1">
      <alignment horizontal="center"/>
    </xf>
    <xf numFmtId="0" fontId="3" fillId="9" borderId="20" xfId="0" applyFont="1" applyFill="1" applyBorder="1" applyAlignment="1"/>
    <xf numFmtId="0" fontId="3" fillId="9" borderId="21" xfId="0" applyFont="1" applyFill="1" applyBorder="1" applyAlignment="1"/>
    <xf numFmtId="166" fontId="6" fillId="11" borderId="29" xfId="1" applyNumberFormat="1" applyFont="1" applyFill="1" applyBorder="1" applyAlignment="1">
      <alignment horizontal="center" vertical="center"/>
    </xf>
    <xf numFmtId="0" fontId="6" fillId="11" borderId="30" xfId="1" applyFont="1" applyFill="1" applyBorder="1" applyAlignment="1">
      <alignment horizontal="center" vertical="center"/>
    </xf>
    <xf numFmtId="166" fontId="6" fillId="11" borderId="31" xfId="1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 applyProtection="1">
      <protection locked="0"/>
    </xf>
    <xf numFmtId="164" fontId="1" fillId="0" borderId="1" xfId="0" applyNumberFormat="1" applyFont="1" applyFill="1" applyBorder="1" applyAlignment="1" applyProtection="1">
      <protection locked="0"/>
    </xf>
    <xf numFmtId="0" fontId="0" fillId="0" borderId="1" xfId="0" applyFill="1" applyBorder="1"/>
    <xf numFmtId="1" fontId="0" fillId="0" borderId="1" xfId="0" applyNumberFormat="1" applyFont="1" applyFill="1" applyBorder="1" applyAlignment="1" applyProtection="1">
      <alignment horizontal="center"/>
      <protection locked="0"/>
    </xf>
    <xf numFmtId="0" fontId="0" fillId="0" borderId="6" xfId="0" applyFill="1" applyBorder="1"/>
    <xf numFmtId="8" fontId="0" fillId="0" borderId="6" xfId="0" applyNumberFormat="1" applyFill="1" applyBorder="1"/>
    <xf numFmtId="1" fontId="0" fillId="0" borderId="6" xfId="0" applyNumberFormat="1" applyFont="1" applyFill="1" applyBorder="1" applyAlignment="1" applyProtection="1">
      <alignment horizontal="center"/>
      <protection locked="0"/>
    </xf>
    <xf numFmtId="0" fontId="0" fillId="0" borderId="6" xfId="0" applyFont="1" applyFill="1" applyBorder="1" applyAlignment="1" applyProtection="1">
      <alignment horizontal="center"/>
      <protection locked="0"/>
    </xf>
    <xf numFmtId="0" fontId="0" fillId="0" borderId="34" xfId="0" applyBorder="1"/>
    <xf numFmtId="8" fontId="0" fillId="0" borderId="34" xfId="0" applyNumberFormat="1" applyFill="1" applyBorder="1"/>
    <xf numFmtId="0" fontId="0" fillId="0" borderId="10" xfId="0" applyFont="1" applyBorder="1" applyAlignment="1" applyProtection="1">
      <alignment horizontal="left"/>
      <protection locked="0"/>
    </xf>
    <xf numFmtId="0" fontId="0" fillId="0" borderId="10" xfId="0" applyFont="1" applyBorder="1" applyAlignment="1" applyProtection="1">
      <alignment horizontal="center"/>
      <protection locked="0"/>
    </xf>
    <xf numFmtId="0" fontId="1" fillId="0" borderId="10" xfId="0" applyFont="1" applyFill="1" applyBorder="1" applyAlignment="1" applyProtection="1">
      <protection locked="0"/>
    </xf>
    <xf numFmtId="164" fontId="1" fillId="0" borderId="10" xfId="0" applyNumberFormat="1" applyFont="1" applyFill="1" applyBorder="1" applyAlignment="1" applyProtection="1">
      <protection locked="0"/>
    </xf>
    <xf numFmtId="0" fontId="1" fillId="0" borderId="0" xfId="0" applyFont="1" applyFill="1" applyBorder="1" applyAlignment="1" applyProtection="1">
      <protection locked="0"/>
    </xf>
    <xf numFmtId="164" fontId="1" fillId="0" borderId="0" xfId="0" applyNumberFormat="1" applyFont="1" applyFill="1" applyBorder="1" applyAlignment="1" applyProtection="1">
      <protection locked="0"/>
    </xf>
    <xf numFmtId="164" fontId="0" fillId="12" borderId="35" xfId="0" applyNumberFormat="1" applyFont="1" applyFill="1" applyBorder="1" applyAlignment="1" applyProtection="1">
      <alignment horizontal="center"/>
    </xf>
    <xf numFmtId="0" fontId="3" fillId="9" borderId="24" xfId="0" applyFont="1" applyFill="1" applyBorder="1" applyAlignment="1">
      <alignment horizontal="center" vertical="center"/>
    </xf>
    <xf numFmtId="14" fontId="3" fillId="9" borderId="25" xfId="0" applyNumberFormat="1" applyFont="1" applyFill="1" applyBorder="1" applyAlignment="1">
      <alignment horizontal="center" vertical="center"/>
    </xf>
    <xf numFmtId="0" fontId="0" fillId="0" borderId="4" xfId="0" applyFont="1" applyFill="1" applyBorder="1" applyAlignment="1" applyProtection="1">
      <alignment horizontal="left"/>
      <protection locked="0"/>
    </xf>
    <xf numFmtId="0" fontId="0" fillId="0" borderId="9" xfId="0" applyFont="1" applyFill="1" applyBorder="1" applyAlignment="1" applyProtection="1">
      <alignment horizontal="left"/>
      <protection locked="0"/>
    </xf>
    <xf numFmtId="0" fontId="1" fillId="0" borderId="9" xfId="0" applyFont="1" applyFill="1" applyBorder="1" applyAlignment="1" applyProtection="1">
      <protection locked="0"/>
    </xf>
    <xf numFmtId="0" fontId="0" fillId="0" borderId="4" xfId="0" applyFill="1" applyBorder="1"/>
    <xf numFmtId="0" fontId="0" fillId="0" borderId="9" xfId="0" applyFill="1" applyBorder="1"/>
    <xf numFmtId="0" fontId="0" fillId="0" borderId="9" xfId="0" applyFont="1" applyFill="1" applyBorder="1" applyAlignment="1">
      <alignment horizontal="left"/>
    </xf>
    <xf numFmtId="1" fontId="0" fillId="0" borderId="6" xfId="0" applyNumberFormat="1" applyFont="1" applyFill="1" applyBorder="1" applyAlignment="1" applyProtection="1">
      <alignment horizontal="center"/>
    </xf>
    <xf numFmtId="164" fontId="0" fillId="0" borderId="6" xfId="0" applyNumberFormat="1" applyFont="1" applyFill="1" applyBorder="1" applyAlignment="1" applyProtection="1">
      <alignment horizontal="center"/>
    </xf>
    <xf numFmtId="0" fontId="5" fillId="10" borderId="22" xfId="1" applyFont="1" applyFill="1" applyBorder="1" applyAlignment="1"/>
    <xf numFmtId="0" fontId="5" fillId="10" borderId="24" xfId="1" applyFont="1" applyFill="1" applyBorder="1" applyAlignment="1"/>
    <xf numFmtId="0" fontId="5" fillId="10" borderId="23" xfId="1" applyFont="1" applyFill="1" applyBorder="1" applyAlignment="1"/>
    <xf numFmtId="0" fontId="5" fillId="10" borderId="25" xfId="1" applyFont="1" applyFill="1" applyBorder="1" applyAlignment="1"/>
    <xf numFmtId="0" fontId="5" fillId="10" borderId="27" xfId="1" applyFont="1" applyFill="1" applyBorder="1" applyAlignment="1"/>
    <xf numFmtId="0" fontId="5" fillId="10" borderId="28" xfId="1" applyFont="1" applyFill="1" applyBorder="1" applyAlignment="1"/>
    <xf numFmtId="0" fontId="10" fillId="12" borderId="35" xfId="0" applyFont="1" applyFill="1" applyBorder="1" applyAlignment="1" applyProtection="1">
      <protection locked="0"/>
    </xf>
    <xf numFmtId="0" fontId="1" fillId="5" borderId="8" xfId="0" applyFont="1" applyFill="1" applyBorder="1" applyAlignment="1" applyProtection="1">
      <alignment horizontal="left"/>
      <protection locked="0"/>
    </xf>
    <xf numFmtId="0" fontId="1" fillId="5" borderId="7" xfId="0" applyFont="1" applyFill="1" applyBorder="1" applyAlignment="1" applyProtection="1">
      <alignment horizontal="left"/>
      <protection locked="0"/>
    </xf>
    <xf numFmtId="0" fontId="1" fillId="5" borderId="9" xfId="0" applyFont="1" applyFill="1" applyBorder="1" applyAlignment="1" applyProtection="1">
      <alignment horizontal="left"/>
      <protection locked="0"/>
    </xf>
    <xf numFmtId="0" fontId="9" fillId="9" borderId="22" xfId="0" applyFont="1" applyFill="1" applyBorder="1" applyAlignment="1">
      <alignment horizontal="center"/>
    </xf>
    <xf numFmtId="0" fontId="9" fillId="9" borderId="20" xfId="0" applyFont="1" applyFill="1" applyBorder="1" applyAlignment="1">
      <alignment horizontal="center"/>
    </xf>
    <xf numFmtId="0" fontId="9" fillId="9" borderId="24" xfId="0" applyFont="1" applyFill="1" applyBorder="1" applyAlignment="1">
      <alignment horizontal="center"/>
    </xf>
    <xf numFmtId="0" fontId="9" fillId="9" borderId="23" xfId="0" applyFont="1" applyFill="1" applyBorder="1" applyAlignment="1">
      <alignment horizontal="center"/>
    </xf>
    <xf numFmtId="0" fontId="9" fillId="9" borderId="21" xfId="0" applyFont="1" applyFill="1" applyBorder="1" applyAlignment="1">
      <alignment horizontal="center"/>
    </xf>
    <xf numFmtId="0" fontId="9" fillId="9" borderId="25" xfId="0" applyFont="1" applyFill="1" applyBorder="1" applyAlignment="1">
      <alignment horizontal="center"/>
    </xf>
    <xf numFmtId="0" fontId="7" fillId="11" borderId="36" xfId="1" applyFont="1" applyFill="1" applyBorder="1" applyAlignment="1">
      <alignment horizontal="center" vertical="center"/>
    </xf>
    <xf numFmtId="0" fontId="7" fillId="11" borderId="37" xfId="1" applyFont="1" applyFill="1" applyBorder="1" applyAlignment="1">
      <alignment horizontal="center" vertical="center"/>
    </xf>
    <xf numFmtId="0" fontId="7" fillId="11" borderId="32" xfId="1" applyFont="1" applyFill="1" applyBorder="1" applyAlignment="1">
      <alignment horizontal="center" vertical="center"/>
    </xf>
    <xf numFmtId="0" fontId="7" fillId="11" borderId="33" xfId="1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 textRotation="90"/>
    </xf>
    <xf numFmtId="0" fontId="2" fillId="8" borderId="18" xfId="0" applyFont="1" applyFill="1" applyBorder="1" applyAlignment="1">
      <alignment horizontal="center" vertical="center" textRotation="90"/>
    </xf>
    <xf numFmtId="0" fontId="2" fillId="8" borderId="19" xfId="0" applyFont="1" applyFill="1" applyBorder="1" applyAlignment="1">
      <alignment horizontal="center" vertical="center" textRotation="90"/>
    </xf>
    <xf numFmtId="0" fontId="8" fillId="10" borderId="26" xfId="1" applyFont="1" applyFill="1" applyBorder="1" applyAlignment="1">
      <alignment horizontal="center"/>
    </xf>
    <xf numFmtId="0" fontId="7" fillId="11" borderId="15" xfId="1" applyFont="1" applyFill="1" applyBorder="1" applyAlignment="1">
      <alignment horizontal="center" vertical="center"/>
    </xf>
    <xf numFmtId="0" fontId="7" fillId="11" borderId="10" xfId="1" applyFont="1" applyFill="1" applyBorder="1" applyAlignment="1">
      <alignment horizontal="center" vertical="center"/>
    </xf>
    <xf numFmtId="164" fontId="10" fillId="12" borderId="26" xfId="0" applyNumberFormat="1" applyFont="1" applyFill="1" applyBorder="1" applyAlignment="1" applyProtection="1">
      <alignment horizontal="center"/>
      <protection locked="0"/>
    </xf>
    <xf numFmtId="0" fontId="10" fillId="12" borderId="26" xfId="0" applyFont="1" applyFill="1" applyBorder="1" applyAlignment="1" applyProtection="1">
      <alignment horizontal="center"/>
      <protection locked="0"/>
    </xf>
    <xf numFmtId="0" fontId="10" fillId="12" borderId="28" xfId="0" applyFont="1" applyFill="1" applyBorder="1" applyAlignment="1" applyProtection="1">
      <alignment horizontal="center"/>
      <protection locked="0"/>
    </xf>
  </cellXfs>
  <cellStyles count="2">
    <cellStyle name="Normal" xfId="0" builtinId="0"/>
    <cellStyle name="Normal 2" xfId="1" xr:uid="{C6802058-D4EA-4073-B63F-078DB9AE7244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top style="thin">
          <color rgb="FF000000"/>
        </top>
        <bottom style="thin">
          <color auto="1"/>
        </bottom>
      </border>
    </dxf>
    <dxf>
      <border outline="0">
        <bottom style="thin">
          <color rgb="FF000000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A5F764-6662-4E04-A15D-F15DD1A73B43}" name="Table1" displayName="Table1" ref="B3:D39" totalsRowShown="0" headerRowBorderDxfId="4" tableBorderDxfId="3">
  <autoFilter ref="B3:D39" xr:uid="{95A4FB2A-5DC9-4FCF-868B-4855BC4EBC84}"/>
  <tableColumns count="3">
    <tableColumn id="1" xr3:uid="{982D1DCC-8FCE-46ED-B00A-907EB58C7E91}" name="Product" dataDxfId="2"/>
    <tableColumn id="2" xr3:uid="{CA6E858E-19F4-49E2-A5DB-896125CF696A}" name="Unit" dataDxfId="1"/>
    <tableColumn id="3" xr3:uid="{E52DCBEE-4AC6-4D42-AC96-DAA2278540B6}" name="Cos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498E-CF5B-4F74-936D-7EC5086FDD95}">
  <sheetPr>
    <tabColor theme="4" tint="0.39997558519241921"/>
    <pageSetUpPr fitToPage="1"/>
  </sheetPr>
  <dimension ref="A1:AO249"/>
  <sheetViews>
    <sheetView topLeftCell="E3" zoomScale="70" zoomScaleNormal="70" workbookViewId="0">
      <selection activeCell="AH11" sqref="AH11"/>
    </sheetView>
  </sheetViews>
  <sheetFormatPr defaultColWidth="9.1796875" defaultRowHeight="14.5" x14ac:dyDescent="0.35"/>
  <cols>
    <col min="1" max="1" width="31.453125" style="1" customWidth="1"/>
    <col min="2" max="2" width="8.81640625" style="8" customWidth="1"/>
    <col min="3" max="3" width="9.54296875" style="8" customWidth="1"/>
    <col min="4" max="4" width="12.54296875" style="42" customWidth="1"/>
    <col min="5" max="9" width="8.7265625" style="42" customWidth="1"/>
    <col min="10" max="10" width="12.1796875" style="42" bestFit="1" customWidth="1"/>
    <col min="11" max="16" width="8.7265625" style="46" customWidth="1"/>
    <col min="17" max="17" width="11.1796875" style="46" bestFit="1" customWidth="1"/>
    <col min="18" max="23" width="8.7265625" style="42" customWidth="1"/>
    <col min="24" max="24" width="11.1796875" style="42" bestFit="1" customWidth="1"/>
    <col min="25" max="30" width="8.7265625" style="46" customWidth="1"/>
    <col min="31" max="31" width="11.1796875" style="46" bestFit="1" customWidth="1"/>
    <col min="32" max="36" width="8.7265625" style="42" customWidth="1"/>
    <col min="37" max="38" width="10.7265625" style="8" customWidth="1"/>
    <col min="39" max="39" width="6.7265625" style="8" customWidth="1"/>
    <col min="40" max="40" width="11.1796875" style="9" bestFit="1" customWidth="1"/>
    <col min="41" max="41" width="1" style="10" customWidth="1"/>
    <col min="42" max="16384" width="9.1796875" style="10"/>
  </cols>
  <sheetData>
    <row r="1" spans="1:41" x14ac:dyDescent="0.35">
      <c r="D1" s="46"/>
      <c r="E1" s="46"/>
      <c r="F1" s="46"/>
      <c r="G1" s="46"/>
      <c r="H1" s="46"/>
      <c r="I1" s="46"/>
      <c r="J1" s="46"/>
      <c r="R1" s="46"/>
      <c r="S1" s="46"/>
      <c r="T1" s="46"/>
      <c r="U1" s="46"/>
      <c r="V1" s="46"/>
      <c r="W1" s="46"/>
      <c r="X1" s="46"/>
      <c r="AF1" s="46"/>
      <c r="AG1" s="46"/>
      <c r="AH1" s="46"/>
      <c r="AI1" s="46"/>
      <c r="AJ1" s="46"/>
      <c r="AK1" s="46"/>
    </row>
    <row r="2" spans="1:41" ht="22.5" customHeight="1" x14ac:dyDescent="0.35">
      <c r="D2" s="46"/>
      <c r="E2" s="46"/>
      <c r="F2" s="46"/>
      <c r="G2" s="46"/>
      <c r="H2" s="46"/>
      <c r="I2" s="46"/>
      <c r="J2" s="46"/>
      <c r="R2" s="46"/>
      <c r="S2" s="46"/>
      <c r="T2" s="46"/>
      <c r="U2" s="46"/>
      <c r="V2" s="46"/>
      <c r="W2" s="46"/>
      <c r="X2" s="46"/>
      <c r="AF2" s="46"/>
      <c r="AG2" s="46"/>
      <c r="AH2" s="46"/>
      <c r="AI2" s="46"/>
      <c r="AJ2" s="46"/>
      <c r="AK2" s="46"/>
    </row>
    <row r="3" spans="1:41" ht="6.75" customHeight="1" x14ac:dyDescent="0.35">
      <c r="D3" s="46"/>
      <c r="E3" s="46"/>
      <c r="F3" s="46"/>
      <c r="G3" s="46"/>
      <c r="H3" s="46"/>
      <c r="I3" s="46"/>
      <c r="J3" s="46"/>
      <c r="R3" s="46"/>
      <c r="S3" s="46"/>
      <c r="T3" s="46"/>
      <c r="U3" s="46"/>
      <c r="V3" s="46"/>
      <c r="W3" s="46"/>
      <c r="X3" s="46"/>
      <c r="AF3" s="46"/>
      <c r="AG3" s="46"/>
      <c r="AH3" s="46"/>
      <c r="AI3" s="46"/>
      <c r="AJ3" s="46"/>
      <c r="AK3" s="46"/>
    </row>
    <row r="4" spans="1:41" x14ac:dyDescent="0.35">
      <c r="A4" s="125" t="s">
        <v>1</v>
      </c>
      <c r="B4" s="126"/>
      <c r="C4" s="127"/>
      <c r="D4" s="43"/>
      <c r="E4" s="49" t="s">
        <v>71</v>
      </c>
      <c r="F4" s="43" t="s">
        <v>6</v>
      </c>
      <c r="G4" s="43" t="s">
        <v>7</v>
      </c>
      <c r="H4" s="43" t="s">
        <v>2</v>
      </c>
      <c r="I4" s="43" t="s">
        <v>73</v>
      </c>
      <c r="J4" s="43" t="s">
        <v>3</v>
      </c>
      <c r="K4" s="47" t="s">
        <v>74</v>
      </c>
      <c r="L4" s="48" t="s">
        <v>71</v>
      </c>
      <c r="M4" s="47" t="s">
        <v>6</v>
      </c>
      <c r="N4" s="47" t="s">
        <v>7</v>
      </c>
      <c r="O4" s="47" t="s">
        <v>2</v>
      </c>
      <c r="P4" s="47" t="s">
        <v>73</v>
      </c>
      <c r="Q4" s="47" t="s">
        <v>3</v>
      </c>
      <c r="R4" s="43" t="s">
        <v>74</v>
      </c>
      <c r="S4" s="49" t="s">
        <v>71</v>
      </c>
      <c r="T4" s="43" t="s">
        <v>6</v>
      </c>
      <c r="U4" s="43" t="s">
        <v>7</v>
      </c>
      <c r="V4" s="43" t="s">
        <v>2</v>
      </c>
      <c r="W4" s="43" t="s">
        <v>73</v>
      </c>
      <c r="X4" s="43" t="s">
        <v>3</v>
      </c>
      <c r="Y4" s="47" t="s">
        <v>74</v>
      </c>
      <c r="Z4" s="48" t="s">
        <v>71</v>
      </c>
      <c r="AA4" s="47" t="s">
        <v>6</v>
      </c>
      <c r="AB4" s="47" t="s">
        <v>7</v>
      </c>
      <c r="AC4" s="47" t="s">
        <v>2</v>
      </c>
      <c r="AD4" s="47" t="s">
        <v>73</v>
      </c>
      <c r="AE4" s="47" t="s">
        <v>3</v>
      </c>
      <c r="AF4" s="43" t="s">
        <v>74</v>
      </c>
      <c r="AG4" s="49" t="s">
        <v>71</v>
      </c>
      <c r="AH4" s="43" t="s">
        <v>6</v>
      </c>
      <c r="AI4" s="43" t="s">
        <v>7</v>
      </c>
      <c r="AJ4" s="43" t="s">
        <v>5</v>
      </c>
      <c r="AK4" s="40" t="s">
        <v>6</v>
      </c>
      <c r="AL4" s="40" t="s">
        <v>7</v>
      </c>
      <c r="AM4" s="40" t="s">
        <v>8</v>
      </c>
      <c r="AN4" s="40" t="s">
        <v>9</v>
      </c>
    </row>
    <row r="5" spans="1:41" x14ac:dyDescent="0.35">
      <c r="A5" s="77" t="s">
        <v>10</v>
      </c>
      <c r="B5" s="37" t="s">
        <v>11</v>
      </c>
      <c r="C5" s="40" t="s">
        <v>12</v>
      </c>
      <c r="D5" s="44"/>
      <c r="E5" s="44">
        <v>44197</v>
      </c>
      <c r="F5" s="44">
        <v>44198</v>
      </c>
      <c r="G5" s="44">
        <v>44199</v>
      </c>
      <c r="H5" s="44">
        <v>44200</v>
      </c>
      <c r="I5" s="44">
        <v>44201</v>
      </c>
      <c r="J5" s="44">
        <v>44202</v>
      </c>
      <c r="K5" s="44">
        <v>44203</v>
      </c>
      <c r="L5" s="44">
        <v>44204</v>
      </c>
      <c r="M5" s="44">
        <v>44205</v>
      </c>
      <c r="N5" s="44">
        <v>44206</v>
      </c>
      <c r="O5" s="44">
        <v>44207</v>
      </c>
      <c r="P5" s="44">
        <v>44208</v>
      </c>
      <c r="Q5" s="44">
        <v>44209</v>
      </c>
      <c r="R5" s="44">
        <v>44210</v>
      </c>
      <c r="S5" s="44">
        <v>44211</v>
      </c>
      <c r="T5" s="44">
        <v>44212</v>
      </c>
      <c r="U5" s="44">
        <v>44213</v>
      </c>
      <c r="V5" s="44">
        <v>44214</v>
      </c>
      <c r="W5" s="44">
        <v>44215</v>
      </c>
      <c r="X5" s="44">
        <v>44216</v>
      </c>
      <c r="Y5" s="44">
        <v>44217</v>
      </c>
      <c r="Z5" s="44">
        <v>44218</v>
      </c>
      <c r="AA5" s="44">
        <v>44219</v>
      </c>
      <c r="AB5" s="44">
        <v>44220</v>
      </c>
      <c r="AC5" s="44">
        <v>44221</v>
      </c>
      <c r="AD5" s="44">
        <v>44222</v>
      </c>
      <c r="AE5" s="44">
        <v>44223</v>
      </c>
      <c r="AF5" s="44">
        <v>44224</v>
      </c>
      <c r="AG5" s="44">
        <v>44225</v>
      </c>
      <c r="AH5" s="44">
        <v>44226</v>
      </c>
      <c r="AI5" s="44">
        <v>44227</v>
      </c>
      <c r="AJ5" s="44"/>
      <c r="AK5" s="41"/>
      <c r="AL5" s="41"/>
      <c r="AM5" s="40"/>
      <c r="AN5" s="40"/>
      <c r="AO5" s="11"/>
    </row>
    <row r="6" spans="1:41" x14ac:dyDescent="0.35">
      <c r="A6" s="2" t="s">
        <v>13</v>
      </c>
      <c r="B6" s="12" t="s">
        <v>14</v>
      </c>
      <c r="C6" s="13">
        <v>29.84</v>
      </c>
      <c r="D6" s="45"/>
      <c r="E6" s="45"/>
      <c r="F6" s="50"/>
      <c r="G6" s="50"/>
      <c r="H6" s="50"/>
      <c r="I6" s="50">
        <v>1</v>
      </c>
      <c r="J6" s="50"/>
      <c r="K6" s="21"/>
      <c r="L6" s="21"/>
      <c r="M6" s="21"/>
      <c r="N6" s="21"/>
      <c r="O6" s="21"/>
      <c r="P6" s="21"/>
      <c r="Q6" s="21">
        <v>1</v>
      </c>
      <c r="R6" s="50"/>
      <c r="S6" s="50"/>
      <c r="T6" s="50"/>
      <c r="U6" s="50"/>
      <c r="V6" s="50">
        <v>1</v>
      </c>
      <c r="W6" s="50"/>
      <c r="X6" s="50"/>
      <c r="Y6" s="21"/>
      <c r="Z6" s="21"/>
      <c r="AA6" s="21"/>
      <c r="AB6" s="21">
        <v>1</v>
      </c>
      <c r="AC6" s="21"/>
      <c r="AD6" s="21"/>
      <c r="AE6" s="21"/>
      <c r="AF6" s="50">
        <v>1</v>
      </c>
      <c r="AG6" s="50"/>
      <c r="AH6" s="50"/>
      <c r="AI6" s="50"/>
      <c r="AJ6" s="50"/>
      <c r="AK6" s="15"/>
      <c r="AL6" s="15"/>
      <c r="AM6" s="55">
        <f>SUM(F6:AJ6)</f>
        <v>5</v>
      </c>
      <c r="AN6" s="17">
        <f>C6*AM6</f>
        <v>149.19999999999999</v>
      </c>
      <c r="AO6" s="11"/>
    </row>
    <row r="7" spans="1:41" x14ac:dyDescent="0.35">
      <c r="A7" s="7" t="s">
        <v>15</v>
      </c>
      <c r="B7" s="14" t="s">
        <v>16</v>
      </c>
      <c r="C7" s="13">
        <v>14.17</v>
      </c>
      <c r="D7" s="45"/>
      <c r="E7" s="45"/>
      <c r="F7" s="50"/>
      <c r="G7" s="50">
        <v>2</v>
      </c>
      <c r="H7" s="50"/>
      <c r="I7" s="50">
        <v>4</v>
      </c>
      <c r="J7" s="50">
        <v>3</v>
      </c>
      <c r="K7" s="21">
        <v>3</v>
      </c>
      <c r="L7" s="21">
        <v>2</v>
      </c>
      <c r="M7" s="21">
        <v>2</v>
      </c>
      <c r="N7" s="21">
        <v>2</v>
      </c>
      <c r="O7" s="21">
        <v>2</v>
      </c>
      <c r="P7" s="21">
        <v>2</v>
      </c>
      <c r="Q7" s="21">
        <v>2</v>
      </c>
      <c r="R7" s="50">
        <v>2</v>
      </c>
      <c r="S7" s="50">
        <v>2</v>
      </c>
      <c r="T7" s="50">
        <v>4</v>
      </c>
      <c r="U7" s="50"/>
      <c r="V7" s="50"/>
      <c r="W7" s="50">
        <v>3</v>
      </c>
      <c r="X7" s="50">
        <v>3</v>
      </c>
      <c r="Y7" s="21">
        <v>2</v>
      </c>
      <c r="Z7" s="21">
        <v>3</v>
      </c>
      <c r="AA7" s="21">
        <v>2</v>
      </c>
      <c r="AB7" s="21"/>
      <c r="AC7" s="21">
        <v>3</v>
      </c>
      <c r="AD7" s="21">
        <v>3</v>
      </c>
      <c r="AE7" s="21">
        <v>2</v>
      </c>
      <c r="AF7" s="50">
        <v>3</v>
      </c>
      <c r="AG7" s="50">
        <v>3</v>
      </c>
      <c r="AH7" s="50">
        <v>3</v>
      </c>
      <c r="AI7" s="50">
        <v>2</v>
      </c>
      <c r="AJ7" s="50"/>
      <c r="AK7" s="15"/>
      <c r="AL7" s="15"/>
      <c r="AM7" s="55">
        <f t="shared" ref="AM7:AM11" si="0">SUM(F7:AJ7)</f>
        <v>64</v>
      </c>
      <c r="AN7" s="17">
        <f t="shared" ref="AN7:AN11" si="1">C7*AM7</f>
        <v>906.88</v>
      </c>
      <c r="AO7" s="11"/>
    </row>
    <row r="8" spans="1:41" x14ac:dyDescent="0.35">
      <c r="A8" s="2" t="s">
        <v>17</v>
      </c>
      <c r="B8" s="12" t="s">
        <v>16</v>
      </c>
      <c r="C8" s="13">
        <v>12.76</v>
      </c>
      <c r="D8" s="45"/>
      <c r="E8" s="45"/>
      <c r="F8" s="50"/>
      <c r="G8" s="50"/>
      <c r="H8" s="50"/>
      <c r="I8" s="50">
        <v>1</v>
      </c>
      <c r="J8" s="50"/>
      <c r="K8" s="21"/>
      <c r="L8" s="21"/>
      <c r="M8" s="21">
        <v>1</v>
      </c>
      <c r="N8" s="21"/>
      <c r="O8" s="21"/>
      <c r="P8" s="21"/>
      <c r="Q8" s="21">
        <v>1</v>
      </c>
      <c r="R8" s="50"/>
      <c r="S8" s="50"/>
      <c r="T8" s="50"/>
      <c r="U8" s="50"/>
      <c r="V8" s="50"/>
      <c r="W8" s="50"/>
      <c r="X8" s="50">
        <v>1</v>
      </c>
      <c r="Y8" s="21"/>
      <c r="Z8" s="21">
        <v>2</v>
      </c>
      <c r="AA8" s="21"/>
      <c r="AB8" s="21"/>
      <c r="AC8" s="21"/>
      <c r="AD8" s="21"/>
      <c r="AE8" s="21"/>
      <c r="AF8" s="50"/>
      <c r="AG8" s="50">
        <v>1</v>
      </c>
      <c r="AH8" s="50">
        <v>1</v>
      </c>
      <c r="AI8" s="50"/>
      <c r="AJ8" s="50"/>
      <c r="AK8" s="15"/>
      <c r="AL8" s="15"/>
      <c r="AM8" s="55">
        <f t="shared" si="0"/>
        <v>8</v>
      </c>
      <c r="AN8" s="17">
        <f t="shared" si="1"/>
        <v>102.08</v>
      </c>
      <c r="AO8" s="11"/>
    </row>
    <row r="9" spans="1:41" x14ac:dyDescent="0.35">
      <c r="A9" s="2" t="s">
        <v>18</v>
      </c>
      <c r="B9" s="12" t="s">
        <v>19</v>
      </c>
      <c r="C9" s="13">
        <v>29.45</v>
      </c>
      <c r="D9" s="45"/>
      <c r="E9" s="45"/>
      <c r="F9" s="50"/>
      <c r="G9" s="50"/>
      <c r="H9" s="50"/>
      <c r="I9" s="50"/>
      <c r="J9" s="50">
        <v>1</v>
      </c>
      <c r="K9" s="21"/>
      <c r="L9" s="21"/>
      <c r="M9" s="21"/>
      <c r="N9" s="21"/>
      <c r="O9" s="21"/>
      <c r="P9" s="21"/>
      <c r="Q9" s="21"/>
      <c r="R9" s="50"/>
      <c r="S9" s="50"/>
      <c r="T9" s="50"/>
      <c r="U9" s="50"/>
      <c r="V9" s="50"/>
      <c r="W9" s="50"/>
      <c r="X9" s="50"/>
      <c r="Y9" s="21"/>
      <c r="Z9" s="21"/>
      <c r="AA9" s="21">
        <v>1</v>
      </c>
      <c r="AB9" s="21"/>
      <c r="AC9" s="21"/>
      <c r="AD9" s="21"/>
      <c r="AE9" s="21"/>
      <c r="AF9" s="50"/>
      <c r="AG9" s="50"/>
      <c r="AH9" s="50"/>
      <c r="AI9" s="50"/>
      <c r="AJ9" s="50"/>
      <c r="AK9" s="15"/>
      <c r="AL9" s="15"/>
      <c r="AM9" s="55">
        <f t="shared" si="0"/>
        <v>2</v>
      </c>
      <c r="AN9" s="17">
        <f t="shared" si="1"/>
        <v>58.9</v>
      </c>
      <c r="AO9" s="11"/>
    </row>
    <row r="10" spans="1:41" x14ac:dyDescent="0.35">
      <c r="A10" s="2" t="s">
        <v>20</v>
      </c>
      <c r="B10" s="12" t="s">
        <v>21</v>
      </c>
      <c r="C10" s="13">
        <v>35.799999999999997</v>
      </c>
      <c r="D10" s="45"/>
      <c r="E10" s="45"/>
      <c r="F10" s="50"/>
      <c r="G10" s="50">
        <v>1</v>
      </c>
      <c r="H10" s="50"/>
      <c r="I10" s="50"/>
      <c r="J10" s="50">
        <v>1</v>
      </c>
      <c r="K10" s="21">
        <v>1</v>
      </c>
      <c r="L10" s="21"/>
      <c r="M10" s="21"/>
      <c r="N10" s="21">
        <v>1</v>
      </c>
      <c r="O10" s="21"/>
      <c r="P10" s="21"/>
      <c r="Q10" s="21">
        <v>1</v>
      </c>
      <c r="R10" s="50"/>
      <c r="S10" s="50">
        <v>1</v>
      </c>
      <c r="T10" s="50"/>
      <c r="U10" s="50">
        <v>1</v>
      </c>
      <c r="V10" s="50">
        <v>1</v>
      </c>
      <c r="W10" s="50"/>
      <c r="X10" s="50">
        <v>1</v>
      </c>
      <c r="Y10" s="21"/>
      <c r="Z10" s="21">
        <v>1</v>
      </c>
      <c r="AA10" s="21"/>
      <c r="AB10" s="21">
        <v>1</v>
      </c>
      <c r="AC10" s="21">
        <v>1</v>
      </c>
      <c r="AD10" s="21"/>
      <c r="AE10" s="21"/>
      <c r="AF10" s="50">
        <v>1</v>
      </c>
      <c r="AG10" s="50"/>
      <c r="AH10" s="50">
        <v>1</v>
      </c>
      <c r="AI10" s="50">
        <v>1</v>
      </c>
      <c r="AJ10" s="50"/>
      <c r="AK10" s="15"/>
      <c r="AL10" s="15"/>
      <c r="AM10" s="55">
        <f t="shared" si="0"/>
        <v>15</v>
      </c>
      <c r="AN10" s="17">
        <f t="shared" si="1"/>
        <v>537</v>
      </c>
      <c r="AO10" s="11"/>
    </row>
    <row r="11" spans="1:41" x14ac:dyDescent="0.35">
      <c r="A11" s="2" t="s">
        <v>22</v>
      </c>
      <c r="B11" s="12" t="s">
        <v>19</v>
      </c>
      <c r="C11" s="13">
        <v>23.82</v>
      </c>
      <c r="D11" s="45"/>
      <c r="E11" s="45"/>
      <c r="F11" s="50"/>
      <c r="G11" s="50"/>
      <c r="H11" s="50"/>
      <c r="I11" s="50"/>
      <c r="J11" s="50"/>
      <c r="K11" s="21"/>
      <c r="L11" s="21"/>
      <c r="M11" s="21">
        <v>1</v>
      </c>
      <c r="N11" s="21"/>
      <c r="O11" s="21"/>
      <c r="P11" s="21"/>
      <c r="Q11" s="21">
        <v>1</v>
      </c>
      <c r="R11" s="50"/>
      <c r="S11" s="50"/>
      <c r="T11" s="50">
        <v>1</v>
      </c>
      <c r="U11" s="50"/>
      <c r="V11" s="50"/>
      <c r="W11" s="50"/>
      <c r="X11" s="50"/>
      <c r="Y11" s="21"/>
      <c r="Z11" s="21"/>
      <c r="AA11" s="21"/>
      <c r="AB11" s="21">
        <v>1</v>
      </c>
      <c r="AC11" s="21"/>
      <c r="AD11" s="21"/>
      <c r="AE11" s="21"/>
      <c r="AF11" s="50"/>
      <c r="AG11" s="50"/>
      <c r="AH11" s="50">
        <v>1</v>
      </c>
      <c r="AI11" s="50"/>
      <c r="AJ11" s="50"/>
      <c r="AK11" s="15"/>
      <c r="AL11" s="15"/>
      <c r="AM11" s="55">
        <f t="shared" si="0"/>
        <v>5</v>
      </c>
      <c r="AN11" s="17">
        <f t="shared" si="1"/>
        <v>119.1</v>
      </c>
      <c r="AO11" s="11"/>
    </row>
    <row r="12" spans="1:41" x14ac:dyDescent="0.35">
      <c r="A12" s="62" t="s">
        <v>23</v>
      </c>
      <c r="B12" s="63"/>
      <c r="C12" s="63"/>
      <c r="D12" s="69"/>
      <c r="E12" s="69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4"/>
      <c r="AN12" s="18">
        <f>SUM(AN6:AN11)</f>
        <v>1873.1599999999999</v>
      </c>
      <c r="AO12" s="19"/>
    </row>
    <row r="13" spans="1:41" x14ac:dyDescent="0.35">
      <c r="A13" s="65"/>
      <c r="B13" s="66"/>
      <c r="C13" s="66"/>
      <c r="D13" s="68">
        <f>SUM(D6*C6)+(D7*C7)+(D8*C8)+(D9*C9)+(D10*C10)+(D11*C11)</f>
        <v>0</v>
      </c>
      <c r="E13" s="68">
        <f>SUM(E6*C6)+(E7*C7)+(E8*C8)+(E9*C9)+(E10*C10)+(E11*C11)</f>
        <v>0</v>
      </c>
      <c r="F13" s="68">
        <f>SUM(F6*C6)+(F7*C7)+(F8*C8)+(F9*C9)+(F10*C10)+(F11*C11)</f>
        <v>0</v>
      </c>
      <c r="G13" s="68">
        <f>SUM(G6*C6)+(G7*C7)+(G8*C8)+(G9*C9)+(G10*C10)+(G11*C11)</f>
        <v>64.14</v>
      </c>
      <c r="H13" s="68">
        <f>SUM(H6*C6)+(H7*C7)+(H8*C8)+(H9*C9)+(H10*C10)+(H11*C11)</f>
        <v>0</v>
      </c>
      <c r="I13" s="68">
        <f>SUM(I6*C6)+(I7*C7)+(I8*C8)+(I9*C9)+(I10*C10)+(I11*C11)</f>
        <v>99.28</v>
      </c>
      <c r="J13" s="68">
        <f>SUM(J6*C6)+(J7*C7)+(J8*C8)+(J9*C9)+(J10*C10)+(J11*C11)</f>
        <v>107.75999999999999</v>
      </c>
      <c r="K13" s="68">
        <f>SUM(K6*C6)+(K7*C7)+(K8*C8)+(K9*C9)+(K10*C10)+(K11*C11)</f>
        <v>78.31</v>
      </c>
      <c r="L13" s="68">
        <f>SUM(L6*C6)+(L7*C7)+(L8*C8)+(L9*C9)+(L10*C10)+(L11*C11)</f>
        <v>28.34</v>
      </c>
      <c r="M13" s="68">
        <f>SUM(M6*C6)+(M7*C7)+(M8*C8)+(M9*C9)+(M10*C10)+(M11*C11)</f>
        <v>64.92</v>
      </c>
      <c r="N13" s="68">
        <f>SUM(N6*C6)+(N7*C7)+(N8*C8)+(N9*C9)+(N10*C10)+(N11*C11)</f>
        <v>64.14</v>
      </c>
      <c r="O13" s="68">
        <f>SUM(O6*C6)+(O7*C7)+(O8*C8)+(O9*C9)+(O10*C10)+(O11*C11)</f>
        <v>28.34</v>
      </c>
      <c r="P13" s="68">
        <f>SUM(P6*C6)+(P7*C7)+(P8*C8)+(P9*C9)+(P10*C10)+(P11*C11)</f>
        <v>28.34</v>
      </c>
      <c r="Q13" s="68">
        <f>SUM(Q6*C6)+(Q7*C7)+(Q8*C8)+(Q9*C9)+(Q10*C10)+(Q11*C11)</f>
        <v>130.56</v>
      </c>
      <c r="R13" s="68">
        <f>SUM(R6*C6)+(R7*C7)+(R8*C8)+(R9*C9)+(R10*C10)+(R11*C11)</f>
        <v>28.34</v>
      </c>
      <c r="S13" s="68">
        <f>SUM(S6*C6)+(S7*C7)+(S8*C8)+(S9*C9)+(S10*C10)+(S11*C11)</f>
        <v>64.14</v>
      </c>
      <c r="T13" s="68">
        <f>SUM(T6*C6)+(T7*C7)+(T8*C8)+(T9*C9)+(T10*C10)+(T11*C11)</f>
        <v>80.5</v>
      </c>
      <c r="U13" s="68">
        <f>SUM(U6*C6)+(U7*C7)+(U8*C8)+(U9*C9)+(U10*C10)+(U11*C11)</f>
        <v>35.799999999999997</v>
      </c>
      <c r="V13" s="68">
        <f>SUM(V6*C6)+(V7*C7)+(V8*C8)+(V9*C9)+(V10*C10)+(V11*C11)</f>
        <v>65.64</v>
      </c>
      <c r="W13" s="68">
        <f>SUM(W6*C6)+(W7*C7)+(W8*C8)+(W9*C9)+(W10*C10)+(W11*C11)</f>
        <v>42.51</v>
      </c>
      <c r="X13" s="68">
        <f>SUM(X6*C6)+(X7*C7)+(X8*C8)+(X9*C9)+(X10*C10)+(X11*C11)</f>
        <v>91.07</v>
      </c>
      <c r="Y13" s="68">
        <f>SUM(Y6*C6)+(Y7*C7)+(Y8*C8)+(Y9*C9)+(Y10*C10)+(Y11*C11)</f>
        <v>28.34</v>
      </c>
      <c r="Z13" s="68">
        <f>SUM(Z6*C6)+(Z7*C7)+(Z8*C8)+(Z9*C9)+(Z10*C10)+(Z11*C11)</f>
        <v>103.83</v>
      </c>
      <c r="AA13" s="68">
        <f>SUM(AA6*C6)+(AA7*C7)+(AA8*C8)+(AA9*C9)+(AA10*C10)+(AA11*C11)</f>
        <v>57.79</v>
      </c>
      <c r="AB13" s="68">
        <f>SUM(AB6*C6)+(AB7*C7)+(AB8*C8)+(AB9*C9)+(AB10*C10)+(AB11*C11)</f>
        <v>89.460000000000008</v>
      </c>
      <c r="AC13" s="68">
        <f>SUM(AC6*C6)+(AC7*C7)+(AC8*C8)+(AC9*C9)+(AC10*C10)+(AC11*C11)</f>
        <v>78.31</v>
      </c>
      <c r="AD13" s="68">
        <f>SUM(AD6*C6)+(AD7*C7)+(AD8*C8)+(AD9*C9)+(AD10*C10)+(AD11*C11)</f>
        <v>42.51</v>
      </c>
      <c r="AE13" s="68">
        <f>SUM(AE6*C6)+(AE7*C7)+(AE8*C8)+(AE9*C9)+(AE10*C10)+(AE11*C11)</f>
        <v>28.34</v>
      </c>
      <c r="AF13" s="68">
        <f>SUM(AF6*C6)+(AF7*C7)+(AF8*C8)+(AF9*C9)+(AF10*C10)+(AF11*C11)</f>
        <v>108.14999999999999</v>
      </c>
      <c r="AG13" s="68">
        <f>SUM(AG6*C6)+(AG7*C7)+(AG8*C8)+(AG9*C9)+(AG10*C10)+(AG11*C11)</f>
        <v>55.269999999999996</v>
      </c>
      <c r="AH13" s="68">
        <f>SUM(AH6*C6)+(AH7*C7)+(AH8*C8)+(AH9*C9)+(AH10*C10)+(AH11*C11)</f>
        <v>114.88999999999999</v>
      </c>
      <c r="AI13" s="68">
        <f>SUM(AI6*C6)+(AI7*C7)+(AI8*C8)+(AI9*C9)+(AI10*C10)+(AI11*C11)</f>
        <v>64.14</v>
      </c>
      <c r="AJ13" s="68">
        <f>SUM(AJ6*C6)+(AJ7*C7)+(AJ8*C8)+(AJ9*C9)+(AJ10*C10)+(AJ11*C11)</f>
        <v>0</v>
      </c>
      <c r="AK13" s="66"/>
      <c r="AL13" s="66"/>
      <c r="AM13" s="66"/>
      <c r="AN13" s="67"/>
      <c r="AO13" s="19"/>
    </row>
    <row r="14" spans="1:41" x14ac:dyDescent="0.35">
      <c r="A14" s="125" t="s">
        <v>1</v>
      </c>
      <c r="B14" s="126"/>
      <c r="C14" s="127"/>
      <c r="D14" s="43"/>
      <c r="E14" s="43" t="s">
        <v>71</v>
      </c>
      <c r="F14" s="43" t="s">
        <v>6</v>
      </c>
      <c r="G14" s="43" t="s">
        <v>7</v>
      </c>
      <c r="H14" s="43" t="s">
        <v>2</v>
      </c>
      <c r="I14" s="43" t="s">
        <v>73</v>
      </c>
      <c r="J14" s="43" t="s">
        <v>3</v>
      </c>
      <c r="K14" s="47" t="s">
        <v>74</v>
      </c>
      <c r="L14" s="48" t="s">
        <v>71</v>
      </c>
      <c r="M14" s="47" t="s">
        <v>6</v>
      </c>
      <c r="N14" s="47" t="s">
        <v>7</v>
      </c>
      <c r="O14" s="47" t="s">
        <v>2</v>
      </c>
      <c r="P14" s="47" t="s">
        <v>73</v>
      </c>
      <c r="Q14" s="47" t="s">
        <v>3</v>
      </c>
      <c r="R14" s="43" t="s">
        <v>74</v>
      </c>
      <c r="S14" s="49" t="s">
        <v>71</v>
      </c>
      <c r="T14" s="43" t="s">
        <v>6</v>
      </c>
      <c r="U14" s="43" t="s">
        <v>7</v>
      </c>
      <c r="V14" s="43" t="s">
        <v>2</v>
      </c>
      <c r="W14" s="43" t="s">
        <v>73</v>
      </c>
      <c r="X14" s="43" t="s">
        <v>3</v>
      </c>
      <c r="Y14" s="47" t="s">
        <v>74</v>
      </c>
      <c r="Z14" s="48" t="s">
        <v>71</v>
      </c>
      <c r="AA14" s="47" t="s">
        <v>6</v>
      </c>
      <c r="AB14" s="47" t="s">
        <v>7</v>
      </c>
      <c r="AC14" s="47" t="s">
        <v>2</v>
      </c>
      <c r="AD14" s="47" t="s">
        <v>73</v>
      </c>
      <c r="AE14" s="47" t="s">
        <v>3</v>
      </c>
      <c r="AF14" s="43" t="s">
        <v>74</v>
      </c>
      <c r="AG14" s="49" t="s">
        <v>71</v>
      </c>
      <c r="AH14" s="43" t="s">
        <v>6</v>
      </c>
      <c r="AI14" s="43" t="s">
        <v>7</v>
      </c>
      <c r="AJ14" s="43" t="s">
        <v>5</v>
      </c>
      <c r="AK14" s="40" t="s">
        <v>6</v>
      </c>
      <c r="AL14" s="40" t="s">
        <v>7</v>
      </c>
      <c r="AM14" s="40" t="s">
        <v>8</v>
      </c>
      <c r="AN14" s="40" t="s">
        <v>9</v>
      </c>
      <c r="AO14" s="11"/>
    </row>
    <row r="15" spans="1:41" x14ac:dyDescent="0.35">
      <c r="A15" s="77" t="s">
        <v>24</v>
      </c>
      <c r="B15" s="37" t="s">
        <v>11</v>
      </c>
      <c r="C15" s="40" t="s">
        <v>12</v>
      </c>
      <c r="D15" s="44"/>
      <c r="E15" s="44">
        <v>44197</v>
      </c>
      <c r="F15" s="44">
        <v>44198</v>
      </c>
      <c r="G15" s="44">
        <v>44199</v>
      </c>
      <c r="H15" s="44">
        <v>44200</v>
      </c>
      <c r="I15" s="44">
        <v>44201</v>
      </c>
      <c r="J15" s="44">
        <v>44202</v>
      </c>
      <c r="K15" s="44">
        <v>44203</v>
      </c>
      <c r="L15" s="44">
        <v>44204</v>
      </c>
      <c r="M15" s="44">
        <v>44205</v>
      </c>
      <c r="N15" s="44">
        <v>44206</v>
      </c>
      <c r="O15" s="44">
        <v>44207</v>
      </c>
      <c r="P15" s="44">
        <v>44208</v>
      </c>
      <c r="Q15" s="44">
        <v>44209</v>
      </c>
      <c r="R15" s="44">
        <v>44210</v>
      </c>
      <c r="S15" s="44">
        <v>44211</v>
      </c>
      <c r="T15" s="44">
        <v>44212</v>
      </c>
      <c r="U15" s="44">
        <v>44213</v>
      </c>
      <c r="V15" s="44">
        <v>44214</v>
      </c>
      <c r="W15" s="44">
        <v>44215</v>
      </c>
      <c r="X15" s="44">
        <v>44216</v>
      </c>
      <c r="Y15" s="44">
        <v>44217</v>
      </c>
      <c r="Z15" s="44">
        <v>44218</v>
      </c>
      <c r="AA15" s="44">
        <v>44219</v>
      </c>
      <c r="AB15" s="44">
        <v>44220</v>
      </c>
      <c r="AC15" s="44">
        <v>44221</v>
      </c>
      <c r="AD15" s="44">
        <v>44222</v>
      </c>
      <c r="AE15" s="44">
        <v>44223</v>
      </c>
      <c r="AF15" s="44">
        <v>44224</v>
      </c>
      <c r="AG15" s="44">
        <v>44225</v>
      </c>
      <c r="AH15" s="44">
        <v>44226</v>
      </c>
      <c r="AI15" s="44">
        <v>44227</v>
      </c>
      <c r="AJ15" s="44"/>
      <c r="AK15" s="40"/>
      <c r="AL15" s="40"/>
      <c r="AM15" s="40"/>
      <c r="AN15" s="40"/>
      <c r="AO15" s="11"/>
    </row>
    <row r="16" spans="1:41" x14ac:dyDescent="0.35">
      <c r="A16" s="59" t="s">
        <v>25</v>
      </c>
      <c r="B16" s="59" t="s">
        <v>26</v>
      </c>
      <c r="C16" s="60">
        <v>6.32</v>
      </c>
      <c r="D16" s="72"/>
      <c r="E16" s="45"/>
      <c r="F16" s="50"/>
      <c r="G16" s="50"/>
      <c r="H16" s="50"/>
      <c r="I16" s="50"/>
      <c r="J16" s="50"/>
      <c r="K16" s="21"/>
      <c r="L16" s="21"/>
      <c r="M16" s="21"/>
      <c r="N16" s="21"/>
      <c r="O16" s="21"/>
      <c r="P16" s="21"/>
      <c r="Q16" s="21"/>
      <c r="R16" s="50"/>
      <c r="S16" s="50"/>
      <c r="T16" s="50"/>
      <c r="U16" s="50"/>
      <c r="V16" s="50"/>
      <c r="W16" s="50"/>
      <c r="X16" s="50"/>
      <c r="Y16" s="21"/>
      <c r="Z16" s="21"/>
      <c r="AA16" s="21"/>
      <c r="AB16" s="21"/>
      <c r="AC16" s="21"/>
      <c r="AD16" s="21"/>
      <c r="AE16" s="21"/>
      <c r="AF16" s="50"/>
      <c r="AG16" s="50">
        <v>1</v>
      </c>
      <c r="AH16" s="50"/>
      <c r="AI16" s="50"/>
      <c r="AJ16" s="50"/>
      <c r="AK16" s="15"/>
      <c r="AL16" s="15"/>
      <c r="AM16" s="55">
        <f>SUM(F16:AJ16)</f>
        <v>1</v>
      </c>
      <c r="AN16" s="17">
        <f t="shared" ref="AN16:AN54" si="2">C16*AM16</f>
        <v>6.32</v>
      </c>
      <c r="AO16" s="11"/>
    </row>
    <row r="17" spans="1:41" x14ac:dyDescent="0.35">
      <c r="A17" s="59" t="s">
        <v>27</v>
      </c>
      <c r="B17" s="59" t="s">
        <v>26</v>
      </c>
      <c r="C17" s="60">
        <v>7.05</v>
      </c>
      <c r="D17" s="72"/>
      <c r="E17" s="45"/>
      <c r="F17" s="50"/>
      <c r="G17" s="50"/>
      <c r="H17" s="50"/>
      <c r="I17" s="50"/>
      <c r="J17" s="50"/>
      <c r="K17" s="21"/>
      <c r="L17" s="21"/>
      <c r="M17" s="21"/>
      <c r="N17" s="21"/>
      <c r="O17" s="21"/>
      <c r="P17" s="21"/>
      <c r="Q17" s="21"/>
      <c r="R17" s="50">
        <v>2</v>
      </c>
      <c r="S17" s="50"/>
      <c r="T17" s="50"/>
      <c r="U17" s="50"/>
      <c r="V17" s="50"/>
      <c r="W17" s="50"/>
      <c r="X17" s="50"/>
      <c r="Y17" s="21"/>
      <c r="Z17" s="21"/>
      <c r="AA17" s="21"/>
      <c r="AB17" s="21"/>
      <c r="AC17" s="21"/>
      <c r="AD17" s="21"/>
      <c r="AE17" s="21"/>
      <c r="AF17" s="50"/>
      <c r="AG17" s="50"/>
      <c r="AH17" s="50"/>
      <c r="AI17" s="50"/>
      <c r="AJ17" s="50"/>
      <c r="AK17" s="15"/>
      <c r="AL17" s="15"/>
      <c r="AM17" s="55">
        <f t="shared" ref="AM17:AM52" si="3">SUM(F17:AJ17)</f>
        <v>2</v>
      </c>
      <c r="AN17" s="17">
        <f t="shared" si="2"/>
        <v>14.1</v>
      </c>
      <c r="AO17" s="11"/>
    </row>
    <row r="18" spans="1:41" x14ac:dyDescent="0.35">
      <c r="A18" s="59" t="s">
        <v>66</v>
      </c>
      <c r="B18" s="59" t="s">
        <v>68</v>
      </c>
      <c r="C18" s="60">
        <v>16.29</v>
      </c>
      <c r="D18" s="72"/>
      <c r="E18" s="45"/>
      <c r="F18" s="50"/>
      <c r="G18" s="50"/>
      <c r="H18" s="50"/>
      <c r="I18" s="50"/>
      <c r="J18" s="50"/>
      <c r="K18" s="21"/>
      <c r="L18" s="21"/>
      <c r="M18" s="21"/>
      <c r="N18" s="21"/>
      <c r="O18" s="21"/>
      <c r="P18" s="21"/>
      <c r="Q18" s="21">
        <v>1</v>
      </c>
      <c r="R18" s="50"/>
      <c r="S18" s="50"/>
      <c r="T18" s="50"/>
      <c r="U18" s="50"/>
      <c r="V18" s="50"/>
      <c r="W18" s="50"/>
      <c r="X18" s="50"/>
      <c r="Y18" s="21"/>
      <c r="Z18" s="21"/>
      <c r="AA18" s="21"/>
      <c r="AB18" s="21">
        <v>1</v>
      </c>
      <c r="AC18" s="21"/>
      <c r="AD18" s="21"/>
      <c r="AE18" s="21"/>
      <c r="AF18" s="50"/>
      <c r="AG18" s="50"/>
      <c r="AH18" s="50"/>
      <c r="AI18" s="50"/>
      <c r="AJ18" s="50"/>
      <c r="AK18" s="15"/>
      <c r="AL18" s="15"/>
      <c r="AM18" s="55">
        <f t="shared" si="3"/>
        <v>2</v>
      </c>
      <c r="AN18" s="17">
        <f t="shared" si="2"/>
        <v>32.58</v>
      </c>
      <c r="AO18" s="11"/>
    </row>
    <row r="19" spans="1:41" x14ac:dyDescent="0.35">
      <c r="A19" s="59" t="s">
        <v>67</v>
      </c>
      <c r="B19" s="59" t="s">
        <v>69</v>
      </c>
      <c r="C19" s="60">
        <v>18.079999999999998</v>
      </c>
      <c r="D19" s="72"/>
      <c r="E19" s="45"/>
      <c r="F19" s="50"/>
      <c r="G19" s="50">
        <v>1</v>
      </c>
      <c r="H19" s="50"/>
      <c r="I19" s="50"/>
      <c r="J19" s="50">
        <v>1</v>
      </c>
      <c r="K19" s="21">
        <v>1</v>
      </c>
      <c r="L19" s="21"/>
      <c r="M19" s="21"/>
      <c r="N19" s="21"/>
      <c r="O19" s="21">
        <v>1</v>
      </c>
      <c r="P19" s="21"/>
      <c r="Q19" s="21">
        <v>1</v>
      </c>
      <c r="R19" s="50"/>
      <c r="S19" s="50"/>
      <c r="T19" s="50"/>
      <c r="U19" s="50"/>
      <c r="V19" s="50">
        <v>1</v>
      </c>
      <c r="W19" s="50"/>
      <c r="X19" s="50"/>
      <c r="Y19" s="21">
        <v>1</v>
      </c>
      <c r="Z19" s="21"/>
      <c r="AA19" s="21"/>
      <c r="AB19" s="21">
        <v>1</v>
      </c>
      <c r="AC19" s="21"/>
      <c r="AD19" s="21">
        <v>1</v>
      </c>
      <c r="AE19" s="21"/>
      <c r="AF19" s="50"/>
      <c r="AG19" s="50">
        <v>1</v>
      </c>
      <c r="AH19" s="50"/>
      <c r="AI19" s="50"/>
      <c r="AJ19" s="50"/>
      <c r="AK19" s="15"/>
      <c r="AL19" s="15"/>
      <c r="AM19" s="55">
        <f t="shared" si="3"/>
        <v>10</v>
      </c>
      <c r="AN19" s="17">
        <f t="shared" si="2"/>
        <v>180.79999999999998</v>
      </c>
      <c r="AO19" s="11"/>
    </row>
    <row r="20" spans="1:41" hidden="1" x14ac:dyDescent="0.35">
      <c r="A20" s="59"/>
      <c r="B20" s="59" t="s">
        <v>28</v>
      </c>
      <c r="C20" s="60">
        <v>35.18</v>
      </c>
      <c r="D20" s="72"/>
      <c r="E20" s="45"/>
      <c r="F20" s="50"/>
      <c r="G20" s="50"/>
      <c r="H20" s="50"/>
      <c r="I20" s="50"/>
      <c r="J20" s="50"/>
      <c r="K20" s="21"/>
      <c r="L20" s="21"/>
      <c r="M20" s="21"/>
      <c r="N20" s="21"/>
      <c r="O20" s="21"/>
      <c r="P20" s="21"/>
      <c r="Q20" s="21"/>
      <c r="R20" s="50"/>
      <c r="S20" s="50"/>
      <c r="T20" s="50"/>
      <c r="U20" s="50"/>
      <c r="V20" s="50"/>
      <c r="W20" s="50"/>
      <c r="X20" s="50"/>
      <c r="Y20" s="21"/>
      <c r="Z20" s="21"/>
      <c r="AA20" s="21"/>
      <c r="AB20" s="21"/>
      <c r="AC20" s="21"/>
      <c r="AD20" s="21"/>
      <c r="AE20" s="21"/>
      <c r="AF20" s="50"/>
      <c r="AG20" s="50"/>
      <c r="AH20" s="50"/>
      <c r="AI20" s="50"/>
      <c r="AJ20" s="50"/>
      <c r="AK20" s="15"/>
      <c r="AL20" s="15"/>
      <c r="AM20" s="55">
        <f t="shared" si="3"/>
        <v>0</v>
      </c>
      <c r="AN20" s="17">
        <f t="shared" si="2"/>
        <v>0</v>
      </c>
      <c r="AO20" s="11"/>
    </row>
    <row r="21" spans="1:41" x14ac:dyDescent="0.35">
      <c r="A21" s="59" t="s">
        <v>29</v>
      </c>
      <c r="B21" s="59" t="s">
        <v>30</v>
      </c>
      <c r="C21" s="60">
        <v>18.32</v>
      </c>
      <c r="D21" s="72"/>
      <c r="E21" s="45"/>
      <c r="F21" s="50"/>
      <c r="G21" s="50"/>
      <c r="H21" s="50"/>
      <c r="I21" s="50"/>
      <c r="J21" s="50"/>
      <c r="K21" s="21"/>
      <c r="L21" s="21"/>
      <c r="M21" s="21"/>
      <c r="N21" s="21"/>
      <c r="O21" s="21"/>
      <c r="P21" s="21"/>
      <c r="Q21" s="21"/>
      <c r="R21" s="50"/>
      <c r="S21" s="50"/>
      <c r="T21" s="50"/>
      <c r="U21" s="50"/>
      <c r="V21" s="50"/>
      <c r="W21" s="50"/>
      <c r="X21" s="50"/>
      <c r="Y21" s="21"/>
      <c r="Z21" s="21"/>
      <c r="AA21" s="21"/>
      <c r="AB21" s="21"/>
      <c r="AC21" s="21"/>
      <c r="AD21" s="21"/>
      <c r="AE21" s="21"/>
      <c r="AF21" s="50"/>
      <c r="AG21" s="50"/>
      <c r="AH21" s="50"/>
      <c r="AI21" s="50"/>
      <c r="AJ21" s="50"/>
      <c r="AK21" s="15"/>
      <c r="AL21" s="15"/>
      <c r="AM21" s="55">
        <f t="shared" si="3"/>
        <v>0</v>
      </c>
      <c r="AN21" s="17">
        <f t="shared" si="2"/>
        <v>0</v>
      </c>
      <c r="AO21" s="11"/>
    </row>
    <row r="22" spans="1:41" x14ac:dyDescent="0.35">
      <c r="A22" s="59" t="s">
        <v>31</v>
      </c>
      <c r="B22" s="59" t="s">
        <v>30</v>
      </c>
      <c r="C22" s="60">
        <v>14.77</v>
      </c>
      <c r="D22" s="72"/>
      <c r="E22" s="45"/>
      <c r="F22" s="50"/>
      <c r="G22" s="50"/>
      <c r="H22" s="50"/>
      <c r="I22" s="50"/>
      <c r="J22" s="50"/>
      <c r="K22" s="21"/>
      <c r="L22" s="21"/>
      <c r="M22" s="21"/>
      <c r="N22" s="21"/>
      <c r="O22" s="21"/>
      <c r="P22" s="21"/>
      <c r="Q22" s="21"/>
      <c r="R22" s="50"/>
      <c r="S22" s="50"/>
      <c r="T22" s="50"/>
      <c r="U22" s="50"/>
      <c r="V22" s="50"/>
      <c r="W22" s="50"/>
      <c r="X22" s="50"/>
      <c r="Y22" s="21"/>
      <c r="Z22" s="21"/>
      <c r="AA22" s="21"/>
      <c r="AB22" s="21"/>
      <c r="AC22" s="21"/>
      <c r="AD22" s="21"/>
      <c r="AE22" s="21"/>
      <c r="AF22" s="50"/>
      <c r="AG22" s="50"/>
      <c r="AH22" s="50"/>
      <c r="AI22" s="50"/>
      <c r="AJ22" s="50"/>
      <c r="AK22" s="15"/>
      <c r="AL22" s="15"/>
      <c r="AM22" s="55">
        <f t="shared" si="3"/>
        <v>0</v>
      </c>
      <c r="AN22" s="17">
        <f t="shared" si="2"/>
        <v>0</v>
      </c>
      <c r="AO22" s="11"/>
    </row>
    <row r="23" spans="1:41" x14ac:dyDescent="0.35">
      <c r="A23" s="59" t="s">
        <v>32</v>
      </c>
      <c r="B23" s="59" t="s">
        <v>30</v>
      </c>
      <c r="C23" s="60">
        <v>11.36</v>
      </c>
      <c r="D23" s="72"/>
      <c r="E23" s="45"/>
      <c r="F23" s="50"/>
      <c r="G23" s="50"/>
      <c r="H23" s="50"/>
      <c r="I23" s="50">
        <v>1</v>
      </c>
      <c r="J23" s="50"/>
      <c r="K23" s="21"/>
      <c r="L23" s="21"/>
      <c r="M23" s="21"/>
      <c r="N23" s="21"/>
      <c r="O23" s="21"/>
      <c r="P23" s="21"/>
      <c r="Q23" s="21"/>
      <c r="R23" s="50"/>
      <c r="S23" s="50"/>
      <c r="T23" s="50"/>
      <c r="U23" s="50"/>
      <c r="V23" s="50"/>
      <c r="W23" s="50"/>
      <c r="X23" s="50"/>
      <c r="Y23" s="21"/>
      <c r="Z23" s="21"/>
      <c r="AA23" s="21"/>
      <c r="AB23" s="21">
        <v>1</v>
      </c>
      <c r="AC23" s="21"/>
      <c r="AD23" s="21"/>
      <c r="AE23" s="21"/>
      <c r="AF23" s="50"/>
      <c r="AG23" s="50"/>
      <c r="AH23" s="50"/>
      <c r="AI23" s="50"/>
      <c r="AJ23" s="50"/>
      <c r="AK23" s="15"/>
      <c r="AL23" s="15"/>
      <c r="AM23" s="55">
        <f t="shared" si="3"/>
        <v>2</v>
      </c>
      <c r="AN23" s="17">
        <f t="shared" si="2"/>
        <v>22.72</v>
      </c>
      <c r="AO23" s="11"/>
    </row>
    <row r="24" spans="1:41" x14ac:dyDescent="0.35">
      <c r="A24" s="59" t="s">
        <v>33</v>
      </c>
      <c r="B24" s="59" t="s">
        <v>34</v>
      </c>
      <c r="C24" s="60">
        <v>34.83</v>
      </c>
      <c r="D24" s="72"/>
      <c r="E24" s="45"/>
      <c r="F24" s="50"/>
      <c r="G24" s="50"/>
      <c r="H24" s="50"/>
      <c r="I24" s="50"/>
      <c r="J24" s="50"/>
      <c r="K24" s="21"/>
      <c r="L24" s="21"/>
      <c r="M24" s="21"/>
      <c r="N24" s="21"/>
      <c r="O24" s="21"/>
      <c r="P24" s="21"/>
      <c r="Q24" s="21"/>
      <c r="R24" s="50"/>
      <c r="S24" s="50"/>
      <c r="T24" s="50"/>
      <c r="U24" s="50"/>
      <c r="V24" s="50"/>
      <c r="W24" s="50"/>
      <c r="X24" s="50"/>
      <c r="Y24" s="21"/>
      <c r="Z24" s="21"/>
      <c r="AA24" s="21"/>
      <c r="AB24" s="21"/>
      <c r="AC24" s="21"/>
      <c r="AD24" s="21"/>
      <c r="AE24" s="21"/>
      <c r="AF24" s="50"/>
      <c r="AG24" s="50"/>
      <c r="AH24" s="50"/>
      <c r="AI24" s="50"/>
      <c r="AJ24" s="50"/>
      <c r="AK24" s="15"/>
      <c r="AL24" s="15"/>
      <c r="AM24" s="55">
        <f t="shared" si="3"/>
        <v>0</v>
      </c>
      <c r="AN24" s="17">
        <f t="shared" si="2"/>
        <v>0</v>
      </c>
      <c r="AO24" s="11"/>
    </row>
    <row r="25" spans="1:41" x14ac:dyDescent="0.35">
      <c r="A25" s="59" t="s">
        <v>35</v>
      </c>
      <c r="B25" s="59" t="s">
        <v>36</v>
      </c>
      <c r="C25" s="60">
        <v>16.920000000000002</v>
      </c>
      <c r="D25" s="72"/>
      <c r="E25" s="45"/>
      <c r="F25" s="50"/>
      <c r="G25" s="50"/>
      <c r="H25" s="50"/>
      <c r="I25" s="50"/>
      <c r="J25" s="50"/>
      <c r="K25" s="21"/>
      <c r="L25" s="21"/>
      <c r="M25" s="21"/>
      <c r="N25" s="21"/>
      <c r="O25" s="21"/>
      <c r="P25" s="21"/>
      <c r="Q25" s="21"/>
      <c r="R25" s="50"/>
      <c r="S25" s="50"/>
      <c r="T25" s="50"/>
      <c r="U25" s="50"/>
      <c r="V25" s="50"/>
      <c r="W25" s="50"/>
      <c r="X25" s="50"/>
      <c r="Y25" s="21"/>
      <c r="Z25" s="21"/>
      <c r="AA25" s="21"/>
      <c r="AB25" s="21"/>
      <c r="AC25" s="21"/>
      <c r="AD25" s="21"/>
      <c r="AE25" s="21"/>
      <c r="AF25" s="50"/>
      <c r="AG25" s="50"/>
      <c r="AH25" s="50"/>
      <c r="AI25" s="50"/>
      <c r="AJ25" s="50"/>
      <c r="AK25" s="15"/>
      <c r="AL25" s="15"/>
      <c r="AM25" s="55">
        <f t="shared" si="3"/>
        <v>0</v>
      </c>
      <c r="AN25" s="17">
        <f t="shared" si="2"/>
        <v>0</v>
      </c>
      <c r="AO25" s="11"/>
    </row>
    <row r="26" spans="1:41" x14ac:dyDescent="0.35">
      <c r="A26" s="59" t="s">
        <v>37</v>
      </c>
      <c r="B26" s="59" t="s">
        <v>36</v>
      </c>
      <c r="C26" s="60">
        <v>15.01</v>
      </c>
      <c r="D26" s="72"/>
      <c r="E26" s="45"/>
      <c r="F26" s="50"/>
      <c r="G26" s="50"/>
      <c r="H26" s="50"/>
      <c r="I26" s="50"/>
      <c r="J26" s="50"/>
      <c r="K26" s="21"/>
      <c r="L26" s="21"/>
      <c r="M26" s="21"/>
      <c r="N26" s="21"/>
      <c r="O26" s="21"/>
      <c r="P26" s="21"/>
      <c r="Q26" s="21"/>
      <c r="R26" s="50"/>
      <c r="S26" s="50"/>
      <c r="T26" s="50"/>
      <c r="U26" s="50"/>
      <c r="V26" s="50"/>
      <c r="W26" s="50"/>
      <c r="X26" s="50"/>
      <c r="Y26" s="21"/>
      <c r="Z26" s="21"/>
      <c r="AA26" s="21"/>
      <c r="AB26" s="21"/>
      <c r="AC26" s="21"/>
      <c r="AD26" s="21"/>
      <c r="AE26" s="21"/>
      <c r="AF26" s="50"/>
      <c r="AG26" s="50"/>
      <c r="AH26" s="50"/>
      <c r="AI26" s="50"/>
      <c r="AJ26" s="50"/>
      <c r="AK26" s="15"/>
      <c r="AL26" s="15"/>
      <c r="AM26" s="55">
        <f t="shared" si="3"/>
        <v>0</v>
      </c>
      <c r="AN26" s="17">
        <f t="shared" si="2"/>
        <v>0</v>
      </c>
      <c r="AO26" s="11"/>
    </row>
    <row r="27" spans="1:41" x14ac:dyDescent="0.35">
      <c r="A27" s="59" t="s">
        <v>38</v>
      </c>
      <c r="B27" s="59" t="s">
        <v>19</v>
      </c>
      <c r="C27" s="60">
        <v>35.18</v>
      </c>
      <c r="D27" s="72"/>
      <c r="E27" s="45"/>
      <c r="F27" s="50"/>
      <c r="G27" s="50"/>
      <c r="H27" s="50"/>
      <c r="I27" s="50"/>
      <c r="J27" s="50"/>
      <c r="K27" s="21"/>
      <c r="L27" s="21"/>
      <c r="M27" s="21"/>
      <c r="N27" s="21"/>
      <c r="O27" s="21"/>
      <c r="P27" s="21"/>
      <c r="Q27" s="21"/>
      <c r="R27" s="50"/>
      <c r="S27" s="50"/>
      <c r="T27" s="50"/>
      <c r="U27" s="50"/>
      <c r="V27" s="50"/>
      <c r="W27" s="50"/>
      <c r="X27" s="50"/>
      <c r="Y27" s="21"/>
      <c r="Z27" s="21"/>
      <c r="AA27" s="21"/>
      <c r="AB27" s="21"/>
      <c r="AC27" s="21"/>
      <c r="AD27" s="21"/>
      <c r="AE27" s="21"/>
      <c r="AF27" s="50"/>
      <c r="AG27" s="50"/>
      <c r="AH27" s="50"/>
      <c r="AI27" s="50"/>
      <c r="AJ27" s="50"/>
      <c r="AK27" s="15"/>
      <c r="AL27" s="15"/>
      <c r="AM27" s="55">
        <f t="shared" si="3"/>
        <v>0</v>
      </c>
      <c r="AN27" s="17">
        <f t="shared" si="2"/>
        <v>0</v>
      </c>
      <c r="AO27" s="11"/>
    </row>
    <row r="28" spans="1:41" x14ac:dyDescent="0.35">
      <c r="A28" s="59" t="s">
        <v>39</v>
      </c>
      <c r="B28" s="59" t="s">
        <v>40</v>
      </c>
      <c r="C28" s="60">
        <v>28.18</v>
      </c>
      <c r="D28" s="72"/>
      <c r="E28" s="45"/>
      <c r="F28" s="50"/>
      <c r="G28" s="50"/>
      <c r="H28" s="50"/>
      <c r="I28" s="50"/>
      <c r="J28" s="50"/>
      <c r="K28" s="21"/>
      <c r="L28" s="21"/>
      <c r="M28" s="21"/>
      <c r="N28" s="21"/>
      <c r="O28" s="21"/>
      <c r="P28" s="21"/>
      <c r="Q28" s="21"/>
      <c r="R28" s="50"/>
      <c r="S28" s="50"/>
      <c r="T28" s="50"/>
      <c r="U28" s="50"/>
      <c r="V28" s="50"/>
      <c r="W28" s="50"/>
      <c r="X28" s="50"/>
      <c r="Y28" s="21"/>
      <c r="Z28" s="21"/>
      <c r="AA28" s="21"/>
      <c r="AB28" s="21"/>
      <c r="AC28" s="21"/>
      <c r="AD28" s="21"/>
      <c r="AE28" s="21"/>
      <c r="AF28" s="50"/>
      <c r="AG28" s="50"/>
      <c r="AH28" s="50"/>
      <c r="AI28" s="50"/>
      <c r="AJ28" s="50"/>
      <c r="AK28" s="15"/>
      <c r="AL28" s="15"/>
      <c r="AM28" s="55">
        <f t="shared" si="3"/>
        <v>0</v>
      </c>
      <c r="AN28" s="17">
        <f t="shared" si="2"/>
        <v>0</v>
      </c>
      <c r="AO28" s="11"/>
    </row>
    <row r="29" spans="1:41" x14ac:dyDescent="0.35">
      <c r="A29" s="59" t="s">
        <v>41</v>
      </c>
      <c r="B29" s="59" t="s">
        <v>40</v>
      </c>
      <c r="C29" s="60">
        <v>28.18</v>
      </c>
      <c r="D29" s="72"/>
      <c r="E29" s="45"/>
      <c r="F29" s="50"/>
      <c r="G29" s="50"/>
      <c r="H29" s="50"/>
      <c r="I29" s="50"/>
      <c r="J29" s="50"/>
      <c r="K29" s="21"/>
      <c r="L29" s="21"/>
      <c r="M29" s="21"/>
      <c r="N29" s="21"/>
      <c r="O29" s="21"/>
      <c r="P29" s="21"/>
      <c r="Q29" s="21"/>
      <c r="R29" s="50"/>
      <c r="S29" s="50"/>
      <c r="T29" s="50"/>
      <c r="U29" s="50"/>
      <c r="V29" s="50"/>
      <c r="W29" s="50"/>
      <c r="X29" s="50"/>
      <c r="Y29" s="21"/>
      <c r="Z29" s="21"/>
      <c r="AA29" s="21"/>
      <c r="AB29" s="21"/>
      <c r="AC29" s="21"/>
      <c r="AD29" s="21"/>
      <c r="AE29" s="21"/>
      <c r="AF29" s="50"/>
      <c r="AG29" s="50"/>
      <c r="AH29" s="50"/>
      <c r="AI29" s="50"/>
      <c r="AJ29" s="50"/>
      <c r="AK29" s="15"/>
      <c r="AL29" s="15"/>
      <c r="AM29" s="55">
        <f t="shared" si="3"/>
        <v>0</v>
      </c>
      <c r="AN29" s="17">
        <f t="shared" si="2"/>
        <v>0</v>
      </c>
      <c r="AO29" s="11"/>
    </row>
    <row r="30" spans="1:41" x14ac:dyDescent="0.35">
      <c r="A30" s="59" t="s">
        <v>42</v>
      </c>
      <c r="B30" s="59" t="s">
        <v>21</v>
      </c>
      <c r="C30" s="60">
        <v>47.09</v>
      </c>
      <c r="D30" s="72"/>
      <c r="E30" s="45"/>
      <c r="F30" s="50"/>
      <c r="G30" s="50"/>
      <c r="H30" s="50"/>
      <c r="I30" s="50"/>
      <c r="J30" s="50"/>
      <c r="K30" s="21"/>
      <c r="L30" s="21"/>
      <c r="M30" s="21"/>
      <c r="N30" s="21"/>
      <c r="O30" s="21"/>
      <c r="P30" s="21"/>
      <c r="Q30" s="21"/>
      <c r="R30" s="50"/>
      <c r="S30" s="50"/>
      <c r="T30" s="50"/>
      <c r="U30" s="50"/>
      <c r="V30" s="50"/>
      <c r="W30" s="50"/>
      <c r="X30" s="50"/>
      <c r="Y30" s="21"/>
      <c r="Z30" s="21"/>
      <c r="AA30" s="21"/>
      <c r="AB30" s="21"/>
      <c r="AC30" s="21"/>
      <c r="AD30" s="21"/>
      <c r="AE30" s="21"/>
      <c r="AF30" s="50"/>
      <c r="AG30" s="50"/>
      <c r="AH30" s="50"/>
      <c r="AI30" s="50"/>
      <c r="AJ30" s="50"/>
      <c r="AK30" s="15"/>
      <c r="AL30" s="15"/>
      <c r="AM30" s="55">
        <f t="shared" si="3"/>
        <v>0</v>
      </c>
      <c r="AN30" s="17">
        <f t="shared" si="2"/>
        <v>0</v>
      </c>
      <c r="AO30" s="11"/>
    </row>
    <row r="31" spans="1:41" x14ac:dyDescent="0.35">
      <c r="A31" s="59" t="s">
        <v>43</v>
      </c>
      <c r="B31" s="59" t="s">
        <v>40</v>
      </c>
      <c r="C31" s="60">
        <v>16.11</v>
      </c>
      <c r="D31" s="72"/>
      <c r="E31" s="45"/>
      <c r="F31" s="50"/>
      <c r="G31" s="50"/>
      <c r="H31" s="50"/>
      <c r="I31" s="50"/>
      <c r="J31" s="50"/>
      <c r="K31" s="21"/>
      <c r="L31" s="21"/>
      <c r="M31" s="21"/>
      <c r="N31" s="21"/>
      <c r="O31" s="21"/>
      <c r="P31" s="21"/>
      <c r="Q31" s="21"/>
      <c r="R31" s="50"/>
      <c r="S31" s="50"/>
      <c r="T31" s="50"/>
      <c r="U31" s="50"/>
      <c r="V31" s="50"/>
      <c r="W31" s="50"/>
      <c r="X31" s="50"/>
      <c r="Y31" s="21"/>
      <c r="Z31" s="21"/>
      <c r="AA31" s="21"/>
      <c r="AB31" s="21"/>
      <c r="AC31" s="21"/>
      <c r="AD31" s="21"/>
      <c r="AE31" s="21"/>
      <c r="AF31" s="50"/>
      <c r="AG31" s="50"/>
      <c r="AH31" s="50"/>
      <c r="AI31" s="50"/>
      <c r="AJ31" s="50"/>
      <c r="AK31" s="15"/>
      <c r="AL31" s="15"/>
      <c r="AM31" s="55">
        <f t="shared" si="3"/>
        <v>0</v>
      </c>
      <c r="AN31" s="17">
        <f t="shared" si="2"/>
        <v>0</v>
      </c>
      <c r="AO31" s="11"/>
    </row>
    <row r="32" spans="1:41" x14ac:dyDescent="0.35">
      <c r="A32" s="59" t="s">
        <v>44</v>
      </c>
      <c r="B32" s="59" t="s">
        <v>45</v>
      </c>
      <c r="C32" s="60">
        <v>43.95</v>
      </c>
      <c r="D32" s="72"/>
      <c r="E32" s="45"/>
      <c r="F32" s="50"/>
      <c r="G32" s="50"/>
      <c r="H32" s="50"/>
      <c r="I32" s="50"/>
      <c r="J32" s="50"/>
      <c r="K32" s="21"/>
      <c r="L32" s="21"/>
      <c r="M32" s="21"/>
      <c r="N32" s="21"/>
      <c r="O32" s="21"/>
      <c r="P32" s="21"/>
      <c r="Q32" s="21"/>
      <c r="R32" s="50"/>
      <c r="S32" s="50"/>
      <c r="T32" s="50"/>
      <c r="U32" s="50"/>
      <c r="V32" s="50"/>
      <c r="W32" s="50"/>
      <c r="X32" s="50"/>
      <c r="Y32" s="21"/>
      <c r="Z32" s="21"/>
      <c r="AA32" s="21"/>
      <c r="AB32" s="21"/>
      <c r="AC32" s="21"/>
      <c r="AD32" s="21"/>
      <c r="AE32" s="21"/>
      <c r="AF32" s="50"/>
      <c r="AG32" s="50"/>
      <c r="AH32" s="50"/>
      <c r="AI32" s="50"/>
      <c r="AJ32" s="50"/>
      <c r="AK32" s="15"/>
      <c r="AL32" s="15"/>
      <c r="AM32" s="55">
        <f t="shared" si="3"/>
        <v>0</v>
      </c>
      <c r="AN32" s="17">
        <f t="shared" si="2"/>
        <v>0</v>
      </c>
      <c r="AO32" s="11"/>
    </row>
    <row r="33" spans="1:41" x14ac:dyDescent="0.35">
      <c r="A33" s="59" t="s">
        <v>46</v>
      </c>
      <c r="B33" s="59" t="s">
        <v>47</v>
      </c>
      <c r="C33" s="60">
        <v>12.26</v>
      </c>
      <c r="D33" s="72"/>
      <c r="E33" s="45"/>
      <c r="F33" s="50"/>
      <c r="G33" s="50"/>
      <c r="H33" s="50"/>
      <c r="I33" s="50">
        <v>1</v>
      </c>
      <c r="J33" s="50"/>
      <c r="K33" s="21"/>
      <c r="L33" s="21"/>
      <c r="M33" s="21"/>
      <c r="N33" s="21"/>
      <c r="O33" s="21">
        <v>1</v>
      </c>
      <c r="P33" s="21"/>
      <c r="Q33" s="21"/>
      <c r="R33" s="50"/>
      <c r="S33" s="50"/>
      <c r="T33" s="50"/>
      <c r="U33" s="50"/>
      <c r="V33" s="50">
        <v>1</v>
      </c>
      <c r="W33" s="50"/>
      <c r="X33" s="50"/>
      <c r="Y33" s="21"/>
      <c r="Z33" s="21"/>
      <c r="AA33" s="21"/>
      <c r="AB33" s="21"/>
      <c r="AC33" s="21"/>
      <c r="AD33" s="21"/>
      <c r="AE33" s="21">
        <v>1</v>
      </c>
      <c r="AF33" s="50"/>
      <c r="AG33" s="50"/>
      <c r="AH33" s="50"/>
      <c r="AI33" s="50"/>
      <c r="AJ33" s="50"/>
      <c r="AK33" s="15"/>
      <c r="AL33" s="15"/>
      <c r="AM33" s="55">
        <f t="shared" si="3"/>
        <v>4</v>
      </c>
      <c r="AN33" s="17">
        <f t="shared" si="2"/>
        <v>49.04</v>
      </c>
      <c r="AO33" s="11"/>
    </row>
    <row r="34" spans="1:41" x14ac:dyDescent="0.35">
      <c r="A34" s="59" t="s">
        <v>48</v>
      </c>
      <c r="B34" s="59" t="s">
        <v>49</v>
      </c>
      <c r="C34" s="60">
        <v>64.989999999999995</v>
      </c>
      <c r="D34" s="72"/>
      <c r="E34" s="45"/>
      <c r="F34" s="50"/>
      <c r="G34" s="50"/>
      <c r="H34" s="50"/>
      <c r="I34" s="50"/>
      <c r="J34" s="50"/>
      <c r="K34" s="21">
        <v>1</v>
      </c>
      <c r="L34" s="21"/>
      <c r="M34" s="21"/>
      <c r="N34" s="21"/>
      <c r="O34" s="21">
        <v>1</v>
      </c>
      <c r="P34" s="21"/>
      <c r="Q34" s="21"/>
      <c r="R34" s="50">
        <v>1</v>
      </c>
      <c r="S34" s="50"/>
      <c r="T34" s="50"/>
      <c r="U34" s="50"/>
      <c r="V34" s="50">
        <v>1</v>
      </c>
      <c r="W34" s="50"/>
      <c r="X34" s="50"/>
      <c r="Y34" s="21"/>
      <c r="Z34" s="21"/>
      <c r="AA34" s="21"/>
      <c r="AB34" s="21">
        <v>1</v>
      </c>
      <c r="AC34" s="21"/>
      <c r="AD34" s="21"/>
      <c r="AE34" s="21">
        <v>1</v>
      </c>
      <c r="AF34" s="50"/>
      <c r="AG34" s="50">
        <v>1</v>
      </c>
      <c r="AH34" s="50"/>
      <c r="AI34" s="50"/>
      <c r="AJ34" s="50"/>
      <c r="AK34" s="15"/>
      <c r="AL34" s="15"/>
      <c r="AM34" s="55">
        <f t="shared" si="3"/>
        <v>7</v>
      </c>
      <c r="AN34" s="17">
        <f t="shared" si="2"/>
        <v>454.92999999999995</v>
      </c>
      <c r="AO34" s="11"/>
    </row>
    <row r="35" spans="1:41" x14ac:dyDescent="0.35">
      <c r="A35" s="59" t="s">
        <v>50</v>
      </c>
      <c r="B35" s="59" t="s">
        <v>47</v>
      </c>
      <c r="C35" s="60">
        <v>73.55</v>
      </c>
      <c r="D35" s="72"/>
      <c r="E35" s="45"/>
      <c r="F35" s="50"/>
      <c r="G35" s="50"/>
      <c r="H35" s="50"/>
      <c r="I35" s="50"/>
      <c r="J35" s="50">
        <v>1</v>
      </c>
      <c r="K35" s="21"/>
      <c r="L35" s="21"/>
      <c r="M35" s="21"/>
      <c r="N35" s="21"/>
      <c r="O35" s="21">
        <v>1</v>
      </c>
      <c r="P35" s="21"/>
      <c r="Q35" s="21"/>
      <c r="R35" s="50"/>
      <c r="S35" s="50"/>
      <c r="T35" s="50"/>
      <c r="U35" s="50"/>
      <c r="V35" s="50"/>
      <c r="W35" s="50"/>
      <c r="X35" s="50"/>
      <c r="Y35" s="21"/>
      <c r="Z35" s="21"/>
      <c r="AA35" s="21"/>
      <c r="AB35" s="21">
        <v>1</v>
      </c>
      <c r="AC35" s="21"/>
      <c r="AD35" s="21"/>
      <c r="AE35" s="21"/>
      <c r="AF35" s="50"/>
      <c r="AG35" s="50"/>
      <c r="AH35" s="50">
        <v>1</v>
      </c>
      <c r="AI35" s="50"/>
      <c r="AJ35" s="50"/>
      <c r="AK35" s="15"/>
      <c r="AL35" s="15"/>
      <c r="AM35" s="55">
        <f t="shared" si="3"/>
        <v>4</v>
      </c>
      <c r="AN35" s="17">
        <f t="shared" si="2"/>
        <v>294.2</v>
      </c>
      <c r="AO35" s="11"/>
    </row>
    <row r="36" spans="1:41" x14ac:dyDescent="0.35">
      <c r="A36" s="59" t="s">
        <v>51</v>
      </c>
      <c r="B36" s="59" t="s">
        <v>52</v>
      </c>
      <c r="C36" s="60">
        <v>85.88</v>
      </c>
      <c r="D36" s="72"/>
      <c r="E36" s="45"/>
      <c r="F36" s="50"/>
      <c r="G36" s="50"/>
      <c r="H36" s="50"/>
      <c r="I36" s="50"/>
      <c r="J36" s="50"/>
      <c r="K36" s="21"/>
      <c r="L36" s="21"/>
      <c r="M36" s="21"/>
      <c r="N36" s="21"/>
      <c r="O36" s="21"/>
      <c r="P36" s="21"/>
      <c r="Q36" s="21"/>
      <c r="R36" s="50"/>
      <c r="S36" s="50"/>
      <c r="T36" s="50"/>
      <c r="U36" s="50"/>
      <c r="V36" s="50"/>
      <c r="W36" s="50"/>
      <c r="X36" s="50"/>
      <c r="Y36" s="21"/>
      <c r="Z36" s="21"/>
      <c r="AA36" s="21"/>
      <c r="AB36" s="21">
        <v>1</v>
      </c>
      <c r="AC36" s="21"/>
      <c r="AD36" s="21"/>
      <c r="AE36" s="21"/>
      <c r="AF36" s="50"/>
      <c r="AG36" s="50"/>
      <c r="AH36" s="50"/>
      <c r="AI36" s="50"/>
      <c r="AJ36" s="50"/>
      <c r="AK36" s="15"/>
      <c r="AL36" s="15"/>
      <c r="AM36" s="55">
        <f t="shared" si="3"/>
        <v>1</v>
      </c>
      <c r="AN36" s="17">
        <f t="shared" si="2"/>
        <v>85.88</v>
      </c>
      <c r="AO36" s="11"/>
    </row>
    <row r="37" spans="1:41" x14ac:dyDescent="0.35">
      <c r="A37" s="59" t="s">
        <v>53</v>
      </c>
      <c r="B37" s="59" t="s">
        <v>54</v>
      </c>
      <c r="C37" s="60">
        <v>85.88</v>
      </c>
      <c r="D37" s="72"/>
      <c r="E37" s="45"/>
      <c r="F37" s="50"/>
      <c r="G37" s="50"/>
      <c r="H37" s="50"/>
      <c r="I37" s="50"/>
      <c r="J37" s="50"/>
      <c r="K37" s="21"/>
      <c r="L37" s="21"/>
      <c r="M37" s="21"/>
      <c r="N37" s="21"/>
      <c r="O37" s="21"/>
      <c r="P37" s="21"/>
      <c r="Q37" s="21"/>
      <c r="R37" s="50"/>
      <c r="S37" s="50">
        <v>1</v>
      </c>
      <c r="T37" s="50"/>
      <c r="U37" s="50"/>
      <c r="V37" s="50"/>
      <c r="W37" s="50"/>
      <c r="X37" s="50"/>
      <c r="Y37" s="21"/>
      <c r="Z37" s="21"/>
      <c r="AA37" s="21"/>
      <c r="AB37" s="21"/>
      <c r="AC37" s="21"/>
      <c r="AD37" s="21"/>
      <c r="AE37" s="21"/>
      <c r="AF37" s="50"/>
      <c r="AG37" s="50"/>
      <c r="AH37" s="50"/>
      <c r="AI37" s="50"/>
      <c r="AJ37" s="50"/>
      <c r="AK37" s="15"/>
      <c r="AL37" s="15"/>
      <c r="AM37" s="55">
        <f t="shared" si="3"/>
        <v>1</v>
      </c>
      <c r="AN37" s="17">
        <f t="shared" si="2"/>
        <v>85.88</v>
      </c>
      <c r="AO37" s="11"/>
    </row>
    <row r="38" spans="1:41" x14ac:dyDescent="0.35">
      <c r="A38" s="59" t="s">
        <v>55</v>
      </c>
      <c r="B38" s="59" t="s">
        <v>56</v>
      </c>
      <c r="C38" s="60">
        <v>116.57</v>
      </c>
      <c r="D38" s="72"/>
      <c r="E38" s="45"/>
      <c r="F38" s="50"/>
      <c r="G38" s="50"/>
      <c r="H38" s="50"/>
      <c r="I38" s="50"/>
      <c r="J38" s="50"/>
      <c r="K38" s="21"/>
      <c r="L38" s="21"/>
      <c r="M38" s="21"/>
      <c r="N38" s="21"/>
      <c r="O38" s="21">
        <v>1</v>
      </c>
      <c r="P38" s="21"/>
      <c r="Q38" s="21"/>
      <c r="R38" s="50"/>
      <c r="S38" s="50"/>
      <c r="T38" s="50"/>
      <c r="U38" s="50"/>
      <c r="V38" s="50"/>
      <c r="W38" s="50"/>
      <c r="X38" s="50"/>
      <c r="Y38" s="21">
        <v>1</v>
      </c>
      <c r="Z38" s="21"/>
      <c r="AA38" s="21"/>
      <c r="AB38" s="21"/>
      <c r="AC38" s="21">
        <v>1</v>
      </c>
      <c r="AD38" s="21"/>
      <c r="AE38" s="21"/>
      <c r="AF38" s="50"/>
      <c r="AG38" s="50"/>
      <c r="AH38" s="50"/>
      <c r="AI38" s="50"/>
      <c r="AJ38" s="50"/>
      <c r="AK38" s="15"/>
      <c r="AL38" s="15"/>
      <c r="AM38" s="55">
        <f t="shared" si="3"/>
        <v>3</v>
      </c>
      <c r="AN38" s="17">
        <f t="shared" si="2"/>
        <v>349.71</v>
      </c>
      <c r="AO38" s="11"/>
    </row>
    <row r="39" spans="1:41" x14ac:dyDescent="0.35">
      <c r="A39" s="59" t="s">
        <v>57</v>
      </c>
      <c r="B39" s="59" t="s">
        <v>58</v>
      </c>
      <c r="C39" s="60">
        <v>51.08</v>
      </c>
      <c r="D39" s="72"/>
      <c r="E39" s="45"/>
      <c r="F39" s="50"/>
      <c r="G39" s="50"/>
      <c r="H39" s="50"/>
      <c r="I39" s="50">
        <v>1</v>
      </c>
      <c r="J39" s="50"/>
      <c r="K39" s="21"/>
      <c r="L39" s="21"/>
      <c r="M39" s="21"/>
      <c r="N39" s="21"/>
      <c r="O39" s="21"/>
      <c r="P39" s="21"/>
      <c r="Q39" s="21"/>
      <c r="R39" s="50"/>
      <c r="S39" s="50"/>
      <c r="T39" s="50"/>
      <c r="U39" s="50"/>
      <c r="V39" s="50">
        <v>1</v>
      </c>
      <c r="W39" s="50"/>
      <c r="X39" s="50"/>
      <c r="Y39" s="21"/>
      <c r="Z39" s="21"/>
      <c r="AA39" s="21"/>
      <c r="AB39" s="21"/>
      <c r="AC39" s="21"/>
      <c r="AD39" s="21"/>
      <c r="AE39" s="21"/>
      <c r="AF39" s="50"/>
      <c r="AG39" s="50"/>
      <c r="AH39" s="50"/>
      <c r="AI39" s="50"/>
      <c r="AJ39" s="50"/>
      <c r="AK39" s="15"/>
      <c r="AL39" s="15"/>
      <c r="AM39" s="55">
        <f t="shared" si="3"/>
        <v>2</v>
      </c>
      <c r="AN39" s="17">
        <f t="shared" si="2"/>
        <v>102.16</v>
      </c>
    </row>
    <row r="40" spans="1:41" x14ac:dyDescent="0.35">
      <c r="A40" s="59" t="s">
        <v>59</v>
      </c>
      <c r="B40" s="59" t="s">
        <v>56</v>
      </c>
      <c r="C40" s="60">
        <v>134.22999999999999</v>
      </c>
      <c r="D40" s="72"/>
      <c r="E40" s="45"/>
      <c r="F40" s="50"/>
      <c r="G40" s="50"/>
      <c r="H40" s="50"/>
      <c r="I40" s="50"/>
      <c r="J40" s="50"/>
      <c r="K40" s="21"/>
      <c r="L40" s="21"/>
      <c r="M40" s="21"/>
      <c r="N40" s="21"/>
      <c r="O40" s="21"/>
      <c r="P40" s="21">
        <v>1</v>
      </c>
      <c r="Q40" s="21"/>
      <c r="R40" s="50"/>
      <c r="S40" s="50"/>
      <c r="T40" s="50"/>
      <c r="U40" s="50"/>
      <c r="V40" s="50"/>
      <c r="W40" s="50"/>
      <c r="X40" s="50"/>
      <c r="Y40" s="21"/>
      <c r="Z40" s="21"/>
      <c r="AA40" s="21"/>
      <c r="AB40" s="21">
        <v>1</v>
      </c>
      <c r="AC40" s="21"/>
      <c r="AD40" s="21"/>
      <c r="AE40" s="21"/>
      <c r="AF40" s="50"/>
      <c r="AG40" s="50"/>
      <c r="AH40" s="50"/>
      <c r="AI40" s="50"/>
      <c r="AJ40" s="50"/>
      <c r="AK40" s="15"/>
      <c r="AL40" s="15"/>
      <c r="AM40" s="55">
        <f t="shared" si="3"/>
        <v>2</v>
      </c>
      <c r="AN40" s="17">
        <f t="shared" si="2"/>
        <v>268.45999999999998</v>
      </c>
      <c r="AO40" s="19"/>
    </row>
    <row r="41" spans="1:41" x14ac:dyDescent="0.35">
      <c r="A41" s="59" t="s">
        <v>60</v>
      </c>
      <c r="B41" s="59" t="s">
        <v>21</v>
      </c>
      <c r="C41" s="60">
        <v>77.56</v>
      </c>
      <c r="D41" s="72"/>
      <c r="E41" s="45"/>
      <c r="F41" s="50"/>
      <c r="G41" s="50"/>
      <c r="H41" s="50"/>
      <c r="I41" s="50"/>
      <c r="J41" s="50"/>
      <c r="K41" s="21"/>
      <c r="L41" s="21"/>
      <c r="M41" s="21"/>
      <c r="N41" s="21"/>
      <c r="O41" s="21">
        <v>1</v>
      </c>
      <c r="P41" s="21"/>
      <c r="Q41" s="21"/>
      <c r="R41" s="50"/>
      <c r="S41" s="50"/>
      <c r="T41" s="50"/>
      <c r="U41" s="50"/>
      <c r="V41" s="50"/>
      <c r="W41" s="50"/>
      <c r="X41" s="50"/>
      <c r="Y41" s="21"/>
      <c r="Z41" s="21"/>
      <c r="AA41" s="21"/>
      <c r="AB41" s="21"/>
      <c r="AC41" s="21"/>
      <c r="AD41" s="21"/>
      <c r="AE41" s="21"/>
      <c r="AF41" s="50">
        <v>1</v>
      </c>
      <c r="AG41" s="50"/>
      <c r="AH41" s="50"/>
      <c r="AI41" s="50"/>
      <c r="AJ41" s="50"/>
      <c r="AK41" s="15"/>
      <c r="AL41" s="15"/>
      <c r="AM41" s="55">
        <f t="shared" si="3"/>
        <v>2</v>
      </c>
      <c r="AN41" s="17">
        <f t="shared" si="2"/>
        <v>155.12</v>
      </c>
    </row>
    <row r="42" spans="1:41" x14ac:dyDescent="0.35">
      <c r="A42" s="59" t="s">
        <v>61</v>
      </c>
      <c r="B42" s="59" t="s">
        <v>62</v>
      </c>
      <c r="C42" s="61">
        <v>79.16</v>
      </c>
      <c r="D42" s="72"/>
      <c r="E42" s="45"/>
      <c r="F42" s="50"/>
      <c r="G42" s="50"/>
      <c r="H42" s="50"/>
      <c r="I42" s="50"/>
      <c r="J42" s="50"/>
      <c r="K42" s="21"/>
      <c r="L42" s="21"/>
      <c r="M42" s="21"/>
      <c r="N42" s="21"/>
      <c r="O42" s="21"/>
      <c r="P42" s="21"/>
      <c r="Q42" s="21"/>
      <c r="R42" s="50"/>
      <c r="S42" s="50"/>
      <c r="T42" s="50"/>
      <c r="U42" s="50"/>
      <c r="V42" s="50"/>
      <c r="W42" s="50"/>
      <c r="X42" s="50"/>
      <c r="Y42" s="21"/>
      <c r="Z42" s="21"/>
      <c r="AA42" s="21"/>
      <c r="AB42" s="21">
        <v>1</v>
      </c>
      <c r="AC42" s="21"/>
      <c r="AD42" s="21"/>
      <c r="AE42" s="21"/>
      <c r="AF42" s="50"/>
      <c r="AG42" s="50"/>
      <c r="AH42" s="50"/>
      <c r="AI42" s="50"/>
      <c r="AJ42" s="50"/>
      <c r="AK42" s="15"/>
      <c r="AL42" s="15"/>
      <c r="AM42" s="55">
        <f t="shared" si="3"/>
        <v>1</v>
      </c>
      <c r="AN42" s="17">
        <f t="shared" si="2"/>
        <v>79.16</v>
      </c>
    </row>
    <row r="43" spans="1:41" x14ac:dyDescent="0.35">
      <c r="A43" s="6" t="s">
        <v>63</v>
      </c>
      <c r="B43" s="31" t="s">
        <v>70</v>
      </c>
      <c r="C43" s="32">
        <v>16.59</v>
      </c>
      <c r="D43" s="45"/>
      <c r="E43" s="45"/>
      <c r="F43" s="50"/>
      <c r="G43" s="50"/>
      <c r="H43" s="50"/>
      <c r="I43" s="50"/>
      <c r="J43" s="50"/>
      <c r="K43" s="21"/>
      <c r="L43" s="21"/>
      <c r="M43" s="21"/>
      <c r="N43" s="21"/>
      <c r="O43" s="21">
        <v>1</v>
      </c>
      <c r="P43" s="21"/>
      <c r="Q43" s="21"/>
      <c r="R43" s="50"/>
      <c r="S43" s="50"/>
      <c r="T43" s="50"/>
      <c r="U43" s="50"/>
      <c r="V43" s="50"/>
      <c r="W43" s="50"/>
      <c r="X43" s="50"/>
      <c r="Y43" s="21">
        <v>1</v>
      </c>
      <c r="Z43" s="21"/>
      <c r="AA43" s="21"/>
      <c r="AB43" s="21">
        <v>1</v>
      </c>
      <c r="AC43" s="21"/>
      <c r="AD43" s="21"/>
      <c r="AE43" s="21"/>
      <c r="AF43" s="50"/>
      <c r="AG43" s="50"/>
      <c r="AH43" s="50"/>
      <c r="AI43" s="50"/>
      <c r="AJ43" s="50"/>
      <c r="AK43" s="15"/>
      <c r="AL43" s="15"/>
      <c r="AM43" s="55">
        <f t="shared" si="3"/>
        <v>3</v>
      </c>
      <c r="AN43" s="17">
        <f t="shared" si="2"/>
        <v>49.769999999999996</v>
      </c>
    </row>
    <row r="44" spans="1:41" hidden="1" x14ac:dyDescent="0.35">
      <c r="A44" s="3"/>
      <c r="B44" s="20"/>
      <c r="C44" s="13"/>
      <c r="D44" s="45"/>
      <c r="E44" s="45"/>
      <c r="F44" s="50"/>
      <c r="G44" s="50"/>
      <c r="H44" s="50"/>
      <c r="I44" s="50"/>
      <c r="J44" s="50"/>
      <c r="K44" s="21"/>
      <c r="L44" s="21"/>
      <c r="M44" s="21"/>
      <c r="N44" s="21"/>
      <c r="O44" s="21"/>
      <c r="P44" s="21"/>
      <c r="Q44" s="21"/>
      <c r="R44" s="50"/>
      <c r="S44" s="50"/>
      <c r="T44" s="50"/>
      <c r="U44" s="50"/>
      <c r="V44" s="50"/>
      <c r="W44" s="50"/>
      <c r="X44" s="50"/>
      <c r="Y44" s="21"/>
      <c r="Z44" s="21"/>
      <c r="AA44" s="21"/>
      <c r="AB44" s="21"/>
      <c r="AC44" s="21"/>
      <c r="AD44" s="21"/>
      <c r="AE44" s="21"/>
      <c r="AF44" s="50"/>
      <c r="AG44" s="50"/>
      <c r="AH44" s="50"/>
      <c r="AI44" s="50"/>
      <c r="AJ44" s="50"/>
      <c r="AK44" s="15"/>
      <c r="AL44" s="15"/>
      <c r="AM44" s="55">
        <f t="shared" si="3"/>
        <v>0</v>
      </c>
      <c r="AN44" s="17">
        <f t="shared" si="2"/>
        <v>0</v>
      </c>
    </row>
    <row r="45" spans="1:41" s="22" customFormat="1" hidden="1" x14ac:dyDescent="0.35">
      <c r="A45" s="3"/>
      <c r="B45" s="20"/>
      <c r="C45" s="13"/>
      <c r="D45" s="45"/>
      <c r="E45" s="45"/>
      <c r="F45" s="50"/>
      <c r="G45" s="50"/>
      <c r="H45" s="50"/>
      <c r="I45" s="50"/>
      <c r="J45" s="50"/>
      <c r="K45" s="21"/>
      <c r="L45" s="21"/>
      <c r="M45" s="21"/>
      <c r="N45" s="21"/>
      <c r="O45" s="21"/>
      <c r="P45" s="21"/>
      <c r="Q45" s="21"/>
      <c r="R45" s="50"/>
      <c r="S45" s="50"/>
      <c r="T45" s="50"/>
      <c r="U45" s="50"/>
      <c r="V45" s="50"/>
      <c r="W45" s="50"/>
      <c r="X45" s="50"/>
      <c r="Y45" s="21"/>
      <c r="Z45" s="21"/>
      <c r="AA45" s="21"/>
      <c r="AB45" s="21"/>
      <c r="AC45" s="21"/>
      <c r="AD45" s="21"/>
      <c r="AE45" s="21"/>
      <c r="AF45" s="50"/>
      <c r="AG45" s="50"/>
      <c r="AH45" s="50"/>
      <c r="AI45" s="50"/>
      <c r="AJ45" s="50"/>
      <c r="AK45" s="15"/>
      <c r="AL45" s="15"/>
      <c r="AM45" s="55">
        <f t="shared" si="3"/>
        <v>0</v>
      </c>
      <c r="AN45" s="17">
        <f t="shared" si="2"/>
        <v>0</v>
      </c>
    </row>
    <row r="46" spans="1:41" s="23" customFormat="1" hidden="1" x14ac:dyDescent="0.35">
      <c r="A46" s="3"/>
      <c r="B46" s="20"/>
      <c r="C46" s="13"/>
      <c r="D46" s="45"/>
      <c r="E46" s="45"/>
      <c r="F46" s="50"/>
      <c r="G46" s="50"/>
      <c r="H46" s="50"/>
      <c r="I46" s="50"/>
      <c r="J46" s="50"/>
      <c r="K46" s="21"/>
      <c r="L46" s="21"/>
      <c r="M46" s="21"/>
      <c r="N46" s="21"/>
      <c r="O46" s="21"/>
      <c r="P46" s="21"/>
      <c r="Q46" s="21"/>
      <c r="R46" s="50"/>
      <c r="S46" s="50"/>
      <c r="T46" s="50"/>
      <c r="U46" s="50"/>
      <c r="V46" s="50"/>
      <c r="W46" s="50"/>
      <c r="X46" s="50"/>
      <c r="Y46" s="21"/>
      <c r="Z46" s="21"/>
      <c r="AA46" s="21"/>
      <c r="AB46" s="21"/>
      <c r="AC46" s="21"/>
      <c r="AD46" s="21"/>
      <c r="AE46" s="21"/>
      <c r="AF46" s="50"/>
      <c r="AG46" s="50"/>
      <c r="AH46" s="50"/>
      <c r="AI46" s="50"/>
      <c r="AJ46" s="50"/>
      <c r="AK46" s="15"/>
      <c r="AL46" s="15"/>
      <c r="AM46" s="55">
        <f t="shared" si="3"/>
        <v>0</v>
      </c>
      <c r="AN46" s="17">
        <f t="shared" si="2"/>
        <v>0</v>
      </c>
    </row>
    <row r="47" spans="1:41" s="23" customFormat="1" hidden="1" x14ac:dyDescent="0.35">
      <c r="A47" s="3"/>
      <c r="B47" s="20"/>
      <c r="C47" s="13"/>
      <c r="D47" s="45"/>
      <c r="E47" s="45"/>
      <c r="F47" s="50"/>
      <c r="G47" s="50"/>
      <c r="H47" s="50"/>
      <c r="I47" s="50"/>
      <c r="J47" s="50"/>
      <c r="K47" s="21"/>
      <c r="L47" s="21"/>
      <c r="M47" s="21"/>
      <c r="N47" s="21"/>
      <c r="O47" s="21"/>
      <c r="P47" s="21"/>
      <c r="Q47" s="21"/>
      <c r="R47" s="50"/>
      <c r="S47" s="50"/>
      <c r="T47" s="50"/>
      <c r="U47" s="50"/>
      <c r="V47" s="50"/>
      <c r="W47" s="50"/>
      <c r="X47" s="50"/>
      <c r="Y47" s="21"/>
      <c r="Z47" s="21"/>
      <c r="AA47" s="21"/>
      <c r="AB47" s="21"/>
      <c r="AC47" s="21"/>
      <c r="AD47" s="21"/>
      <c r="AE47" s="21"/>
      <c r="AF47" s="50"/>
      <c r="AG47" s="50"/>
      <c r="AH47" s="50"/>
      <c r="AI47" s="50"/>
      <c r="AJ47" s="50"/>
      <c r="AK47" s="15"/>
      <c r="AL47" s="15"/>
      <c r="AM47" s="55">
        <f t="shared" si="3"/>
        <v>0</v>
      </c>
      <c r="AN47" s="17">
        <f t="shared" si="2"/>
        <v>0</v>
      </c>
    </row>
    <row r="48" spans="1:41" s="23" customFormat="1" hidden="1" x14ac:dyDescent="0.35">
      <c r="A48" s="4"/>
      <c r="B48" s="24"/>
      <c r="C48" s="25"/>
      <c r="D48" s="70"/>
      <c r="E48" s="70"/>
      <c r="F48" s="51"/>
      <c r="G48" s="51"/>
      <c r="H48" s="51"/>
      <c r="I48" s="51"/>
      <c r="J48" s="51"/>
      <c r="K48" s="26"/>
      <c r="L48" s="26"/>
      <c r="M48" s="26"/>
      <c r="N48" s="26"/>
      <c r="O48" s="26"/>
      <c r="P48" s="26"/>
      <c r="Q48" s="26"/>
      <c r="R48" s="51"/>
      <c r="S48" s="51"/>
      <c r="T48" s="51"/>
      <c r="U48" s="51"/>
      <c r="V48" s="51"/>
      <c r="W48" s="51"/>
      <c r="X48" s="51"/>
      <c r="Y48" s="26"/>
      <c r="Z48" s="26"/>
      <c r="AA48" s="26"/>
      <c r="AB48" s="26"/>
      <c r="AC48" s="26"/>
      <c r="AD48" s="26"/>
      <c r="AE48" s="26"/>
      <c r="AF48" s="51"/>
      <c r="AG48" s="51"/>
      <c r="AH48" s="51"/>
      <c r="AI48" s="51"/>
      <c r="AJ48" s="51"/>
      <c r="AK48" s="27"/>
      <c r="AL48" s="27"/>
      <c r="AM48" s="55">
        <f t="shared" si="3"/>
        <v>0</v>
      </c>
      <c r="AN48" s="28">
        <f t="shared" si="2"/>
        <v>0</v>
      </c>
    </row>
    <row r="49" spans="1:41" s="23" customFormat="1" hidden="1" x14ac:dyDescent="0.35">
      <c r="A49" s="5"/>
      <c r="B49" s="29"/>
      <c r="C49" s="13"/>
      <c r="D49" s="45"/>
      <c r="E49" s="45"/>
      <c r="F49" s="50"/>
      <c r="G49" s="50"/>
      <c r="H49" s="50"/>
      <c r="I49" s="50"/>
      <c r="J49" s="50"/>
      <c r="K49" s="21"/>
      <c r="L49" s="21"/>
      <c r="M49" s="21"/>
      <c r="N49" s="21"/>
      <c r="O49" s="21"/>
      <c r="P49" s="21"/>
      <c r="Q49" s="21"/>
      <c r="R49" s="50"/>
      <c r="S49" s="50"/>
      <c r="T49" s="50"/>
      <c r="U49" s="50"/>
      <c r="V49" s="50"/>
      <c r="W49" s="50"/>
      <c r="X49" s="50"/>
      <c r="Y49" s="21"/>
      <c r="Z49" s="21"/>
      <c r="AA49" s="21"/>
      <c r="AB49" s="21"/>
      <c r="AC49" s="21"/>
      <c r="AD49" s="21"/>
      <c r="AE49" s="21"/>
      <c r="AF49" s="50"/>
      <c r="AG49" s="50"/>
      <c r="AH49" s="50"/>
      <c r="AI49" s="50"/>
      <c r="AJ49" s="50"/>
      <c r="AK49" s="15"/>
      <c r="AL49" s="15"/>
      <c r="AM49" s="55">
        <f t="shared" si="3"/>
        <v>0</v>
      </c>
      <c r="AN49" s="17">
        <f t="shared" si="2"/>
        <v>0</v>
      </c>
    </row>
    <row r="50" spans="1:41" s="23" customFormat="1" hidden="1" x14ac:dyDescent="0.35">
      <c r="A50" s="5"/>
      <c r="B50" s="29"/>
      <c r="C50" s="13"/>
      <c r="D50" s="45"/>
      <c r="E50" s="45"/>
      <c r="F50" s="50"/>
      <c r="G50" s="50"/>
      <c r="H50" s="50"/>
      <c r="I50" s="50"/>
      <c r="J50" s="50"/>
      <c r="K50" s="21"/>
      <c r="L50" s="21"/>
      <c r="M50" s="21"/>
      <c r="N50" s="21"/>
      <c r="O50" s="21"/>
      <c r="P50" s="21"/>
      <c r="Q50" s="21"/>
      <c r="R50" s="50"/>
      <c r="S50" s="50"/>
      <c r="T50" s="50"/>
      <c r="U50" s="50"/>
      <c r="V50" s="50"/>
      <c r="W50" s="50"/>
      <c r="X50" s="50"/>
      <c r="Y50" s="21"/>
      <c r="Z50" s="21"/>
      <c r="AA50" s="21"/>
      <c r="AB50" s="21"/>
      <c r="AC50" s="21"/>
      <c r="AD50" s="21"/>
      <c r="AE50" s="21"/>
      <c r="AF50" s="50"/>
      <c r="AG50" s="50"/>
      <c r="AH50" s="50"/>
      <c r="AI50" s="50"/>
      <c r="AJ50" s="50"/>
      <c r="AK50" s="15"/>
      <c r="AL50" s="15"/>
      <c r="AM50" s="55">
        <f t="shared" si="3"/>
        <v>0</v>
      </c>
      <c r="AN50" s="17">
        <f t="shared" si="2"/>
        <v>0</v>
      </c>
    </row>
    <row r="51" spans="1:41" s="23" customFormat="1" hidden="1" x14ac:dyDescent="0.35">
      <c r="A51" s="5"/>
      <c r="B51" s="29"/>
      <c r="C51" s="13"/>
      <c r="D51" s="45"/>
      <c r="E51" s="45"/>
      <c r="F51" s="50"/>
      <c r="G51" s="50"/>
      <c r="H51" s="50"/>
      <c r="I51" s="50"/>
      <c r="J51" s="50"/>
      <c r="K51" s="21"/>
      <c r="L51" s="21"/>
      <c r="M51" s="21"/>
      <c r="N51" s="21"/>
      <c r="O51" s="21"/>
      <c r="P51" s="21"/>
      <c r="Q51" s="21"/>
      <c r="R51" s="50"/>
      <c r="S51" s="50"/>
      <c r="T51" s="50"/>
      <c r="U51" s="50"/>
      <c r="V51" s="50"/>
      <c r="W51" s="50"/>
      <c r="X51" s="50"/>
      <c r="Y51" s="21"/>
      <c r="Z51" s="21"/>
      <c r="AA51" s="21"/>
      <c r="AB51" s="21"/>
      <c r="AC51" s="21"/>
      <c r="AD51" s="21"/>
      <c r="AE51" s="21"/>
      <c r="AF51" s="50"/>
      <c r="AG51" s="50"/>
      <c r="AH51" s="50"/>
      <c r="AI51" s="50"/>
      <c r="AJ51" s="50"/>
      <c r="AK51" s="15"/>
      <c r="AL51" s="15"/>
      <c r="AM51" s="55">
        <f t="shared" si="3"/>
        <v>0</v>
      </c>
      <c r="AN51" s="17">
        <f t="shared" si="2"/>
        <v>0</v>
      </c>
    </row>
    <row r="52" spans="1:41" s="22" customFormat="1" hidden="1" x14ac:dyDescent="0.35">
      <c r="A52" s="5"/>
      <c r="B52" s="14"/>
      <c r="C52" s="13"/>
      <c r="D52" s="45"/>
      <c r="E52" s="45"/>
      <c r="F52" s="50"/>
      <c r="G52" s="50"/>
      <c r="H52" s="50"/>
      <c r="I52" s="50"/>
      <c r="J52" s="50"/>
      <c r="K52" s="21"/>
      <c r="L52" s="21"/>
      <c r="M52" s="21"/>
      <c r="N52" s="21"/>
      <c r="O52" s="21"/>
      <c r="P52" s="21"/>
      <c r="Q52" s="21"/>
      <c r="R52" s="50"/>
      <c r="S52" s="50"/>
      <c r="T52" s="50"/>
      <c r="U52" s="50"/>
      <c r="V52" s="50"/>
      <c r="W52" s="50"/>
      <c r="X52" s="50"/>
      <c r="Y52" s="21"/>
      <c r="Z52" s="21"/>
      <c r="AA52" s="21"/>
      <c r="AB52" s="21"/>
      <c r="AC52" s="21"/>
      <c r="AD52" s="21"/>
      <c r="AE52" s="21"/>
      <c r="AF52" s="50"/>
      <c r="AG52" s="50"/>
      <c r="AH52" s="50"/>
      <c r="AI52" s="50"/>
      <c r="AJ52" s="50"/>
      <c r="AK52" s="15"/>
      <c r="AL52" s="15"/>
      <c r="AM52" s="55">
        <f t="shared" si="3"/>
        <v>0</v>
      </c>
      <c r="AN52" s="17">
        <f t="shared" si="2"/>
        <v>0</v>
      </c>
      <c r="AO52" s="30"/>
    </row>
    <row r="53" spans="1:41" hidden="1" x14ac:dyDescent="0.35">
      <c r="A53" s="5"/>
      <c r="B53" s="14"/>
      <c r="C53" s="13"/>
      <c r="D53" s="45"/>
      <c r="E53" s="45"/>
      <c r="F53" s="50"/>
      <c r="G53" s="50"/>
      <c r="H53" s="50"/>
      <c r="I53" s="50"/>
      <c r="J53" s="50"/>
      <c r="K53" s="21"/>
      <c r="L53" s="21"/>
      <c r="M53" s="21"/>
      <c r="N53" s="21"/>
      <c r="O53" s="21"/>
      <c r="P53" s="21"/>
      <c r="Q53" s="21"/>
      <c r="R53" s="50"/>
      <c r="S53" s="50"/>
      <c r="T53" s="50"/>
      <c r="U53" s="50"/>
      <c r="V53" s="50"/>
      <c r="W53" s="50"/>
      <c r="X53" s="50"/>
      <c r="Y53" s="21"/>
      <c r="Z53" s="21"/>
      <c r="AA53" s="21"/>
      <c r="AB53" s="21"/>
      <c r="AC53" s="21"/>
      <c r="AD53" s="21"/>
      <c r="AE53" s="21"/>
      <c r="AF53" s="50"/>
      <c r="AG53" s="50"/>
      <c r="AH53" s="50"/>
      <c r="AI53" s="50"/>
      <c r="AJ53" s="50"/>
      <c r="AK53" s="15"/>
      <c r="AL53" s="15"/>
      <c r="AM53" s="16">
        <f t="shared" ref="AM53:AM54" si="4">SUM(AF53:AL53)</f>
        <v>0</v>
      </c>
      <c r="AN53" s="17">
        <f t="shared" si="2"/>
        <v>0</v>
      </c>
      <c r="AO53" s="11"/>
    </row>
    <row r="54" spans="1:41" hidden="1" x14ac:dyDescent="0.35">
      <c r="A54" s="6"/>
      <c r="B54" s="31"/>
      <c r="C54" s="32"/>
      <c r="D54" s="71"/>
      <c r="E54" s="71"/>
      <c r="F54" s="52"/>
      <c r="G54" s="52"/>
      <c r="H54" s="52"/>
      <c r="I54" s="52"/>
      <c r="J54" s="52"/>
      <c r="K54" s="33"/>
      <c r="L54" s="33"/>
      <c r="M54" s="33"/>
      <c r="N54" s="33"/>
      <c r="O54" s="33"/>
      <c r="P54" s="33"/>
      <c r="Q54" s="33"/>
      <c r="R54" s="52"/>
      <c r="S54" s="52"/>
      <c r="T54" s="52"/>
      <c r="U54" s="52"/>
      <c r="V54" s="52"/>
      <c r="W54" s="52"/>
      <c r="X54" s="52"/>
      <c r="Y54" s="33"/>
      <c r="Z54" s="33"/>
      <c r="AA54" s="33"/>
      <c r="AB54" s="33"/>
      <c r="AC54" s="33"/>
      <c r="AD54" s="33"/>
      <c r="AE54" s="33"/>
      <c r="AF54" s="52"/>
      <c r="AG54" s="52"/>
      <c r="AH54" s="52"/>
      <c r="AI54" s="52"/>
      <c r="AJ54" s="52"/>
      <c r="AK54" s="34"/>
      <c r="AL54" s="34"/>
      <c r="AM54" s="35">
        <f t="shared" si="4"/>
        <v>0</v>
      </c>
      <c r="AN54" s="36">
        <f t="shared" si="2"/>
        <v>0</v>
      </c>
      <c r="AO54" s="11"/>
    </row>
    <row r="55" spans="1:41" x14ac:dyDescent="0.35">
      <c r="A55" s="56" t="s">
        <v>64</v>
      </c>
      <c r="B55" s="57"/>
      <c r="C55" s="57"/>
      <c r="D55" s="68">
        <f>SUMPRODUCT(C16:C42,D16:D42)</f>
        <v>0</v>
      </c>
      <c r="E55" s="68">
        <f>SUMPRODUCT(C16:C42,E16:E42)</f>
        <v>0</v>
      </c>
      <c r="F55" s="68">
        <f>SUMPRODUCT(C16:C42,F16:F42)</f>
        <v>0</v>
      </c>
      <c r="G55" s="68">
        <f>SUMPRODUCT(C16:C42,G16:G42)</f>
        <v>18.079999999999998</v>
      </c>
      <c r="H55" s="68">
        <f>SUMPRODUCT(C16:C42,H16:H42)</f>
        <v>0</v>
      </c>
      <c r="I55" s="68">
        <f>SUMPRODUCT(C16:C42,I16:I42)</f>
        <v>74.699999999999989</v>
      </c>
      <c r="J55" s="68">
        <f>SUMPRODUCT(C16:C42,J16:J42)</f>
        <v>91.63</v>
      </c>
      <c r="K55" s="68">
        <f>SUMPRODUCT(C16:C42,K16:K42)</f>
        <v>83.07</v>
      </c>
      <c r="L55" s="68">
        <f>SUMPRODUCT(C16:C42,L16:L42)</f>
        <v>0</v>
      </c>
      <c r="M55" s="68">
        <f>SUMPRODUCT(C16:C42,M16:M42)</f>
        <v>0</v>
      </c>
      <c r="N55" s="68">
        <f>SUMPRODUCT(C16:C42,N16:N42)</f>
        <v>0</v>
      </c>
      <c r="O55" s="68">
        <f>SUMPRODUCT(C16:C42,O16:O42)</f>
        <v>363.01</v>
      </c>
      <c r="P55" s="68">
        <f>SUMPRODUCT(C16:C42,P16:P42)</f>
        <v>134.22999999999999</v>
      </c>
      <c r="Q55" s="68">
        <f>SUMPRODUCT(C16:C42,Q16:Q42)</f>
        <v>34.369999999999997</v>
      </c>
      <c r="R55" s="68">
        <f>SUMPRODUCT(C16:C42,R16:R42)</f>
        <v>79.089999999999989</v>
      </c>
      <c r="S55" s="68">
        <f>SUMPRODUCT(C16:C42,S16:S42)</f>
        <v>85.88</v>
      </c>
      <c r="T55" s="68">
        <f>SUMPRODUCT(C16:C42,T16:T42)</f>
        <v>0</v>
      </c>
      <c r="U55" s="68">
        <f>SUMPRODUCT(C16:C42,U16:U42)</f>
        <v>0</v>
      </c>
      <c r="V55" s="68">
        <f>SUMPRODUCT(C16:C42,V16:V42)</f>
        <v>146.40999999999997</v>
      </c>
      <c r="W55" s="68">
        <f>SUMPRODUCT(C16:C42,W16:W42)</f>
        <v>0</v>
      </c>
      <c r="X55" s="68">
        <f>SUMPRODUCT(C16:C42,X16:X42)</f>
        <v>0</v>
      </c>
      <c r="Y55" s="68">
        <f>SUMPRODUCT(C16:C42,Y16:Y42)</f>
        <v>134.64999999999998</v>
      </c>
      <c r="Z55" s="68">
        <f>SUMPRODUCT(C16:C42,Z16:Z42)</f>
        <v>0</v>
      </c>
      <c r="AA55" s="68">
        <f>SUMPRODUCT(C16:C42,AA16:AA42)</f>
        <v>0</v>
      </c>
      <c r="AB55" s="68">
        <f>SUMPRODUCT(C16:C42,AB16:AB42)</f>
        <v>483.53999999999996</v>
      </c>
      <c r="AC55" s="68"/>
      <c r="AD55" s="68">
        <f>SUMPRODUCT(C16:C42,AD16:AD42)</f>
        <v>18.079999999999998</v>
      </c>
      <c r="AE55" s="68"/>
      <c r="AF55" s="68">
        <f>SUMPRODUCT(C16:C42,AF16:AF42)</f>
        <v>77.56</v>
      </c>
      <c r="AG55" s="68">
        <f>SUMPRODUCT(C16:C42,AG16:AG42)</f>
        <v>89.389999999999986</v>
      </c>
      <c r="AH55" s="68">
        <f>SUMPRODUCT(C16:C42,AH16:AH42)</f>
        <v>73.55</v>
      </c>
      <c r="AI55" s="68">
        <f>SUMPRODUCT(C16:C42,AI16:AI42)</f>
        <v>0</v>
      </c>
      <c r="AJ55" s="68">
        <f>SUMPRODUCT(C16:C42,AJ16:AJ42)</f>
        <v>0</v>
      </c>
      <c r="AK55" s="68">
        <f>SUMPRODUCT(C16:C42,AK16:AK42)</f>
        <v>0</v>
      </c>
      <c r="AL55" s="68">
        <f>SUMPRODUCT(C16:C42,AL16:AL42)</f>
        <v>0</v>
      </c>
      <c r="AM55" s="58"/>
      <c r="AN55" s="38"/>
    </row>
    <row r="56" spans="1:41" x14ac:dyDescent="0.35">
      <c r="A56" s="73" t="s">
        <v>65</v>
      </c>
      <c r="B56" s="74"/>
      <c r="C56" s="74"/>
      <c r="D56" s="74"/>
      <c r="E56" s="74"/>
      <c r="F56" s="74"/>
      <c r="G56" s="74"/>
      <c r="H56" s="74"/>
      <c r="I56" s="74"/>
      <c r="J56" s="76" cm="1">
        <f t="array" ref="J56">SUM(D55:J55+D13:J13)</f>
        <v>455.59</v>
      </c>
      <c r="K56" s="74"/>
      <c r="L56" s="74"/>
      <c r="M56" s="74"/>
      <c r="N56" s="74"/>
      <c r="O56" s="74"/>
      <c r="P56" s="74"/>
      <c r="Q56" s="76">
        <f>SUM(K55:Q55)</f>
        <v>614.67999999999995</v>
      </c>
      <c r="R56" s="74"/>
      <c r="S56" s="74"/>
      <c r="T56" s="74"/>
      <c r="U56" s="74"/>
      <c r="V56" s="74"/>
      <c r="W56" s="74"/>
      <c r="X56" s="76">
        <f>SUM(R55:X55)</f>
        <v>311.37999999999994</v>
      </c>
      <c r="Y56" s="74"/>
      <c r="Z56" s="74"/>
      <c r="AA56" s="74"/>
      <c r="AB56" s="74"/>
      <c r="AC56" s="74"/>
      <c r="AD56" s="74"/>
      <c r="AE56" s="76">
        <f>SUM(Y55:AE55)</f>
        <v>636.27</v>
      </c>
      <c r="AF56" s="74"/>
      <c r="AG56" s="74"/>
      <c r="AH56" s="74"/>
      <c r="AI56" s="74"/>
      <c r="AJ56" s="74"/>
      <c r="AK56" s="74"/>
      <c r="AL56" s="76">
        <f>SUM(AF55:AL55)</f>
        <v>240.5</v>
      </c>
      <c r="AM56" s="75"/>
      <c r="AN56" s="39"/>
    </row>
    <row r="57" spans="1:41" x14ac:dyDescent="0.35">
      <c r="A57" s="73" t="s">
        <v>0</v>
      </c>
      <c r="B57" s="74"/>
      <c r="C57" s="74"/>
      <c r="D57" s="74"/>
      <c r="E57" s="74"/>
      <c r="F57" s="74"/>
      <c r="G57" s="74"/>
      <c r="H57" s="74"/>
      <c r="I57" s="74"/>
      <c r="J57" s="76"/>
      <c r="K57" s="74"/>
      <c r="L57" s="74"/>
      <c r="M57" s="74"/>
      <c r="N57" s="74"/>
      <c r="O57" s="74"/>
      <c r="P57" s="74"/>
      <c r="Q57" s="76"/>
      <c r="R57" s="74"/>
      <c r="S57" s="74"/>
      <c r="T57" s="74"/>
      <c r="U57" s="74"/>
      <c r="V57" s="74"/>
      <c r="W57" s="74"/>
      <c r="X57" s="76"/>
      <c r="Y57" s="74"/>
      <c r="Z57" s="74"/>
      <c r="AA57" s="74"/>
      <c r="AB57" s="74"/>
      <c r="AC57" s="74"/>
      <c r="AD57" s="74"/>
      <c r="AE57" s="76"/>
      <c r="AF57" s="74"/>
      <c r="AG57" s="74"/>
      <c r="AH57" s="74"/>
      <c r="AI57" s="74"/>
      <c r="AJ57" s="74"/>
      <c r="AK57" s="74"/>
      <c r="AL57" s="76"/>
      <c r="AM57" s="75"/>
      <c r="AN57" s="39">
        <f>SUM(D56:AL56)</f>
        <v>2258.42</v>
      </c>
    </row>
    <row r="58" spans="1:41" s="22" customFormat="1" x14ac:dyDescent="0.35">
      <c r="A58" s="53"/>
      <c r="B58" s="46"/>
      <c r="C58" s="46"/>
      <c r="D58" s="42"/>
      <c r="E58" s="42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54"/>
    </row>
    <row r="59" spans="1:41" s="22" customFormat="1" x14ac:dyDescent="0.35">
      <c r="A59" s="53"/>
      <c r="B59" s="46"/>
      <c r="C59" s="46"/>
      <c r="D59" s="42"/>
      <c r="E59" s="42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 t="s">
        <v>72</v>
      </c>
      <c r="AM59" s="46"/>
      <c r="AN59" s="54">
        <f>AN57+AN12</f>
        <v>4131.58</v>
      </c>
    </row>
    <row r="60" spans="1:41" s="22" customFormat="1" x14ac:dyDescent="0.35">
      <c r="A60" s="53"/>
      <c r="B60" s="46"/>
      <c r="C60" s="46"/>
      <c r="D60" s="42"/>
      <c r="E60" s="42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</row>
    <row r="61" spans="1:41" s="22" customFormat="1" x14ac:dyDescent="0.35">
      <c r="A61" s="53"/>
      <c r="B61" s="46"/>
      <c r="C61" s="46"/>
      <c r="D61" s="42"/>
      <c r="E61" s="42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</row>
    <row r="62" spans="1:41" s="22" customFormat="1" x14ac:dyDescent="0.35">
      <c r="A62" s="53"/>
      <c r="B62" s="46"/>
      <c r="C62" s="46"/>
      <c r="D62" s="42"/>
      <c r="E62" s="42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</row>
    <row r="63" spans="1:41" s="22" customFormat="1" x14ac:dyDescent="0.35">
      <c r="A63" s="53"/>
      <c r="B63" s="46"/>
      <c r="C63" s="46"/>
      <c r="D63" s="42"/>
      <c r="E63" s="42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</row>
    <row r="64" spans="1:41" s="22" customFormat="1" x14ac:dyDescent="0.35">
      <c r="A64" s="53"/>
      <c r="B64" s="46"/>
      <c r="C64" s="46"/>
      <c r="D64" s="42"/>
      <c r="E64" s="42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54"/>
    </row>
    <row r="65" spans="1:40" s="22" customFormat="1" x14ac:dyDescent="0.35">
      <c r="A65" s="53"/>
      <c r="B65" s="46"/>
      <c r="C65" s="46"/>
      <c r="D65" s="42"/>
      <c r="E65" s="42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54"/>
    </row>
    <row r="66" spans="1:40" s="22" customFormat="1" x14ac:dyDescent="0.35">
      <c r="A66" s="53"/>
      <c r="B66" s="46"/>
      <c r="C66" s="46"/>
      <c r="D66" s="42"/>
      <c r="E66" s="42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54"/>
    </row>
    <row r="67" spans="1:40" s="22" customFormat="1" x14ac:dyDescent="0.35">
      <c r="A67" s="53"/>
      <c r="B67" s="46"/>
      <c r="C67" s="46"/>
      <c r="D67" s="42"/>
      <c r="E67" s="42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54"/>
    </row>
    <row r="68" spans="1:40" s="22" customFormat="1" x14ac:dyDescent="0.35">
      <c r="A68" s="53"/>
      <c r="B68" s="46"/>
      <c r="C68" s="46"/>
      <c r="D68" s="42"/>
      <c r="E68" s="42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54"/>
    </row>
    <row r="69" spans="1:40" s="22" customFormat="1" x14ac:dyDescent="0.35">
      <c r="A69" s="53"/>
      <c r="B69" s="46"/>
      <c r="C69" s="46"/>
      <c r="D69" s="42"/>
      <c r="E69" s="42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54"/>
    </row>
    <row r="70" spans="1:40" s="22" customFormat="1" x14ac:dyDescent="0.35">
      <c r="A70" s="53"/>
      <c r="B70" s="46"/>
      <c r="C70" s="46"/>
      <c r="D70" s="42"/>
      <c r="E70" s="42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54"/>
    </row>
    <row r="71" spans="1:40" s="22" customFormat="1" x14ac:dyDescent="0.35">
      <c r="A71" s="53"/>
      <c r="B71" s="46"/>
      <c r="C71" s="46"/>
      <c r="D71" s="42"/>
      <c r="E71" s="42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54"/>
    </row>
    <row r="72" spans="1:40" s="22" customFormat="1" x14ac:dyDescent="0.35">
      <c r="A72" s="53"/>
      <c r="B72" s="46"/>
      <c r="C72" s="46"/>
      <c r="D72" s="42"/>
      <c r="E72" s="42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54"/>
    </row>
    <row r="73" spans="1:40" s="22" customFormat="1" x14ac:dyDescent="0.35">
      <c r="A73" s="53"/>
      <c r="B73" s="46"/>
      <c r="C73" s="46"/>
      <c r="D73" s="42"/>
      <c r="E73" s="42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54"/>
    </row>
    <row r="74" spans="1:40" s="22" customFormat="1" x14ac:dyDescent="0.35">
      <c r="A74" s="53"/>
      <c r="B74" s="46"/>
      <c r="C74" s="46"/>
      <c r="D74" s="42"/>
      <c r="E74" s="42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54"/>
    </row>
    <row r="75" spans="1:40" s="22" customFormat="1" x14ac:dyDescent="0.35">
      <c r="A75" s="53"/>
      <c r="B75" s="46"/>
      <c r="C75" s="46"/>
      <c r="D75" s="42"/>
      <c r="E75" s="42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54"/>
    </row>
    <row r="76" spans="1:40" s="22" customFormat="1" x14ac:dyDescent="0.35">
      <c r="A76" s="53"/>
      <c r="B76" s="46"/>
      <c r="C76" s="46"/>
      <c r="D76" s="42"/>
      <c r="E76" s="42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54"/>
    </row>
    <row r="77" spans="1:40" s="22" customFormat="1" x14ac:dyDescent="0.35">
      <c r="A77" s="53"/>
      <c r="B77" s="46"/>
      <c r="C77" s="46"/>
      <c r="D77" s="42"/>
      <c r="E77" s="42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54"/>
    </row>
    <row r="78" spans="1:40" s="22" customFormat="1" x14ac:dyDescent="0.35">
      <c r="A78" s="53"/>
      <c r="B78" s="46"/>
      <c r="C78" s="46"/>
      <c r="D78" s="42"/>
      <c r="E78" s="42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54"/>
    </row>
    <row r="79" spans="1:40" s="22" customFormat="1" x14ac:dyDescent="0.35">
      <c r="A79" s="53"/>
      <c r="B79" s="46"/>
      <c r="C79" s="46"/>
      <c r="D79" s="42"/>
      <c r="E79" s="42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54"/>
    </row>
    <row r="80" spans="1:40" s="22" customFormat="1" x14ac:dyDescent="0.35">
      <c r="A80" s="53"/>
      <c r="B80" s="46"/>
      <c r="C80" s="46"/>
      <c r="D80" s="42"/>
      <c r="E80" s="42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54"/>
    </row>
    <row r="81" spans="1:40" s="22" customFormat="1" x14ac:dyDescent="0.35">
      <c r="A81" s="53"/>
      <c r="B81" s="46"/>
      <c r="C81" s="46"/>
      <c r="D81" s="42"/>
      <c r="E81" s="42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54"/>
    </row>
    <row r="82" spans="1:40" s="22" customFormat="1" x14ac:dyDescent="0.35">
      <c r="A82" s="53"/>
      <c r="B82" s="46"/>
      <c r="C82" s="46"/>
      <c r="D82" s="42"/>
      <c r="E82" s="42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54"/>
    </row>
    <row r="83" spans="1:40" s="22" customFormat="1" x14ac:dyDescent="0.35">
      <c r="A83" s="53"/>
      <c r="B83" s="46"/>
      <c r="C83" s="46"/>
      <c r="D83" s="42"/>
      <c r="E83" s="42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54"/>
    </row>
    <row r="84" spans="1:40" s="22" customFormat="1" x14ac:dyDescent="0.35">
      <c r="A84" s="53"/>
      <c r="B84" s="46"/>
      <c r="C84" s="46"/>
      <c r="D84" s="42"/>
      <c r="E84" s="42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54"/>
    </row>
    <row r="85" spans="1:40" s="22" customFormat="1" x14ac:dyDescent="0.35">
      <c r="A85" s="53"/>
      <c r="B85" s="46"/>
      <c r="C85" s="46"/>
      <c r="D85" s="42"/>
      <c r="E85" s="42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54"/>
    </row>
    <row r="86" spans="1:40" s="22" customFormat="1" x14ac:dyDescent="0.35">
      <c r="A86" s="53"/>
      <c r="B86" s="46"/>
      <c r="C86" s="46"/>
      <c r="D86" s="42"/>
      <c r="E86" s="42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54"/>
    </row>
    <row r="87" spans="1:40" s="22" customFormat="1" x14ac:dyDescent="0.35">
      <c r="A87" s="53"/>
      <c r="B87" s="46"/>
      <c r="C87" s="46"/>
      <c r="D87" s="42"/>
      <c r="E87" s="42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54"/>
    </row>
    <row r="88" spans="1:40" s="22" customFormat="1" x14ac:dyDescent="0.35">
      <c r="A88" s="53"/>
      <c r="B88" s="46"/>
      <c r="C88" s="46"/>
      <c r="D88" s="42"/>
      <c r="E88" s="42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54"/>
    </row>
    <row r="89" spans="1:40" s="22" customFormat="1" x14ac:dyDescent="0.35">
      <c r="A89" s="53"/>
      <c r="B89" s="46"/>
      <c r="C89" s="46"/>
      <c r="D89" s="42"/>
      <c r="E89" s="42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54"/>
    </row>
    <row r="90" spans="1:40" s="22" customFormat="1" x14ac:dyDescent="0.35">
      <c r="A90" s="53"/>
      <c r="B90" s="46"/>
      <c r="C90" s="46"/>
      <c r="D90" s="42"/>
      <c r="E90" s="42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54"/>
    </row>
    <row r="91" spans="1:40" s="22" customFormat="1" x14ac:dyDescent="0.35">
      <c r="A91" s="53"/>
      <c r="B91" s="46"/>
      <c r="C91" s="46"/>
      <c r="D91" s="42"/>
      <c r="E91" s="42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54"/>
    </row>
    <row r="92" spans="1:40" s="22" customFormat="1" x14ac:dyDescent="0.35">
      <c r="A92" s="53"/>
      <c r="B92" s="46"/>
      <c r="C92" s="46"/>
      <c r="D92" s="42"/>
      <c r="E92" s="42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54"/>
    </row>
    <row r="93" spans="1:40" s="22" customFormat="1" x14ac:dyDescent="0.35">
      <c r="A93" s="53"/>
      <c r="B93" s="46"/>
      <c r="C93" s="46"/>
      <c r="D93" s="42"/>
      <c r="E93" s="42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54"/>
    </row>
    <row r="94" spans="1:40" s="22" customFormat="1" x14ac:dyDescent="0.35">
      <c r="A94" s="53"/>
      <c r="B94" s="46"/>
      <c r="C94" s="46"/>
      <c r="D94" s="42"/>
      <c r="E94" s="42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54"/>
    </row>
    <row r="95" spans="1:40" s="22" customFormat="1" x14ac:dyDescent="0.35">
      <c r="A95" s="53"/>
      <c r="B95" s="46"/>
      <c r="C95" s="46"/>
      <c r="D95" s="42"/>
      <c r="E95" s="42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54"/>
    </row>
    <row r="96" spans="1:40" s="22" customFormat="1" x14ac:dyDescent="0.35">
      <c r="A96" s="53"/>
      <c r="B96" s="46"/>
      <c r="C96" s="46"/>
      <c r="D96" s="42"/>
      <c r="E96" s="42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54"/>
    </row>
    <row r="97" spans="1:40" s="22" customFormat="1" x14ac:dyDescent="0.35">
      <c r="A97" s="53"/>
      <c r="B97" s="46"/>
      <c r="C97" s="46"/>
      <c r="D97" s="42"/>
      <c r="E97" s="42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54"/>
    </row>
    <row r="98" spans="1:40" s="22" customFormat="1" x14ac:dyDescent="0.35">
      <c r="A98" s="53"/>
      <c r="B98" s="46"/>
      <c r="C98" s="46"/>
      <c r="D98" s="42"/>
      <c r="E98" s="42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54"/>
    </row>
    <row r="99" spans="1:40" s="22" customFormat="1" x14ac:dyDescent="0.35">
      <c r="A99" s="53"/>
      <c r="B99" s="46"/>
      <c r="C99" s="46"/>
      <c r="D99" s="42"/>
      <c r="E99" s="42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54"/>
    </row>
    <row r="100" spans="1:40" s="22" customFormat="1" x14ac:dyDescent="0.35">
      <c r="A100" s="53"/>
      <c r="B100" s="46"/>
      <c r="C100" s="46"/>
      <c r="D100" s="42"/>
      <c r="E100" s="42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54"/>
    </row>
    <row r="101" spans="1:40" s="22" customFormat="1" x14ac:dyDescent="0.35">
      <c r="A101" s="53"/>
      <c r="B101" s="46"/>
      <c r="C101" s="46"/>
      <c r="D101" s="42"/>
      <c r="E101" s="42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54"/>
    </row>
    <row r="102" spans="1:40" s="22" customFormat="1" x14ac:dyDescent="0.35">
      <c r="A102" s="53"/>
      <c r="B102" s="46"/>
      <c r="C102" s="46"/>
      <c r="D102" s="42"/>
      <c r="E102" s="42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54"/>
    </row>
    <row r="103" spans="1:40" s="22" customFormat="1" x14ac:dyDescent="0.35">
      <c r="A103" s="53"/>
      <c r="B103" s="46"/>
      <c r="C103" s="46"/>
      <c r="D103" s="42"/>
      <c r="E103" s="42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54"/>
    </row>
    <row r="104" spans="1:40" s="22" customFormat="1" x14ac:dyDescent="0.35">
      <c r="A104" s="53"/>
      <c r="B104" s="46"/>
      <c r="C104" s="46"/>
      <c r="D104" s="42"/>
      <c r="E104" s="42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54"/>
    </row>
    <row r="105" spans="1:40" s="22" customFormat="1" x14ac:dyDescent="0.35">
      <c r="A105" s="53"/>
      <c r="B105" s="46"/>
      <c r="C105" s="46"/>
      <c r="D105" s="42"/>
      <c r="E105" s="42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54"/>
    </row>
    <row r="106" spans="1:40" s="22" customFormat="1" x14ac:dyDescent="0.35">
      <c r="A106" s="53"/>
      <c r="B106" s="46"/>
      <c r="C106" s="46"/>
      <c r="D106" s="42"/>
      <c r="E106" s="42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54"/>
    </row>
    <row r="107" spans="1:40" s="22" customFormat="1" x14ac:dyDescent="0.35">
      <c r="A107" s="53"/>
      <c r="B107" s="46"/>
      <c r="C107" s="46"/>
      <c r="D107" s="42"/>
      <c r="E107" s="42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54"/>
    </row>
    <row r="108" spans="1:40" s="22" customFormat="1" x14ac:dyDescent="0.35">
      <c r="A108" s="53"/>
      <c r="B108" s="46"/>
      <c r="C108" s="46"/>
      <c r="D108" s="42"/>
      <c r="E108" s="42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54"/>
    </row>
    <row r="109" spans="1:40" s="22" customFormat="1" x14ac:dyDescent="0.35">
      <c r="A109" s="53"/>
      <c r="B109" s="46"/>
      <c r="C109" s="46"/>
      <c r="D109" s="42"/>
      <c r="E109" s="42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54"/>
    </row>
    <row r="110" spans="1:40" s="22" customFormat="1" x14ac:dyDescent="0.35">
      <c r="A110" s="53"/>
      <c r="B110" s="46"/>
      <c r="C110" s="46"/>
      <c r="D110" s="42"/>
      <c r="E110" s="42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54"/>
    </row>
    <row r="111" spans="1:40" s="22" customFormat="1" x14ac:dyDescent="0.35">
      <c r="A111" s="53"/>
      <c r="B111" s="46"/>
      <c r="C111" s="46"/>
      <c r="D111" s="42"/>
      <c r="E111" s="42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54"/>
    </row>
    <row r="112" spans="1:40" s="22" customFormat="1" x14ac:dyDescent="0.35">
      <c r="A112" s="53"/>
      <c r="B112" s="46"/>
      <c r="C112" s="46"/>
      <c r="D112" s="42"/>
      <c r="E112" s="42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54"/>
    </row>
    <row r="113" spans="1:40" s="22" customFormat="1" x14ac:dyDescent="0.35">
      <c r="A113" s="53"/>
      <c r="B113" s="46"/>
      <c r="C113" s="46"/>
      <c r="D113" s="42"/>
      <c r="E113" s="42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54"/>
    </row>
    <row r="114" spans="1:40" s="22" customFormat="1" x14ac:dyDescent="0.35">
      <c r="A114" s="53"/>
      <c r="B114" s="46"/>
      <c r="C114" s="46"/>
      <c r="D114" s="42"/>
      <c r="E114" s="42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54"/>
    </row>
    <row r="115" spans="1:40" s="22" customFormat="1" x14ac:dyDescent="0.35">
      <c r="A115" s="53"/>
      <c r="B115" s="46"/>
      <c r="C115" s="46"/>
      <c r="D115" s="42"/>
      <c r="E115" s="42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54"/>
    </row>
    <row r="116" spans="1:40" s="22" customFormat="1" x14ac:dyDescent="0.35">
      <c r="A116" s="53"/>
      <c r="B116" s="46"/>
      <c r="C116" s="46"/>
      <c r="D116" s="42"/>
      <c r="E116" s="42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54"/>
    </row>
    <row r="117" spans="1:40" s="22" customFormat="1" x14ac:dyDescent="0.35">
      <c r="A117" s="53"/>
      <c r="B117" s="46"/>
      <c r="C117" s="46"/>
      <c r="D117" s="42"/>
      <c r="E117" s="42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54"/>
    </row>
    <row r="118" spans="1:40" s="22" customFormat="1" x14ac:dyDescent="0.35">
      <c r="A118" s="53"/>
      <c r="B118" s="46"/>
      <c r="C118" s="46"/>
      <c r="D118" s="42"/>
      <c r="E118" s="42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54"/>
    </row>
    <row r="119" spans="1:40" s="22" customFormat="1" x14ac:dyDescent="0.35">
      <c r="A119" s="53"/>
      <c r="B119" s="46"/>
      <c r="C119" s="46"/>
      <c r="D119" s="42"/>
      <c r="E119" s="42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54"/>
    </row>
    <row r="120" spans="1:40" s="22" customFormat="1" x14ac:dyDescent="0.35">
      <c r="A120" s="53"/>
      <c r="B120" s="46"/>
      <c r="C120" s="46"/>
      <c r="D120" s="42"/>
      <c r="E120" s="42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54"/>
    </row>
    <row r="121" spans="1:40" s="22" customFormat="1" x14ac:dyDescent="0.35">
      <c r="A121" s="53"/>
      <c r="B121" s="46"/>
      <c r="C121" s="46"/>
      <c r="D121" s="42"/>
      <c r="E121" s="42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54"/>
    </row>
    <row r="122" spans="1:40" s="22" customFormat="1" x14ac:dyDescent="0.35">
      <c r="A122" s="53"/>
      <c r="B122" s="46"/>
      <c r="C122" s="46"/>
      <c r="D122" s="42"/>
      <c r="E122" s="42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54"/>
    </row>
    <row r="123" spans="1:40" s="22" customFormat="1" x14ac:dyDescent="0.35">
      <c r="A123" s="53"/>
      <c r="B123" s="46"/>
      <c r="C123" s="46"/>
      <c r="D123" s="42"/>
      <c r="E123" s="42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54"/>
    </row>
    <row r="124" spans="1:40" s="22" customFormat="1" x14ac:dyDescent="0.35">
      <c r="A124" s="53"/>
      <c r="B124" s="46"/>
      <c r="C124" s="46"/>
      <c r="D124" s="42"/>
      <c r="E124" s="42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54"/>
    </row>
    <row r="125" spans="1:40" s="22" customFormat="1" x14ac:dyDescent="0.35">
      <c r="A125" s="53"/>
      <c r="B125" s="46"/>
      <c r="C125" s="46"/>
      <c r="D125" s="42"/>
      <c r="E125" s="42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54"/>
    </row>
    <row r="126" spans="1:40" s="22" customFormat="1" x14ac:dyDescent="0.35">
      <c r="A126" s="53"/>
      <c r="B126" s="46"/>
      <c r="C126" s="46"/>
      <c r="D126" s="42"/>
      <c r="E126" s="42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54"/>
    </row>
    <row r="127" spans="1:40" s="22" customFormat="1" x14ac:dyDescent="0.35">
      <c r="A127" s="53"/>
      <c r="B127" s="46"/>
      <c r="C127" s="46"/>
      <c r="D127" s="42"/>
      <c r="E127" s="42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54"/>
    </row>
    <row r="128" spans="1:40" s="22" customFormat="1" x14ac:dyDescent="0.35">
      <c r="A128" s="53"/>
      <c r="B128" s="46"/>
      <c r="C128" s="46"/>
      <c r="D128" s="42"/>
      <c r="E128" s="42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54"/>
    </row>
    <row r="129" spans="1:40" s="22" customFormat="1" x14ac:dyDescent="0.35">
      <c r="A129" s="53"/>
      <c r="B129" s="46"/>
      <c r="C129" s="46"/>
      <c r="D129" s="42"/>
      <c r="E129" s="42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54"/>
    </row>
    <row r="130" spans="1:40" s="22" customFormat="1" x14ac:dyDescent="0.35">
      <c r="A130" s="53"/>
      <c r="B130" s="46"/>
      <c r="C130" s="46"/>
      <c r="D130" s="42"/>
      <c r="E130" s="42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54"/>
    </row>
    <row r="131" spans="1:40" s="22" customFormat="1" x14ac:dyDescent="0.35">
      <c r="A131" s="53"/>
      <c r="B131" s="46"/>
      <c r="C131" s="46"/>
      <c r="D131" s="42"/>
      <c r="E131" s="42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54"/>
    </row>
    <row r="132" spans="1:40" s="22" customFormat="1" x14ac:dyDescent="0.35">
      <c r="A132" s="53"/>
      <c r="B132" s="46"/>
      <c r="C132" s="46"/>
      <c r="D132" s="42"/>
      <c r="E132" s="42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54"/>
    </row>
    <row r="133" spans="1:40" s="22" customFormat="1" x14ac:dyDescent="0.35">
      <c r="A133" s="53"/>
      <c r="B133" s="46"/>
      <c r="C133" s="46"/>
      <c r="D133" s="42"/>
      <c r="E133" s="42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54"/>
    </row>
    <row r="134" spans="1:40" s="22" customFormat="1" x14ac:dyDescent="0.35">
      <c r="A134" s="53"/>
      <c r="B134" s="46"/>
      <c r="C134" s="46"/>
      <c r="D134" s="42"/>
      <c r="E134" s="42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54"/>
    </row>
    <row r="135" spans="1:40" s="22" customFormat="1" x14ac:dyDescent="0.35">
      <c r="A135" s="53"/>
      <c r="B135" s="46"/>
      <c r="C135" s="46"/>
      <c r="D135" s="42"/>
      <c r="E135" s="42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54"/>
    </row>
    <row r="136" spans="1:40" s="22" customFormat="1" x14ac:dyDescent="0.35">
      <c r="A136" s="53"/>
      <c r="B136" s="46"/>
      <c r="C136" s="46"/>
      <c r="D136" s="42"/>
      <c r="E136" s="42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54"/>
    </row>
    <row r="137" spans="1:40" s="22" customFormat="1" x14ac:dyDescent="0.35">
      <c r="A137" s="53"/>
      <c r="B137" s="46"/>
      <c r="C137" s="46"/>
      <c r="D137" s="42"/>
      <c r="E137" s="42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54"/>
    </row>
    <row r="138" spans="1:40" s="22" customFormat="1" x14ac:dyDescent="0.35">
      <c r="A138" s="53"/>
      <c r="B138" s="46"/>
      <c r="C138" s="46"/>
      <c r="D138" s="42"/>
      <c r="E138" s="42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54"/>
    </row>
    <row r="139" spans="1:40" s="22" customFormat="1" x14ac:dyDescent="0.35">
      <c r="A139" s="53"/>
      <c r="B139" s="46"/>
      <c r="C139" s="46"/>
      <c r="D139" s="42"/>
      <c r="E139" s="42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54"/>
    </row>
    <row r="140" spans="1:40" s="22" customFormat="1" x14ac:dyDescent="0.35">
      <c r="A140" s="53"/>
      <c r="B140" s="46"/>
      <c r="C140" s="46"/>
      <c r="D140" s="42"/>
      <c r="E140" s="42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54"/>
    </row>
    <row r="141" spans="1:40" s="22" customFormat="1" x14ac:dyDescent="0.35">
      <c r="A141" s="53"/>
      <c r="B141" s="46"/>
      <c r="C141" s="46"/>
      <c r="D141" s="42"/>
      <c r="E141" s="42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54"/>
    </row>
    <row r="142" spans="1:40" s="22" customFormat="1" x14ac:dyDescent="0.35">
      <c r="A142" s="53"/>
      <c r="B142" s="46"/>
      <c r="C142" s="46"/>
      <c r="D142" s="42"/>
      <c r="E142" s="42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54"/>
    </row>
    <row r="143" spans="1:40" s="22" customFormat="1" x14ac:dyDescent="0.35">
      <c r="A143" s="53"/>
      <c r="B143" s="46"/>
      <c r="C143" s="46"/>
      <c r="D143" s="42"/>
      <c r="E143" s="42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54"/>
    </row>
    <row r="144" spans="1:40" s="22" customFormat="1" x14ac:dyDescent="0.35">
      <c r="A144" s="53"/>
      <c r="B144" s="46"/>
      <c r="C144" s="46"/>
      <c r="D144" s="42"/>
      <c r="E144" s="42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54"/>
    </row>
    <row r="145" spans="1:40" s="22" customFormat="1" x14ac:dyDescent="0.35">
      <c r="A145" s="53"/>
      <c r="B145" s="46"/>
      <c r="C145" s="46"/>
      <c r="D145" s="42"/>
      <c r="E145" s="42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54"/>
    </row>
    <row r="146" spans="1:40" s="22" customFormat="1" x14ac:dyDescent="0.35">
      <c r="A146" s="53"/>
      <c r="B146" s="46"/>
      <c r="C146" s="46"/>
      <c r="D146" s="42"/>
      <c r="E146" s="42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54"/>
    </row>
    <row r="147" spans="1:40" s="22" customFormat="1" x14ac:dyDescent="0.35">
      <c r="A147" s="53"/>
      <c r="B147" s="46"/>
      <c r="C147" s="46"/>
      <c r="D147" s="42"/>
      <c r="E147" s="42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54"/>
    </row>
    <row r="148" spans="1:40" s="22" customFormat="1" x14ac:dyDescent="0.35">
      <c r="A148" s="53"/>
      <c r="B148" s="46"/>
      <c r="C148" s="46"/>
      <c r="D148" s="42"/>
      <c r="E148" s="42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54"/>
    </row>
    <row r="149" spans="1:40" s="22" customFormat="1" x14ac:dyDescent="0.35">
      <c r="A149" s="53"/>
      <c r="B149" s="46"/>
      <c r="C149" s="46"/>
      <c r="D149" s="42"/>
      <c r="E149" s="42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54"/>
    </row>
    <row r="150" spans="1:40" s="22" customFormat="1" x14ac:dyDescent="0.35">
      <c r="A150" s="53"/>
      <c r="B150" s="46"/>
      <c r="C150" s="46"/>
      <c r="D150" s="42"/>
      <c r="E150" s="42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54"/>
    </row>
    <row r="151" spans="1:40" s="22" customFormat="1" x14ac:dyDescent="0.35">
      <c r="A151" s="53"/>
      <c r="B151" s="46"/>
      <c r="C151" s="46"/>
      <c r="D151" s="42"/>
      <c r="E151" s="42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54"/>
    </row>
    <row r="152" spans="1:40" s="22" customFormat="1" x14ac:dyDescent="0.35">
      <c r="A152" s="53"/>
      <c r="B152" s="46"/>
      <c r="C152" s="46"/>
      <c r="D152" s="42"/>
      <c r="E152" s="42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54"/>
    </row>
    <row r="153" spans="1:40" s="22" customFormat="1" x14ac:dyDescent="0.35">
      <c r="A153" s="53"/>
      <c r="B153" s="46"/>
      <c r="C153" s="46"/>
      <c r="D153" s="42"/>
      <c r="E153" s="42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54"/>
    </row>
    <row r="154" spans="1:40" s="22" customFormat="1" x14ac:dyDescent="0.35">
      <c r="A154" s="53"/>
      <c r="B154" s="46"/>
      <c r="C154" s="46"/>
      <c r="D154" s="42"/>
      <c r="E154" s="42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54"/>
    </row>
    <row r="155" spans="1:40" s="22" customFormat="1" x14ac:dyDescent="0.35">
      <c r="A155" s="53"/>
      <c r="B155" s="46"/>
      <c r="C155" s="46"/>
      <c r="D155" s="42"/>
      <c r="E155" s="42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54"/>
    </row>
    <row r="156" spans="1:40" s="22" customFormat="1" x14ac:dyDescent="0.35">
      <c r="A156" s="53"/>
      <c r="B156" s="46"/>
      <c r="C156" s="46"/>
      <c r="D156" s="42"/>
      <c r="E156" s="42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54"/>
    </row>
    <row r="157" spans="1:40" s="22" customFormat="1" x14ac:dyDescent="0.35">
      <c r="A157" s="53"/>
      <c r="B157" s="46"/>
      <c r="C157" s="46"/>
      <c r="D157" s="42"/>
      <c r="E157" s="42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54"/>
    </row>
    <row r="158" spans="1:40" s="22" customFormat="1" x14ac:dyDescent="0.35">
      <c r="A158" s="53"/>
      <c r="B158" s="46"/>
      <c r="C158" s="46"/>
      <c r="D158" s="42"/>
      <c r="E158" s="42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54"/>
    </row>
    <row r="159" spans="1:40" s="22" customFormat="1" x14ac:dyDescent="0.35">
      <c r="A159" s="53"/>
      <c r="B159" s="46"/>
      <c r="C159" s="46"/>
      <c r="D159" s="42"/>
      <c r="E159" s="42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54"/>
    </row>
    <row r="160" spans="1:40" s="22" customFormat="1" x14ac:dyDescent="0.35">
      <c r="A160" s="53"/>
      <c r="B160" s="46"/>
      <c r="C160" s="46"/>
      <c r="D160" s="42"/>
      <c r="E160" s="42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54"/>
    </row>
    <row r="161" spans="1:40" s="22" customFormat="1" x14ac:dyDescent="0.35">
      <c r="A161" s="53"/>
      <c r="B161" s="46"/>
      <c r="C161" s="46"/>
      <c r="D161" s="42"/>
      <c r="E161" s="42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54"/>
    </row>
    <row r="162" spans="1:40" s="22" customFormat="1" x14ac:dyDescent="0.35">
      <c r="A162" s="53"/>
      <c r="B162" s="46"/>
      <c r="C162" s="46"/>
      <c r="D162" s="42"/>
      <c r="E162" s="42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54"/>
    </row>
    <row r="163" spans="1:40" s="22" customFormat="1" x14ac:dyDescent="0.35">
      <c r="A163" s="53"/>
      <c r="B163" s="46"/>
      <c r="C163" s="46"/>
      <c r="D163" s="42"/>
      <c r="E163" s="42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54"/>
    </row>
    <row r="164" spans="1:40" s="22" customFormat="1" x14ac:dyDescent="0.35">
      <c r="A164" s="53"/>
      <c r="B164" s="46"/>
      <c r="C164" s="46"/>
      <c r="D164" s="42"/>
      <c r="E164" s="42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54"/>
    </row>
    <row r="165" spans="1:40" s="22" customFormat="1" x14ac:dyDescent="0.35">
      <c r="A165" s="53"/>
      <c r="B165" s="46"/>
      <c r="C165" s="46"/>
      <c r="D165" s="42"/>
      <c r="E165" s="42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54"/>
    </row>
    <row r="166" spans="1:40" s="22" customFormat="1" x14ac:dyDescent="0.35">
      <c r="A166" s="53"/>
      <c r="B166" s="46"/>
      <c r="C166" s="46"/>
      <c r="D166" s="42"/>
      <c r="E166" s="42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54"/>
    </row>
    <row r="167" spans="1:40" s="22" customFormat="1" x14ac:dyDescent="0.35">
      <c r="A167" s="53"/>
      <c r="B167" s="46"/>
      <c r="C167" s="46"/>
      <c r="D167" s="42"/>
      <c r="E167" s="42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54"/>
    </row>
    <row r="168" spans="1:40" s="22" customFormat="1" x14ac:dyDescent="0.35">
      <c r="A168" s="53"/>
      <c r="B168" s="46"/>
      <c r="C168" s="46"/>
      <c r="D168" s="42"/>
      <c r="E168" s="42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54"/>
    </row>
    <row r="169" spans="1:40" s="22" customFormat="1" x14ac:dyDescent="0.35">
      <c r="A169" s="53"/>
      <c r="B169" s="46"/>
      <c r="C169" s="46"/>
      <c r="D169" s="42"/>
      <c r="E169" s="42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54"/>
    </row>
    <row r="170" spans="1:40" s="22" customFormat="1" x14ac:dyDescent="0.35">
      <c r="A170" s="53"/>
      <c r="B170" s="46"/>
      <c r="C170" s="46"/>
      <c r="D170" s="42"/>
      <c r="E170" s="42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54"/>
    </row>
    <row r="171" spans="1:40" s="22" customFormat="1" x14ac:dyDescent="0.35">
      <c r="A171" s="53"/>
      <c r="B171" s="46"/>
      <c r="C171" s="46"/>
      <c r="D171" s="42"/>
      <c r="E171" s="42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54"/>
    </row>
    <row r="172" spans="1:40" s="22" customFormat="1" x14ac:dyDescent="0.35">
      <c r="A172" s="53"/>
      <c r="B172" s="46"/>
      <c r="C172" s="46"/>
      <c r="D172" s="42"/>
      <c r="E172" s="42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54"/>
    </row>
    <row r="173" spans="1:40" s="22" customFormat="1" x14ac:dyDescent="0.35">
      <c r="A173" s="53"/>
      <c r="B173" s="46"/>
      <c r="C173" s="46"/>
      <c r="D173" s="42"/>
      <c r="E173" s="42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54"/>
    </row>
    <row r="174" spans="1:40" s="22" customFormat="1" x14ac:dyDescent="0.35">
      <c r="A174" s="53"/>
      <c r="B174" s="46"/>
      <c r="C174" s="46"/>
      <c r="D174" s="42"/>
      <c r="E174" s="42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54"/>
    </row>
    <row r="175" spans="1:40" s="22" customFormat="1" x14ac:dyDescent="0.35">
      <c r="A175" s="53"/>
      <c r="B175" s="46"/>
      <c r="C175" s="46"/>
      <c r="D175" s="42"/>
      <c r="E175" s="42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54"/>
    </row>
    <row r="176" spans="1:40" s="22" customFormat="1" x14ac:dyDescent="0.35">
      <c r="A176" s="53"/>
      <c r="B176" s="46"/>
      <c r="C176" s="46"/>
      <c r="D176" s="42"/>
      <c r="E176" s="42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54"/>
    </row>
    <row r="177" spans="1:40" s="22" customFormat="1" x14ac:dyDescent="0.35">
      <c r="A177" s="53"/>
      <c r="B177" s="46"/>
      <c r="C177" s="46"/>
      <c r="D177" s="42"/>
      <c r="E177" s="42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54"/>
    </row>
    <row r="178" spans="1:40" s="22" customFormat="1" x14ac:dyDescent="0.35">
      <c r="A178" s="53"/>
      <c r="B178" s="46"/>
      <c r="C178" s="46"/>
      <c r="D178" s="42"/>
      <c r="E178" s="42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54"/>
    </row>
    <row r="179" spans="1:40" s="22" customFormat="1" x14ac:dyDescent="0.35">
      <c r="A179" s="53"/>
      <c r="B179" s="46"/>
      <c r="C179" s="46"/>
      <c r="D179" s="42"/>
      <c r="E179" s="42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54"/>
    </row>
    <row r="180" spans="1:40" s="22" customFormat="1" x14ac:dyDescent="0.35">
      <c r="A180" s="53"/>
      <c r="B180" s="46"/>
      <c r="C180" s="46"/>
      <c r="D180" s="42"/>
      <c r="E180" s="42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54"/>
    </row>
    <row r="181" spans="1:40" s="22" customFormat="1" x14ac:dyDescent="0.35">
      <c r="A181" s="53"/>
      <c r="B181" s="46"/>
      <c r="C181" s="46"/>
      <c r="D181" s="42"/>
      <c r="E181" s="42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54"/>
    </row>
    <row r="182" spans="1:40" s="22" customFormat="1" x14ac:dyDescent="0.35">
      <c r="A182" s="53"/>
      <c r="B182" s="46"/>
      <c r="C182" s="46"/>
      <c r="D182" s="42"/>
      <c r="E182" s="42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54"/>
    </row>
    <row r="183" spans="1:40" s="22" customFormat="1" x14ac:dyDescent="0.35">
      <c r="A183" s="53"/>
      <c r="B183" s="46"/>
      <c r="C183" s="46"/>
      <c r="D183" s="42"/>
      <c r="E183" s="42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54"/>
    </row>
    <row r="184" spans="1:40" s="22" customFormat="1" x14ac:dyDescent="0.35">
      <c r="A184" s="53"/>
      <c r="B184" s="46"/>
      <c r="C184" s="46"/>
      <c r="D184" s="42"/>
      <c r="E184" s="42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54"/>
    </row>
    <row r="185" spans="1:40" s="22" customFormat="1" x14ac:dyDescent="0.35">
      <c r="A185" s="53"/>
      <c r="B185" s="46"/>
      <c r="C185" s="46"/>
      <c r="D185" s="42"/>
      <c r="E185" s="42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54"/>
    </row>
    <row r="186" spans="1:40" s="22" customFormat="1" x14ac:dyDescent="0.35">
      <c r="A186" s="53"/>
      <c r="B186" s="46"/>
      <c r="C186" s="46"/>
      <c r="D186" s="42"/>
      <c r="E186" s="42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54"/>
    </row>
    <row r="187" spans="1:40" s="22" customFormat="1" x14ac:dyDescent="0.35">
      <c r="A187" s="53"/>
      <c r="B187" s="46"/>
      <c r="C187" s="46"/>
      <c r="D187" s="42"/>
      <c r="E187" s="42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54"/>
    </row>
    <row r="188" spans="1:40" s="22" customFormat="1" x14ac:dyDescent="0.35">
      <c r="A188" s="53"/>
      <c r="B188" s="46"/>
      <c r="C188" s="46"/>
      <c r="D188" s="42"/>
      <c r="E188" s="42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54"/>
    </row>
    <row r="189" spans="1:40" s="22" customFormat="1" x14ac:dyDescent="0.35">
      <c r="A189" s="53"/>
      <c r="B189" s="46"/>
      <c r="C189" s="46"/>
      <c r="D189" s="42"/>
      <c r="E189" s="42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54"/>
    </row>
    <row r="190" spans="1:40" s="22" customFormat="1" x14ac:dyDescent="0.35">
      <c r="A190" s="53"/>
      <c r="B190" s="46"/>
      <c r="C190" s="46"/>
      <c r="D190" s="42"/>
      <c r="E190" s="42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54"/>
    </row>
    <row r="191" spans="1:40" s="22" customFormat="1" x14ac:dyDescent="0.35">
      <c r="A191" s="53"/>
      <c r="B191" s="46"/>
      <c r="C191" s="46"/>
      <c r="D191" s="42"/>
      <c r="E191" s="42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54"/>
    </row>
    <row r="192" spans="1:40" s="22" customFormat="1" x14ac:dyDescent="0.35">
      <c r="A192" s="53"/>
      <c r="B192" s="46"/>
      <c r="C192" s="46"/>
      <c r="D192" s="42"/>
      <c r="E192" s="42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54"/>
    </row>
    <row r="193" spans="1:40" s="22" customFormat="1" x14ac:dyDescent="0.35">
      <c r="A193" s="53"/>
      <c r="B193" s="46"/>
      <c r="C193" s="46"/>
      <c r="D193" s="42"/>
      <c r="E193" s="42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54"/>
    </row>
    <row r="194" spans="1:40" s="22" customFormat="1" x14ac:dyDescent="0.35">
      <c r="A194" s="53"/>
      <c r="B194" s="46"/>
      <c r="C194" s="46"/>
      <c r="D194" s="42"/>
      <c r="E194" s="42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54"/>
    </row>
    <row r="195" spans="1:40" s="22" customFormat="1" x14ac:dyDescent="0.35">
      <c r="A195" s="53"/>
      <c r="B195" s="46"/>
      <c r="C195" s="46"/>
      <c r="D195" s="42"/>
      <c r="E195" s="42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54"/>
    </row>
    <row r="196" spans="1:40" s="22" customFormat="1" x14ac:dyDescent="0.35">
      <c r="A196" s="53"/>
      <c r="B196" s="46"/>
      <c r="C196" s="46"/>
      <c r="D196" s="42"/>
      <c r="E196" s="42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54"/>
    </row>
    <row r="197" spans="1:40" s="22" customFormat="1" x14ac:dyDescent="0.35">
      <c r="A197" s="53"/>
      <c r="B197" s="46"/>
      <c r="C197" s="46"/>
      <c r="D197" s="42"/>
      <c r="E197" s="42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54"/>
    </row>
    <row r="198" spans="1:40" s="22" customFormat="1" x14ac:dyDescent="0.35">
      <c r="A198" s="53"/>
      <c r="B198" s="46"/>
      <c r="C198" s="46"/>
      <c r="D198" s="42"/>
      <c r="E198" s="42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54"/>
    </row>
    <row r="199" spans="1:40" s="22" customFormat="1" x14ac:dyDescent="0.35">
      <c r="A199" s="53"/>
      <c r="B199" s="46"/>
      <c r="C199" s="46"/>
      <c r="D199" s="42"/>
      <c r="E199" s="42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54"/>
    </row>
    <row r="200" spans="1:40" s="22" customFormat="1" x14ac:dyDescent="0.35">
      <c r="A200" s="53"/>
      <c r="B200" s="46"/>
      <c r="C200" s="46"/>
      <c r="D200" s="42"/>
      <c r="E200" s="42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54"/>
    </row>
    <row r="201" spans="1:40" s="22" customFormat="1" x14ac:dyDescent="0.35">
      <c r="A201" s="53"/>
      <c r="B201" s="46"/>
      <c r="C201" s="46"/>
      <c r="D201" s="42"/>
      <c r="E201" s="42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54"/>
    </row>
    <row r="202" spans="1:40" s="22" customFormat="1" x14ac:dyDescent="0.35">
      <c r="A202" s="53"/>
      <c r="B202" s="46"/>
      <c r="C202" s="46"/>
      <c r="D202" s="42"/>
      <c r="E202" s="42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54"/>
    </row>
    <row r="203" spans="1:40" s="22" customFormat="1" x14ac:dyDescent="0.35">
      <c r="A203" s="53"/>
      <c r="B203" s="46"/>
      <c r="C203" s="46"/>
      <c r="D203" s="42"/>
      <c r="E203" s="42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54"/>
    </row>
    <row r="204" spans="1:40" s="22" customFormat="1" x14ac:dyDescent="0.35">
      <c r="A204" s="53"/>
      <c r="B204" s="46"/>
      <c r="C204" s="46"/>
      <c r="D204" s="42"/>
      <c r="E204" s="42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54"/>
    </row>
    <row r="205" spans="1:40" s="22" customFormat="1" x14ac:dyDescent="0.35">
      <c r="A205" s="53"/>
      <c r="B205" s="46"/>
      <c r="C205" s="46"/>
      <c r="D205" s="42"/>
      <c r="E205" s="42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54"/>
    </row>
    <row r="206" spans="1:40" s="22" customFormat="1" x14ac:dyDescent="0.35">
      <c r="A206" s="53"/>
      <c r="B206" s="46"/>
      <c r="C206" s="46"/>
      <c r="D206" s="42"/>
      <c r="E206" s="42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54"/>
    </row>
    <row r="207" spans="1:40" s="22" customFormat="1" x14ac:dyDescent="0.35">
      <c r="A207" s="53"/>
      <c r="B207" s="46"/>
      <c r="C207" s="46"/>
      <c r="D207" s="42"/>
      <c r="E207" s="42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54"/>
    </row>
    <row r="208" spans="1:40" s="22" customFormat="1" x14ac:dyDescent="0.35">
      <c r="A208" s="53"/>
      <c r="B208" s="46"/>
      <c r="C208" s="46"/>
      <c r="D208" s="42"/>
      <c r="E208" s="42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54"/>
    </row>
    <row r="209" spans="1:40" s="22" customFormat="1" x14ac:dyDescent="0.35">
      <c r="A209" s="53"/>
      <c r="B209" s="46"/>
      <c r="C209" s="46"/>
      <c r="D209" s="42"/>
      <c r="E209" s="42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54"/>
    </row>
    <row r="210" spans="1:40" s="22" customFormat="1" x14ac:dyDescent="0.35">
      <c r="A210" s="53"/>
      <c r="B210" s="46"/>
      <c r="C210" s="46"/>
      <c r="D210" s="42"/>
      <c r="E210" s="42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54"/>
    </row>
    <row r="211" spans="1:40" s="22" customFormat="1" x14ac:dyDescent="0.35">
      <c r="A211" s="53"/>
      <c r="B211" s="46"/>
      <c r="C211" s="46"/>
      <c r="D211" s="42"/>
      <c r="E211" s="42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54"/>
    </row>
    <row r="212" spans="1:40" s="22" customFormat="1" x14ac:dyDescent="0.35">
      <c r="A212" s="53"/>
      <c r="B212" s="46"/>
      <c r="C212" s="46"/>
      <c r="D212" s="42"/>
      <c r="E212" s="42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54"/>
    </row>
    <row r="213" spans="1:40" s="22" customFormat="1" x14ac:dyDescent="0.35">
      <c r="A213" s="53"/>
      <c r="B213" s="46"/>
      <c r="C213" s="46"/>
      <c r="D213" s="42"/>
      <c r="E213" s="42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54"/>
    </row>
    <row r="214" spans="1:40" s="22" customFormat="1" x14ac:dyDescent="0.35">
      <c r="A214" s="53"/>
      <c r="B214" s="46"/>
      <c r="C214" s="46"/>
      <c r="D214" s="42"/>
      <c r="E214" s="42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54"/>
    </row>
    <row r="215" spans="1:40" s="22" customFormat="1" x14ac:dyDescent="0.35">
      <c r="A215" s="53"/>
      <c r="B215" s="46"/>
      <c r="C215" s="46"/>
      <c r="D215" s="42"/>
      <c r="E215" s="42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54"/>
    </row>
    <row r="216" spans="1:40" s="22" customFormat="1" x14ac:dyDescent="0.35">
      <c r="A216" s="53"/>
      <c r="B216" s="46"/>
      <c r="C216" s="46"/>
      <c r="D216" s="42"/>
      <c r="E216" s="42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54"/>
    </row>
    <row r="217" spans="1:40" s="22" customFormat="1" x14ac:dyDescent="0.35">
      <c r="A217" s="53"/>
      <c r="B217" s="46"/>
      <c r="C217" s="46"/>
      <c r="D217" s="42"/>
      <c r="E217" s="42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  <c r="AN217" s="54"/>
    </row>
    <row r="218" spans="1:40" s="22" customFormat="1" x14ac:dyDescent="0.35">
      <c r="A218" s="53"/>
      <c r="B218" s="46"/>
      <c r="C218" s="46"/>
      <c r="D218" s="42"/>
      <c r="E218" s="42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54"/>
    </row>
    <row r="219" spans="1:40" s="22" customFormat="1" x14ac:dyDescent="0.35">
      <c r="A219" s="53"/>
      <c r="B219" s="46"/>
      <c r="C219" s="46"/>
      <c r="D219" s="42"/>
      <c r="E219" s="42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54"/>
    </row>
    <row r="220" spans="1:40" s="22" customFormat="1" x14ac:dyDescent="0.35">
      <c r="A220" s="53"/>
      <c r="B220" s="46"/>
      <c r="C220" s="46"/>
      <c r="D220" s="42"/>
      <c r="E220" s="42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54"/>
    </row>
    <row r="221" spans="1:40" s="22" customFormat="1" x14ac:dyDescent="0.35">
      <c r="A221" s="53"/>
      <c r="B221" s="46"/>
      <c r="C221" s="46"/>
      <c r="D221" s="42"/>
      <c r="E221" s="42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54"/>
    </row>
    <row r="222" spans="1:40" s="22" customFormat="1" x14ac:dyDescent="0.35">
      <c r="A222" s="53"/>
      <c r="B222" s="46"/>
      <c r="C222" s="46"/>
      <c r="D222" s="42"/>
      <c r="E222" s="42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54"/>
    </row>
    <row r="223" spans="1:40" s="22" customFormat="1" x14ac:dyDescent="0.35">
      <c r="A223" s="53"/>
      <c r="B223" s="46"/>
      <c r="C223" s="46"/>
      <c r="D223" s="42"/>
      <c r="E223" s="42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54"/>
    </row>
    <row r="224" spans="1:40" s="22" customFormat="1" x14ac:dyDescent="0.35">
      <c r="A224" s="53"/>
      <c r="B224" s="46"/>
      <c r="C224" s="46"/>
      <c r="D224" s="42"/>
      <c r="E224" s="42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54"/>
    </row>
    <row r="225" spans="1:40" s="22" customFormat="1" x14ac:dyDescent="0.35">
      <c r="A225" s="53"/>
      <c r="B225" s="46"/>
      <c r="C225" s="46"/>
      <c r="D225" s="42"/>
      <c r="E225" s="42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54"/>
    </row>
    <row r="226" spans="1:40" s="22" customFormat="1" x14ac:dyDescent="0.35">
      <c r="A226" s="53"/>
      <c r="B226" s="46"/>
      <c r="C226" s="46"/>
      <c r="D226" s="42"/>
      <c r="E226" s="42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54"/>
    </row>
    <row r="227" spans="1:40" s="22" customFormat="1" x14ac:dyDescent="0.35">
      <c r="A227" s="53"/>
      <c r="B227" s="46"/>
      <c r="C227" s="46"/>
      <c r="D227" s="42"/>
      <c r="E227" s="42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54"/>
    </row>
    <row r="228" spans="1:40" s="22" customFormat="1" x14ac:dyDescent="0.35">
      <c r="A228" s="53"/>
      <c r="B228" s="46"/>
      <c r="C228" s="46"/>
      <c r="D228" s="42"/>
      <c r="E228" s="42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54"/>
    </row>
    <row r="229" spans="1:40" s="22" customFormat="1" x14ac:dyDescent="0.35">
      <c r="A229" s="53"/>
      <c r="B229" s="46"/>
      <c r="C229" s="46"/>
      <c r="D229" s="42"/>
      <c r="E229" s="42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54"/>
    </row>
    <row r="230" spans="1:40" s="22" customFormat="1" x14ac:dyDescent="0.35">
      <c r="A230" s="53"/>
      <c r="B230" s="46"/>
      <c r="C230" s="46"/>
      <c r="D230" s="42"/>
      <c r="E230" s="42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54"/>
    </row>
    <row r="231" spans="1:40" s="22" customFormat="1" x14ac:dyDescent="0.35">
      <c r="A231" s="53"/>
      <c r="B231" s="46"/>
      <c r="C231" s="46"/>
      <c r="D231" s="42"/>
      <c r="E231" s="42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54"/>
    </row>
    <row r="232" spans="1:40" s="22" customFormat="1" x14ac:dyDescent="0.35">
      <c r="A232" s="53"/>
      <c r="B232" s="46"/>
      <c r="C232" s="46"/>
      <c r="D232" s="42"/>
      <c r="E232" s="42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54"/>
    </row>
    <row r="233" spans="1:40" s="22" customFormat="1" x14ac:dyDescent="0.35">
      <c r="A233" s="53"/>
      <c r="B233" s="46"/>
      <c r="C233" s="46"/>
      <c r="D233" s="42"/>
      <c r="E233" s="42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54"/>
    </row>
    <row r="234" spans="1:40" s="22" customFormat="1" x14ac:dyDescent="0.35">
      <c r="A234" s="53"/>
      <c r="B234" s="46"/>
      <c r="C234" s="46"/>
      <c r="D234" s="42"/>
      <c r="E234" s="42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54"/>
    </row>
    <row r="235" spans="1:40" s="22" customFormat="1" x14ac:dyDescent="0.35">
      <c r="A235" s="53"/>
      <c r="B235" s="46"/>
      <c r="C235" s="46"/>
      <c r="D235" s="42"/>
      <c r="E235" s="42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  <c r="AN235" s="54"/>
    </row>
    <row r="236" spans="1:40" s="22" customFormat="1" x14ac:dyDescent="0.35">
      <c r="A236" s="53"/>
      <c r="B236" s="46"/>
      <c r="C236" s="46"/>
      <c r="D236" s="42"/>
      <c r="E236" s="42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54"/>
    </row>
    <row r="237" spans="1:40" s="22" customFormat="1" x14ac:dyDescent="0.35">
      <c r="A237" s="53"/>
      <c r="B237" s="46"/>
      <c r="C237" s="46"/>
      <c r="D237" s="42"/>
      <c r="E237" s="42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  <c r="AN237" s="54"/>
    </row>
    <row r="238" spans="1:40" s="22" customFormat="1" x14ac:dyDescent="0.35">
      <c r="A238" s="53"/>
      <c r="B238" s="46"/>
      <c r="C238" s="46"/>
      <c r="D238" s="42"/>
      <c r="E238" s="42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54"/>
    </row>
    <row r="239" spans="1:40" s="22" customFormat="1" x14ac:dyDescent="0.35">
      <c r="A239" s="53"/>
      <c r="B239" s="46"/>
      <c r="C239" s="46"/>
      <c r="D239" s="42"/>
      <c r="E239" s="42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54"/>
    </row>
    <row r="240" spans="1:40" s="22" customFormat="1" x14ac:dyDescent="0.35">
      <c r="A240" s="53"/>
      <c r="B240" s="46"/>
      <c r="C240" s="46"/>
      <c r="D240" s="42"/>
      <c r="E240" s="42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54"/>
    </row>
    <row r="241" spans="1:40" s="22" customFormat="1" x14ac:dyDescent="0.35">
      <c r="A241" s="53"/>
      <c r="B241" s="46"/>
      <c r="C241" s="46"/>
      <c r="D241" s="42"/>
      <c r="E241" s="42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54"/>
    </row>
    <row r="242" spans="1:40" s="22" customFormat="1" x14ac:dyDescent="0.35">
      <c r="A242" s="53"/>
      <c r="B242" s="46"/>
      <c r="C242" s="46"/>
      <c r="D242" s="42"/>
      <c r="E242" s="42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54"/>
    </row>
    <row r="243" spans="1:40" s="22" customFormat="1" x14ac:dyDescent="0.35">
      <c r="A243" s="53"/>
      <c r="B243" s="46"/>
      <c r="C243" s="46"/>
      <c r="D243" s="42"/>
      <c r="E243" s="42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54"/>
    </row>
    <row r="244" spans="1:40" s="22" customFormat="1" x14ac:dyDescent="0.35">
      <c r="A244" s="53"/>
      <c r="B244" s="46"/>
      <c r="C244" s="46"/>
      <c r="D244" s="42"/>
      <c r="E244" s="42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  <c r="AN244" s="54"/>
    </row>
    <row r="245" spans="1:40" s="22" customFormat="1" x14ac:dyDescent="0.35">
      <c r="A245" s="53"/>
      <c r="B245" s="46"/>
      <c r="C245" s="46"/>
      <c r="D245" s="42"/>
      <c r="E245" s="42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54"/>
    </row>
    <row r="246" spans="1:40" s="22" customFormat="1" x14ac:dyDescent="0.35">
      <c r="A246" s="53"/>
      <c r="B246" s="46"/>
      <c r="C246" s="46"/>
      <c r="D246" s="42"/>
      <c r="E246" s="42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54"/>
    </row>
    <row r="247" spans="1:40" s="22" customFormat="1" x14ac:dyDescent="0.35">
      <c r="A247" s="53"/>
      <c r="B247" s="46"/>
      <c r="C247" s="46"/>
      <c r="D247" s="42"/>
      <c r="E247" s="42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54"/>
    </row>
    <row r="248" spans="1:40" s="22" customFormat="1" x14ac:dyDescent="0.35">
      <c r="A248" s="53"/>
      <c r="B248" s="46"/>
      <c r="C248" s="46"/>
      <c r="D248" s="42"/>
      <c r="E248" s="42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54"/>
    </row>
    <row r="249" spans="1:40" s="22" customFormat="1" x14ac:dyDescent="0.35">
      <c r="A249" s="53"/>
      <c r="B249" s="46"/>
      <c r="C249" s="46"/>
      <c r="D249" s="42"/>
      <c r="E249" s="42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54"/>
    </row>
  </sheetData>
  <sheetProtection selectLockedCells="1"/>
  <mergeCells count="2">
    <mergeCell ref="A4:C4"/>
    <mergeCell ref="A14:C14"/>
  </mergeCells>
  <pageMargins left="0.25" right="0.25" top="0.25" bottom="0.25" header="0.3" footer="0.3"/>
  <pageSetup scale="44" fitToWidth="0" fitToHeight="2" orientation="portrait" horizontalDpi="300" verticalDpi="300" r:id="rId1"/>
  <headerFooter>
    <oddHeader>&amp;C&amp;Z&amp;F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FDF61-7596-4561-A6D5-8423FB33AF62}">
  <sheetPr>
    <tabColor theme="4" tint="0.39997558519241921"/>
    <pageSetUpPr fitToPage="1"/>
  </sheetPr>
  <dimension ref="A1:AO249"/>
  <sheetViews>
    <sheetView topLeftCell="G9" zoomScale="70" zoomScaleNormal="70" workbookViewId="0">
      <selection activeCell="AB11" sqref="AB11"/>
    </sheetView>
  </sheetViews>
  <sheetFormatPr defaultColWidth="9.1796875" defaultRowHeight="14.5" x14ac:dyDescent="0.35"/>
  <cols>
    <col min="1" max="1" width="31.453125" style="1" customWidth="1"/>
    <col min="2" max="2" width="8.81640625" style="8" customWidth="1"/>
    <col min="3" max="3" width="9.54296875" style="8" customWidth="1"/>
    <col min="4" max="4" width="12.54296875" style="42" customWidth="1"/>
    <col min="5" max="9" width="8.7265625" style="42" customWidth="1"/>
    <col min="10" max="10" width="12.1796875" style="42" bestFit="1" customWidth="1"/>
    <col min="11" max="16" width="8.7265625" style="46" customWidth="1"/>
    <col min="17" max="17" width="11.1796875" style="46" bestFit="1" customWidth="1"/>
    <col min="18" max="23" width="8.7265625" style="42" customWidth="1"/>
    <col min="24" max="24" width="11.1796875" style="42" bestFit="1" customWidth="1"/>
    <col min="25" max="30" width="8.7265625" style="46" customWidth="1"/>
    <col min="31" max="31" width="11.1796875" style="46" bestFit="1" customWidth="1"/>
    <col min="32" max="36" width="8.7265625" style="42" customWidth="1"/>
    <col min="37" max="38" width="10.7265625" style="8" customWidth="1"/>
    <col min="39" max="39" width="6.7265625" style="8" customWidth="1"/>
    <col min="40" max="40" width="11.1796875" style="9" bestFit="1" customWidth="1"/>
    <col min="41" max="41" width="1" style="10" customWidth="1"/>
    <col min="42" max="16384" width="9.1796875" style="10"/>
  </cols>
  <sheetData>
    <row r="1" spans="1:41" x14ac:dyDescent="0.35">
      <c r="D1" s="46"/>
      <c r="E1" s="46"/>
      <c r="F1" s="46"/>
      <c r="G1" s="46"/>
      <c r="H1" s="46"/>
      <c r="I1" s="46"/>
      <c r="J1" s="46"/>
      <c r="R1" s="46"/>
      <c r="S1" s="46"/>
      <c r="T1" s="46"/>
      <c r="U1" s="46"/>
      <c r="V1" s="46"/>
      <c r="W1" s="46"/>
      <c r="X1" s="46"/>
      <c r="AF1" s="46"/>
      <c r="AG1" s="46"/>
      <c r="AH1" s="46"/>
      <c r="AI1" s="46"/>
      <c r="AJ1" s="46"/>
      <c r="AK1" s="46"/>
    </row>
    <row r="2" spans="1:41" ht="22.5" customHeight="1" x14ac:dyDescent="0.35">
      <c r="D2" s="46"/>
      <c r="E2" s="46"/>
      <c r="F2" s="46"/>
      <c r="G2" s="46"/>
      <c r="H2" s="46"/>
      <c r="I2" s="46"/>
      <c r="J2" s="46"/>
      <c r="R2" s="46"/>
      <c r="S2" s="46"/>
      <c r="T2" s="46"/>
      <c r="U2" s="46"/>
      <c r="V2" s="46"/>
      <c r="W2" s="46"/>
      <c r="X2" s="46"/>
      <c r="AF2" s="46"/>
      <c r="AG2" s="46"/>
      <c r="AH2" s="46"/>
      <c r="AI2" s="46"/>
      <c r="AJ2" s="46"/>
      <c r="AK2" s="46"/>
    </row>
    <row r="3" spans="1:41" ht="6.75" customHeight="1" x14ac:dyDescent="0.35">
      <c r="D3" s="46"/>
      <c r="E3" s="46"/>
      <c r="F3" s="46"/>
      <c r="G3" s="46"/>
      <c r="H3" s="46"/>
      <c r="I3" s="46"/>
      <c r="J3" s="46"/>
      <c r="R3" s="46"/>
      <c r="S3" s="46"/>
      <c r="T3" s="46"/>
      <c r="U3" s="46"/>
      <c r="V3" s="46"/>
      <c r="W3" s="46"/>
      <c r="X3" s="46"/>
      <c r="AF3" s="46"/>
      <c r="AG3" s="46"/>
      <c r="AH3" s="46"/>
      <c r="AI3" s="46"/>
      <c r="AJ3" s="46"/>
      <c r="AK3" s="46"/>
    </row>
    <row r="4" spans="1:41" x14ac:dyDescent="0.35">
      <c r="A4" s="125" t="s">
        <v>1</v>
      </c>
      <c r="B4" s="126"/>
      <c r="C4" s="127"/>
      <c r="D4" s="43"/>
      <c r="E4" s="49" t="s">
        <v>2</v>
      </c>
      <c r="F4" s="43" t="s">
        <v>73</v>
      </c>
      <c r="G4" s="43" t="s">
        <v>3</v>
      </c>
      <c r="H4" s="43" t="s">
        <v>74</v>
      </c>
      <c r="I4" s="43" t="s">
        <v>71</v>
      </c>
      <c r="J4" s="43" t="s">
        <v>6</v>
      </c>
      <c r="K4" s="47" t="s">
        <v>7</v>
      </c>
      <c r="L4" s="48" t="s">
        <v>2</v>
      </c>
      <c r="M4" s="47" t="s">
        <v>73</v>
      </c>
      <c r="N4" s="47" t="s">
        <v>3</v>
      </c>
      <c r="O4" s="47" t="s">
        <v>74</v>
      </c>
      <c r="P4" s="47" t="s">
        <v>71</v>
      </c>
      <c r="Q4" s="47" t="s">
        <v>6</v>
      </c>
      <c r="R4" s="43" t="s">
        <v>7</v>
      </c>
      <c r="S4" s="49" t="s">
        <v>2</v>
      </c>
      <c r="T4" s="43" t="s">
        <v>73</v>
      </c>
      <c r="U4" s="43" t="s">
        <v>3</v>
      </c>
      <c r="V4" s="43" t="s">
        <v>74</v>
      </c>
      <c r="W4" s="43" t="s">
        <v>71</v>
      </c>
      <c r="X4" s="43" t="s">
        <v>6</v>
      </c>
      <c r="Y4" s="47" t="s">
        <v>7</v>
      </c>
      <c r="Z4" s="48" t="s">
        <v>2</v>
      </c>
      <c r="AA4" s="47" t="s">
        <v>73</v>
      </c>
      <c r="AB4" s="47" t="s">
        <v>3</v>
      </c>
      <c r="AC4" s="47" t="s">
        <v>74</v>
      </c>
      <c r="AD4" s="47" t="s">
        <v>71</v>
      </c>
      <c r="AE4" s="47" t="s">
        <v>6</v>
      </c>
      <c r="AF4" s="43" t="s">
        <v>7</v>
      </c>
      <c r="AG4" s="49" t="s">
        <v>73</v>
      </c>
      <c r="AH4" s="43" t="s">
        <v>3</v>
      </c>
      <c r="AI4" s="43" t="s">
        <v>4</v>
      </c>
      <c r="AJ4" s="43" t="s">
        <v>5</v>
      </c>
      <c r="AK4" s="40" t="s">
        <v>6</v>
      </c>
      <c r="AL4" s="40" t="s">
        <v>7</v>
      </c>
      <c r="AM4" s="40" t="s">
        <v>8</v>
      </c>
      <c r="AN4" s="40" t="s">
        <v>9</v>
      </c>
    </row>
    <row r="5" spans="1:41" x14ac:dyDescent="0.35">
      <c r="A5" s="77" t="s">
        <v>10</v>
      </c>
      <c r="B5" s="37" t="s">
        <v>11</v>
      </c>
      <c r="C5" s="40" t="s">
        <v>12</v>
      </c>
      <c r="D5" s="44"/>
      <c r="E5" s="44">
        <v>44228</v>
      </c>
      <c r="F5" s="44">
        <v>44229</v>
      </c>
      <c r="G5" s="44">
        <v>44230</v>
      </c>
      <c r="H5" s="44">
        <v>44231</v>
      </c>
      <c r="I5" s="44">
        <v>44232</v>
      </c>
      <c r="J5" s="44">
        <v>44233</v>
      </c>
      <c r="K5" s="44">
        <v>44234</v>
      </c>
      <c r="L5" s="44">
        <v>44235</v>
      </c>
      <c r="M5" s="44">
        <v>44236</v>
      </c>
      <c r="N5" s="44">
        <v>44237</v>
      </c>
      <c r="O5" s="44">
        <v>44238</v>
      </c>
      <c r="P5" s="44">
        <v>44239</v>
      </c>
      <c r="Q5" s="44">
        <v>44240</v>
      </c>
      <c r="R5" s="44">
        <v>44241</v>
      </c>
      <c r="S5" s="44">
        <v>44242</v>
      </c>
      <c r="T5" s="44">
        <v>44243</v>
      </c>
      <c r="U5" s="44">
        <v>44244</v>
      </c>
      <c r="V5" s="44">
        <v>44245</v>
      </c>
      <c r="W5" s="44">
        <v>44246</v>
      </c>
      <c r="X5" s="44">
        <v>44247</v>
      </c>
      <c r="Y5" s="44">
        <v>44248</v>
      </c>
      <c r="Z5" s="44">
        <v>44249</v>
      </c>
      <c r="AA5" s="44">
        <v>44250</v>
      </c>
      <c r="AB5" s="44">
        <v>44251</v>
      </c>
      <c r="AC5" s="44">
        <v>44252</v>
      </c>
      <c r="AD5" s="44">
        <v>44253</v>
      </c>
      <c r="AE5" s="44">
        <v>44254</v>
      </c>
      <c r="AF5" s="44">
        <v>44255</v>
      </c>
      <c r="AG5" s="44">
        <v>44194</v>
      </c>
      <c r="AH5" s="44">
        <v>44195</v>
      </c>
      <c r="AI5" s="44">
        <v>44196</v>
      </c>
      <c r="AJ5" s="44"/>
      <c r="AK5" s="41"/>
      <c r="AL5" s="41"/>
      <c r="AM5" s="40"/>
      <c r="AN5" s="40"/>
      <c r="AO5" s="11"/>
    </row>
    <row r="6" spans="1:41" x14ac:dyDescent="0.35">
      <c r="A6" s="2" t="s">
        <v>13</v>
      </c>
      <c r="B6" s="12" t="s">
        <v>14</v>
      </c>
      <c r="C6" s="13">
        <v>29.84</v>
      </c>
      <c r="D6" s="45"/>
      <c r="E6" s="45"/>
      <c r="F6" s="50">
        <v>1</v>
      </c>
      <c r="G6" s="50"/>
      <c r="H6" s="50"/>
      <c r="I6" s="50"/>
      <c r="J6" s="50"/>
      <c r="K6" s="21">
        <v>1</v>
      </c>
      <c r="L6" s="21"/>
      <c r="M6" s="21">
        <v>1</v>
      </c>
      <c r="N6" s="21"/>
      <c r="O6" s="21"/>
      <c r="P6" s="21"/>
      <c r="Q6" s="21"/>
      <c r="R6" s="50"/>
      <c r="S6" s="50"/>
      <c r="T6" s="50">
        <v>1</v>
      </c>
      <c r="U6" s="50"/>
      <c r="V6" s="50"/>
      <c r="W6" s="50"/>
      <c r="X6" s="50"/>
      <c r="Y6" s="21"/>
      <c r="Z6" s="21"/>
      <c r="AA6" s="21"/>
      <c r="AB6" s="21"/>
      <c r="AC6" s="21">
        <v>1</v>
      </c>
      <c r="AD6" s="21"/>
      <c r="AE6" s="21"/>
      <c r="AF6" s="50"/>
      <c r="AG6" s="50"/>
      <c r="AH6" s="50"/>
      <c r="AI6" s="50"/>
      <c r="AJ6" s="50"/>
      <c r="AK6" s="15"/>
      <c r="AL6" s="15"/>
      <c r="AM6" s="55">
        <f>SUM(F6:AJ6)</f>
        <v>5</v>
      </c>
      <c r="AN6" s="17">
        <f>C6*AM6</f>
        <v>149.19999999999999</v>
      </c>
      <c r="AO6" s="11"/>
    </row>
    <row r="7" spans="1:41" x14ac:dyDescent="0.35">
      <c r="A7" s="7" t="s">
        <v>15</v>
      </c>
      <c r="B7" s="14" t="s">
        <v>16</v>
      </c>
      <c r="C7" s="13">
        <v>14.17</v>
      </c>
      <c r="D7" s="45"/>
      <c r="E7" s="45"/>
      <c r="F7" s="50">
        <v>4</v>
      </c>
      <c r="G7" s="50">
        <v>4</v>
      </c>
      <c r="H7" s="50">
        <v>2</v>
      </c>
      <c r="I7" s="50">
        <v>4</v>
      </c>
      <c r="J7" s="50">
        <v>1</v>
      </c>
      <c r="K7" s="21"/>
      <c r="L7" s="21">
        <v>3</v>
      </c>
      <c r="M7" s="21">
        <v>3</v>
      </c>
      <c r="N7" s="21">
        <v>3</v>
      </c>
      <c r="O7" s="21">
        <v>3</v>
      </c>
      <c r="P7" s="21">
        <v>3</v>
      </c>
      <c r="Q7" s="21"/>
      <c r="R7" s="50">
        <v>1</v>
      </c>
      <c r="S7" s="50">
        <v>2</v>
      </c>
      <c r="T7" s="50">
        <v>3</v>
      </c>
      <c r="U7" s="50">
        <v>3</v>
      </c>
      <c r="V7" s="50">
        <v>2</v>
      </c>
      <c r="W7" s="50">
        <v>2</v>
      </c>
      <c r="X7" s="50"/>
      <c r="Y7" s="21">
        <v>1</v>
      </c>
      <c r="Z7" s="21">
        <v>2</v>
      </c>
      <c r="AA7" s="21">
        <v>3</v>
      </c>
      <c r="AB7" s="21">
        <v>1</v>
      </c>
      <c r="AC7" s="21">
        <v>2</v>
      </c>
      <c r="AD7" s="21">
        <v>3</v>
      </c>
      <c r="AE7" s="21">
        <v>1</v>
      </c>
      <c r="AF7" s="50">
        <v>1</v>
      </c>
      <c r="AG7" s="50"/>
      <c r="AH7" s="50"/>
      <c r="AI7" s="50"/>
      <c r="AJ7" s="50"/>
      <c r="AK7" s="15"/>
      <c r="AL7" s="15"/>
      <c r="AM7" s="55">
        <f t="shared" ref="AM7:AM11" si="0">SUM(F7:AJ7)</f>
        <v>57</v>
      </c>
      <c r="AN7" s="17">
        <f t="shared" ref="AN7:AN11" si="1">C7*AM7</f>
        <v>807.68999999999994</v>
      </c>
      <c r="AO7" s="11"/>
    </row>
    <row r="8" spans="1:41" x14ac:dyDescent="0.35">
      <c r="A8" s="2" t="s">
        <v>17</v>
      </c>
      <c r="B8" s="12" t="s">
        <v>16</v>
      </c>
      <c r="C8" s="13">
        <v>12.76</v>
      </c>
      <c r="D8" s="45"/>
      <c r="E8" s="45"/>
      <c r="F8" s="50">
        <v>1</v>
      </c>
      <c r="G8" s="50"/>
      <c r="H8" s="50"/>
      <c r="I8" s="50"/>
      <c r="J8" s="50">
        <v>1</v>
      </c>
      <c r="K8" s="21"/>
      <c r="L8" s="21"/>
      <c r="M8" s="21"/>
      <c r="N8" s="21"/>
      <c r="O8" s="21">
        <v>1</v>
      </c>
      <c r="P8" s="21">
        <v>1</v>
      </c>
      <c r="Q8" s="21"/>
      <c r="R8" s="50"/>
      <c r="S8" s="50"/>
      <c r="T8" s="50"/>
      <c r="U8" s="50"/>
      <c r="V8" s="50">
        <v>1</v>
      </c>
      <c r="W8" s="50"/>
      <c r="X8" s="50"/>
      <c r="Y8" s="21"/>
      <c r="Z8" s="21"/>
      <c r="AA8" s="21"/>
      <c r="AB8" s="21">
        <v>1</v>
      </c>
      <c r="AC8" s="21"/>
      <c r="AD8" s="21"/>
      <c r="AE8" s="21"/>
      <c r="AF8" s="50"/>
      <c r="AG8" s="50"/>
      <c r="AH8" s="50"/>
      <c r="AI8" s="50"/>
      <c r="AJ8" s="50"/>
      <c r="AK8" s="15"/>
      <c r="AL8" s="15"/>
      <c r="AM8" s="55">
        <f t="shared" si="0"/>
        <v>6</v>
      </c>
      <c r="AN8" s="17">
        <f t="shared" si="1"/>
        <v>76.56</v>
      </c>
      <c r="AO8" s="11"/>
    </row>
    <row r="9" spans="1:41" x14ac:dyDescent="0.35">
      <c r="A9" s="2" t="s">
        <v>18</v>
      </c>
      <c r="B9" s="12" t="s">
        <v>19</v>
      </c>
      <c r="C9" s="13">
        <v>29.45</v>
      </c>
      <c r="D9" s="45"/>
      <c r="E9" s="45"/>
      <c r="F9" s="50"/>
      <c r="G9" s="50"/>
      <c r="H9" s="50"/>
      <c r="I9" s="50"/>
      <c r="J9" s="50"/>
      <c r="K9" s="21">
        <v>1</v>
      </c>
      <c r="L9" s="21"/>
      <c r="M9" s="21"/>
      <c r="N9" s="21">
        <v>1</v>
      </c>
      <c r="O9" s="21"/>
      <c r="P9" s="21"/>
      <c r="Q9" s="21"/>
      <c r="R9" s="50"/>
      <c r="S9" s="50"/>
      <c r="T9" s="50"/>
      <c r="U9" s="50"/>
      <c r="V9" s="50"/>
      <c r="W9" s="50"/>
      <c r="X9" s="50"/>
      <c r="Y9" s="21"/>
      <c r="Z9" s="21"/>
      <c r="AA9" s="21"/>
      <c r="AB9" s="21">
        <v>1</v>
      </c>
      <c r="AC9" s="21"/>
      <c r="AD9" s="21"/>
      <c r="AE9" s="21"/>
      <c r="AF9" s="50"/>
      <c r="AG9" s="50"/>
      <c r="AH9" s="50"/>
      <c r="AI9" s="50"/>
      <c r="AJ9" s="50"/>
      <c r="AK9" s="15"/>
      <c r="AL9" s="15"/>
      <c r="AM9" s="55">
        <f t="shared" si="0"/>
        <v>3</v>
      </c>
      <c r="AN9" s="17">
        <f t="shared" si="1"/>
        <v>88.35</v>
      </c>
      <c r="AO9" s="11"/>
    </row>
    <row r="10" spans="1:41" x14ac:dyDescent="0.35">
      <c r="A10" s="2" t="s">
        <v>20</v>
      </c>
      <c r="B10" s="12" t="s">
        <v>21</v>
      </c>
      <c r="C10" s="13">
        <v>35.799999999999997</v>
      </c>
      <c r="D10" s="45"/>
      <c r="E10" s="45"/>
      <c r="F10" s="50"/>
      <c r="G10" s="50">
        <v>1</v>
      </c>
      <c r="H10" s="50">
        <v>1</v>
      </c>
      <c r="I10" s="50">
        <v>1</v>
      </c>
      <c r="J10" s="50"/>
      <c r="K10" s="21">
        <v>1</v>
      </c>
      <c r="L10" s="21">
        <v>1</v>
      </c>
      <c r="M10" s="21"/>
      <c r="N10" s="21">
        <v>1</v>
      </c>
      <c r="O10" s="21"/>
      <c r="P10" s="21">
        <v>1</v>
      </c>
      <c r="Q10" s="21"/>
      <c r="R10" s="50">
        <v>1</v>
      </c>
      <c r="S10" s="50"/>
      <c r="T10" s="50">
        <v>1</v>
      </c>
      <c r="U10" s="50"/>
      <c r="V10" s="50">
        <v>1</v>
      </c>
      <c r="W10" s="50">
        <v>1</v>
      </c>
      <c r="X10" s="50">
        <v>1</v>
      </c>
      <c r="Y10" s="21"/>
      <c r="Z10" s="21"/>
      <c r="AA10" s="21">
        <v>1</v>
      </c>
      <c r="AB10" s="21"/>
      <c r="AC10" s="21">
        <v>1</v>
      </c>
      <c r="AD10" s="21"/>
      <c r="AE10" s="21"/>
      <c r="AF10" s="50">
        <v>1</v>
      </c>
      <c r="AG10" s="50"/>
      <c r="AH10" s="50"/>
      <c r="AI10" s="50"/>
      <c r="AJ10" s="50"/>
      <c r="AK10" s="15"/>
      <c r="AL10" s="15"/>
      <c r="AM10" s="55">
        <f t="shared" si="0"/>
        <v>15</v>
      </c>
      <c r="AN10" s="17">
        <f t="shared" si="1"/>
        <v>537</v>
      </c>
      <c r="AO10" s="11"/>
    </row>
    <row r="11" spans="1:41" x14ac:dyDescent="0.35">
      <c r="A11" s="2" t="s">
        <v>22</v>
      </c>
      <c r="B11" s="12" t="s">
        <v>19</v>
      </c>
      <c r="C11" s="13">
        <v>23.82</v>
      </c>
      <c r="D11" s="45"/>
      <c r="E11" s="45"/>
      <c r="F11" s="50">
        <v>1</v>
      </c>
      <c r="G11" s="50"/>
      <c r="H11" s="50"/>
      <c r="I11" s="50"/>
      <c r="J11" s="50"/>
      <c r="K11" s="21"/>
      <c r="L11" s="21"/>
      <c r="M11" s="21"/>
      <c r="N11" s="21">
        <v>1</v>
      </c>
      <c r="O11" s="21"/>
      <c r="P11" s="21"/>
      <c r="Q11" s="21"/>
      <c r="R11" s="50"/>
      <c r="S11" s="50"/>
      <c r="T11" s="50">
        <v>1</v>
      </c>
      <c r="U11" s="50"/>
      <c r="V11" s="50"/>
      <c r="W11" s="50"/>
      <c r="X11" s="50"/>
      <c r="Y11" s="21"/>
      <c r="Z11" s="21"/>
      <c r="AA11" s="21"/>
      <c r="AB11" s="21">
        <v>1</v>
      </c>
      <c r="AC11" s="21"/>
      <c r="AD11" s="21"/>
      <c r="AE11" s="21"/>
      <c r="AF11" s="50"/>
      <c r="AG11" s="50"/>
      <c r="AH11" s="50"/>
      <c r="AI11" s="50"/>
      <c r="AJ11" s="50"/>
      <c r="AK11" s="15"/>
      <c r="AL11" s="15"/>
      <c r="AM11" s="55">
        <f t="shared" si="0"/>
        <v>4</v>
      </c>
      <c r="AN11" s="17">
        <f t="shared" si="1"/>
        <v>95.28</v>
      </c>
      <c r="AO11" s="11"/>
    </row>
    <row r="12" spans="1:41" x14ac:dyDescent="0.35">
      <c r="A12" s="62" t="s">
        <v>23</v>
      </c>
      <c r="B12" s="63"/>
      <c r="C12" s="63"/>
      <c r="D12" s="69"/>
      <c r="E12" s="69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4"/>
      <c r="AN12" s="18">
        <f>SUM(AN6:AN11)</f>
        <v>1754.0799999999997</v>
      </c>
      <c r="AO12" s="19"/>
    </row>
    <row r="13" spans="1:41" x14ac:dyDescent="0.35">
      <c r="A13" s="65"/>
      <c r="B13" s="66"/>
      <c r="C13" s="66"/>
      <c r="D13" s="68">
        <f>SUM(D6*C6)+(D7*C7)+(D8*C8)+(D9*C9)+(D10*C10)+(D11*C11)</f>
        <v>0</v>
      </c>
      <c r="E13" s="68">
        <f>SUM(E6*C6)+(E7*C7)+(E8*C8)+(E9*C9)+(E10*C10)+(E11*C11)</f>
        <v>0</v>
      </c>
      <c r="F13" s="68">
        <f>SUM(F6*C6)+(F7*C7)+(F8*C8)+(F9*C9)+(F10*C10)+(F11*C11)</f>
        <v>123.1</v>
      </c>
      <c r="G13" s="68">
        <f>SUM(G6*C6)+(G7*C7)+(G8*C8)+(G9*C9)+(G10*C10)+(G11*C11)</f>
        <v>92.47999999999999</v>
      </c>
      <c r="H13" s="68">
        <f>SUM(H6*C6)+(H7*C7)+(H8*C8)+(H9*C9)+(H10*C10)+(H11*C11)</f>
        <v>64.14</v>
      </c>
      <c r="I13" s="68">
        <f>SUM(I6*C6)+(I7*C7)+(I8*C8)+(I9*C9)+(I10*C10)+(I11*C11)</f>
        <v>92.47999999999999</v>
      </c>
      <c r="J13" s="68">
        <f>SUM(J6*C6)+(J7*C7)+(J8*C8)+(J9*C9)+(J10*C10)+(J11*C11)</f>
        <v>26.93</v>
      </c>
      <c r="K13" s="68">
        <f>SUM(K6*C6)+(K7*C7)+(K8*C8)+(K9*C9)+(K10*C10)+(K11*C11)</f>
        <v>95.09</v>
      </c>
      <c r="L13" s="68">
        <f>SUM(L6*C6)+(L7*C7)+(L8*C8)+(L9*C9)+(L10*C10)+(L11*C11)</f>
        <v>78.31</v>
      </c>
      <c r="M13" s="68">
        <f>SUM(M6*C6)+(M7*C7)+(M8*C8)+(M9*C9)+(M10*C10)+(M11*C11)</f>
        <v>72.349999999999994</v>
      </c>
      <c r="N13" s="68">
        <f>SUM(N6*C6)+(N7*C7)+(N8*C8)+(N9*C9)+(N10*C10)+(N11*C11)</f>
        <v>131.57999999999998</v>
      </c>
      <c r="O13" s="68">
        <f>SUM(O6*C6)+(O7*C7)+(O8*C8)+(O9*C9)+(O10*C10)+(O11*C11)</f>
        <v>55.269999999999996</v>
      </c>
      <c r="P13" s="68">
        <f>SUM(P6*C6)+(P7*C7)+(P8*C8)+(P9*C9)+(P10*C10)+(P11*C11)</f>
        <v>91.07</v>
      </c>
      <c r="Q13" s="68">
        <f>SUM(Q6*C6)+(Q7*C7)+(Q8*C8)+(Q9*C9)+(Q10*C10)+(Q11*C11)</f>
        <v>0</v>
      </c>
      <c r="R13" s="68">
        <f>SUM(R6*C6)+(R7*C7)+(R8*C8)+(R9*C9)+(R10*C10)+(R11*C11)</f>
        <v>49.97</v>
      </c>
      <c r="S13" s="68">
        <f>SUM(S6*C6)+(S7*C7)+(S8*C8)+(S9*C9)+(S10*C10)+(S11*C11)</f>
        <v>28.34</v>
      </c>
      <c r="T13" s="68">
        <f>SUM(T6*C6)+(T7*C7)+(T8*C8)+(T9*C9)+(T10*C10)+(T11*C11)</f>
        <v>131.97</v>
      </c>
      <c r="U13" s="68">
        <f>SUM(U6*C6)+(U7*C7)+(U8*C8)+(U9*C9)+(U10*C10)+(U11*C11)</f>
        <v>42.51</v>
      </c>
      <c r="V13" s="68">
        <f>SUM(V6*C6)+(V7*C7)+(V8*C8)+(V9*C9)+(V10*C10)+(V11*C11)</f>
        <v>76.900000000000006</v>
      </c>
      <c r="W13" s="68">
        <f>SUM(W6*C6)+(W7*C7)+(W8*C8)+(W9*C9)+(W10*C10)+(W11*C11)</f>
        <v>64.14</v>
      </c>
      <c r="X13" s="68">
        <f>SUM(X6*C6)+(X7*C7)+(X8*C8)+(X9*C9)+(X10*C10)+(X11*C11)</f>
        <v>35.799999999999997</v>
      </c>
      <c r="Y13" s="68">
        <f>SUM(Y6*C6)+(Y7*C7)+(Y8*C8)+(Y9*C9)+(Y10*C10)+(Y11*C11)</f>
        <v>14.17</v>
      </c>
      <c r="Z13" s="68">
        <f>SUM(Z6*C6)+(Z7*C7)+(Z8*C8)+(Z9*C9)+(Z10*C10)+(Z11*C11)</f>
        <v>28.34</v>
      </c>
      <c r="AA13" s="68">
        <f>SUM(AA6*C6)+(AA7*C7)+(AA8*C8)+(AA9*C9)+(AA10*C10)+(AA11*C11)</f>
        <v>78.31</v>
      </c>
      <c r="AB13" s="68">
        <f>SUM(AB6*C6)+(AB7*C7)+(AB8*C8)+(AB9*C9)+(AB10*C10)+(AB11*C11)</f>
        <v>80.199999999999989</v>
      </c>
      <c r="AC13" s="68">
        <f>SUM(AC6*C6)+(AC7*C7)+(AC8*C8)+(AC9*C9)+(AC10*C10)+(AC11*C11)</f>
        <v>93.97999999999999</v>
      </c>
      <c r="AD13" s="68">
        <f>SUM(AD6*C6)+(AD7*C7)+(AD8*C8)+(AD9*C9)+(AD10*C10)+(AD11*C11)</f>
        <v>42.51</v>
      </c>
      <c r="AE13" s="68">
        <f>SUM(AE6*C6)+(AE7*C7)+(AE8*C8)+(AE9*C9)+(AE10*C10)+(AE11*C11)</f>
        <v>14.17</v>
      </c>
      <c r="AF13" s="68">
        <f>SUM(AF6*C6)+(AF7*C7)+(AF8*C8)+(AF9*C9)+(AF10*C10)+(AF11*C11)</f>
        <v>49.97</v>
      </c>
      <c r="AG13" s="68">
        <f>SUM(AG6*C6)+(AG7*C7)+(AG8*C8)+(AG9*C9)+(AG10*C10)+(AG11*C11)</f>
        <v>0</v>
      </c>
      <c r="AH13" s="68">
        <f>SUM(AH6*C6)+(AH7*C7)+(AH8*C8)+(AH9*C9)+(AH10*C10)+(AH11*C11)</f>
        <v>0</v>
      </c>
      <c r="AI13" s="68">
        <f>SUM(AI6*C6)+(AI7*C7)+(AI8*C8)+(AI9*C9)+(AI10*C10)+(AI11*C11)</f>
        <v>0</v>
      </c>
      <c r="AJ13" s="68">
        <f>SUM(AJ6*C6)+(AJ7*C7)+(AJ8*C8)+(AJ9*C9)+(AJ10*C10)+(AJ11*C11)</f>
        <v>0</v>
      </c>
      <c r="AK13" s="66"/>
      <c r="AL13" s="66"/>
      <c r="AM13" s="66"/>
      <c r="AN13" s="67"/>
      <c r="AO13" s="19"/>
    </row>
    <row r="14" spans="1:41" x14ac:dyDescent="0.35">
      <c r="A14" s="125" t="s">
        <v>1</v>
      </c>
      <c r="B14" s="126"/>
      <c r="C14" s="127"/>
      <c r="D14" s="43"/>
      <c r="E14" s="43" t="s">
        <v>2</v>
      </c>
      <c r="F14" s="43" t="s">
        <v>73</v>
      </c>
      <c r="G14" s="43" t="s">
        <v>3</v>
      </c>
      <c r="H14" s="43" t="s">
        <v>74</v>
      </c>
      <c r="I14" s="43" t="s">
        <v>71</v>
      </c>
      <c r="J14" s="43" t="s">
        <v>6</v>
      </c>
      <c r="K14" s="47" t="s">
        <v>7</v>
      </c>
      <c r="L14" s="48" t="s">
        <v>2</v>
      </c>
      <c r="M14" s="47" t="s">
        <v>73</v>
      </c>
      <c r="N14" s="47" t="s">
        <v>3</v>
      </c>
      <c r="O14" s="47" t="s">
        <v>74</v>
      </c>
      <c r="P14" s="47" t="s">
        <v>71</v>
      </c>
      <c r="Q14" s="47" t="s">
        <v>6</v>
      </c>
      <c r="R14" s="43" t="s">
        <v>7</v>
      </c>
      <c r="S14" s="49" t="s">
        <v>2</v>
      </c>
      <c r="T14" s="43" t="s">
        <v>73</v>
      </c>
      <c r="U14" s="43" t="s">
        <v>3</v>
      </c>
      <c r="V14" s="43" t="s">
        <v>74</v>
      </c>
      <c r="W14" s="43" t="s">
        <v>71</v>
      </c>
      <c r="X14" s="43" t="s">
        <v>6</v>
      </c>
      <c r="Y14" s="47" t="s">
        <v>7</v>
      </c>
      <c r="Z14" s="48" t="s">
        <v>2</v>
      </c>
      <c r="AA14" s="47" t="s">
        <v>73</v>
      </c>
      <c r="AB14" s="47" t="s">
        <v>3</v>
      </c>
      <c r="AC14" s="47" t="s">
        <v>74</v>
      </c>
      <c r="AD14" s="47" t="s">
        <v>71</v>
      </c>
      <c r="AE14" s="47" t="s">
        <v>7</v>
      </c>
      <c r="AF14" s="43" t="s">
        <v>6</v>
      </c>
      <c r="AG14" s="49" t="s">
        <v>73</v>
      </c>
      <c r="AH14" s="43" t="s">
        <v>3</v>
      </c>
      <c r="AI14" s="43" t="s">
        <v>4</v>
      </c>
      <c r="AJ14" s="43" t="s">
        <v>5</v>
      </c>
      <c r="AK14" s="40" t="s">
        <v>6</v>
      </c>
      <c r="AL14" s="40" t="s">
        <v>7</v>
      </c>
      <c r="AM14" s="40" t="s">
        <v>8</v>
      </c>
      <c r="AN14" s="40" t="s">
        <v>9</v>
      </c>
      <c r="AO14" s="11"/>
    </row>
    <row r="15" spans="1:41" x14ac:dyDescent="0.35">
      <c r="A15" s="77" t="s">
        <v>24</v>
      </c>
      <c r="B15" s="37" t="s">
        <v>11</v>
      </c>
      <c r="C15" s="40" t="s">
        <v>12</v>
      </c>
      <c r="D15" s="44"/>
      <c r="E15" s="44">
        <v>44228</v>
      </c>
      <c r="F15" s="44">
        <v>44229</v>
      </c>
      <c r="G15" s="44">
        <v>44230</v>
      </c>
      <c r="H15" s="44">
        <v>44231</v>
      </c>
      <c r="I15" s="44">
        <v>44232</v>
      </c>
      <c r="J15" s="44">
        <v>44233</v>
      </c>
      <c r="K15" s="44">
        <v>44234</v>
      </c>
      <c r="L15" s="44">
        <v>44235</v>
      </c>
      <c r="M15" s="44">
        <v>44236</v>
      </c>
      <c r="N15" s="44">
        <v>44237</v>
      </c>
      <c r="O15" s="44">
        <v>44238</v>
      </c>
      <c r="P15" s="44">
        <v>44239</v>
      </c>
      <c r="Q15" s="44">
        <v>44240</v>
      </c>
      <c r="R15" s="44">
        <v>44241</v>
      </c>
      <c r="S15" s="44">
        <v>44242</v>
      </c>
      <c r="T15" s="44">
        <v>44243</v>
      </c>
      <c r="U15" s="44">
        <v>44244</v>
      </c>
      <c r="V15" s="44">
        <v>44245</v>
      </c>
      <c r="W15" s="44">
        <v>44246</v>
      </c>
      <c r="X15" s="44">
        <v>44247</v>
      </c>
      <c r="Y15" s="44">
        <v>44248</v>
      </c>
      <c r="Z15" s="44">
        <v>44249</v>
      </c>
      <c r="AA15" s="44">
        <v>44250</v>
      </c>
      <c r="AB15" s="44">
        <v>44251</v>
      </c>
      <c r="AC15" s="44">
        <v>44252</v>
      </c>
      <c r="AD15" s="44">
        <v>44253</v>
      </c>
      <c r="AE15" s="44">
        <v>44254</v>
      </c>
      <c r="AF15" s="44">
        <v>44255</v>
      </c>
      <c r="AG15" s="44" t="s">
        <v>75</v>
      </c>
      <c r="AH15" s="44">
        <v>44195</v>
      </c>
      <c r="AI15" s="44">
        <v>44196</v>
      </c>
      <c r="AJ15" s="44"/>
      <c r="AK15" s="40"/>
      <c r="AL15" s="40"/>
      <c r="AM15" s="40"/>
      <c r="AN15" s="40"/>
      <c r="AO15" s="11"/>
    </row>
    <row r="16" spans="1:41" x14ac:dyDescent="0.35">
      <c r="A16" s="59" t="s">
        <v>25</v>
      </c>
      <c r="B16" s="59" t="s">
        <v>26</v>
      </c>
      <c r="C16" s="60">
        <v>6.32</v>
      </c>
      <c r="D16" s="72"/>
      <c r="E16" s="45"/>
      <c r="F16" s="50">
        <v>1</v>
      </c>
      <c r="G16" s="50"/>
      <c r="H16" s="50"/>
      <c r="I16" s="50"/>
      <c r="J16" s="50"/>
      <c r="K16" s="21"/>
      <c r="L16" s="21"/>
      <c r="M16" s="21"/>
      <c r="N16" s="21"/>
      <c r="O16" s="21"/>
      <c r="P16" s="21"/>
      <c r="Q16" s="21"/>
      <c r="R16" s="50"/>
      <c r="S16" s="50">
        <v>1</v>
      </c>
      <c r="T16" s="50"/>
      <c r="U16" s="50"/>
      <c r="V16" s="50"/>
      <c r="W16" s="50"/>
      <c r="X16" s="50"/>
      <c r="Y16" s="21"/>
      <c r="Z16" s="21"/>
      <c r="AA16" s="21"/>
      <c r="AB16" s="21"/>
      <c r="AC16" s="21">
        <v>1</v>
      </c>
      <c r="AD16" s="21"/>
      <c r="AE16" s="21"/>
      <c r="AF16" s="50"/>
      <c r="AG16" s="50"/>
      <c r="AH16" s="50"/>
      <c r="AI16" s="50"/>
      <c r="AJ16" s="50"/>
      <c r="AK16" s="15"/>
      <c r="AL16" s="15"/>
      <c r="AM16" s="55">
        <f>SUM(F16:AJ16)</f>
        <v>3</v>
      </c>
      <c r="AN16" s="17">
        <f t="shared" ref="AN16:AN54" si="2">C16*AM16</f>
        <v>18.96</v>
      </c>
      <c r="AO16" s="11"/>
    </row>
    <row r="17" spans="1:41" x14ac:dyDescent="0.35">
      <c r="A17" s="59" t="s">
        <v>27</v>
      </c>
      <c r="B17" s="59" t="s">
        <v>26</v>
      </c>
      <c r="C17" s="60">
        <v>7.05</v>
      </c>
      <c r="D17" s="72"/>
      <c r="E17" s="45"/>
      <c r="F17" s="50"/>
      <c r="G17" s="50"/>
      <c r="H17" s="50"/>
      <c r="I17" s="50">
        <v>1</v>
      </c>
      <c r="J17" s="50"/>
      <c r="K17" s="21"/>
      <c r="L17" s="21"/>
      <c r="M17" s="21"/>
      <c r="N17" s="21"/>
      <c r="O17" s="21"/>
      <c r="P17" s="21"/>
      <c r="Q17" s="21"/>
      <c r="R17" s="50"/>
      <c r="S17" s="50">
        <v>1</v>
      </c>
      <c r="T17" s="50"/>
      <c r="U17" s="50"/>
      <c r="V17" s="50"/>
      <c r="W17" s="50"/>
      <c r="X17" s="50"/>
      <c r="Y17" s="21"/>
      <c r="Z17" s="21"/>
      <c r="AA17" s="21"/>
      <c r="AB17" s="21"/>
      <c r="AC17" s="21"/>
      <c r="AD17" s="21"/>
      <c r="AE17" s="21"/>
      <c r="AF17" s="50"/>
      <c r="AG17" s="50"/>
      <c r="AH17" s="50"/>
      <c r="AI17" s="50"/>
      <c r="AJ17" s="50"/>
      <c r="AK17" s="15"/>
      <c r="AL17" s="15"/>
      <c r="AM17" s="55">
        <f t="shared" ref="AM17:AM52" si="3">SUM(F17:AJ17)</f>
        <v>2</v>
      </c>
      <c r="AN17" s="17">
        <f t="shared" si="2"/>
        <v>14.1</v>
      </c>
      <c r="AO17" s="11"/>
    </row>
    <row r="18" spans="1:41" x14ac:dyDescent="0.35">
      <c r="A18" s="59" t="s">
        <v>66</v>
      </c>
      <c r="B18" s="59" t="s">
        <v>68</v>
      </c>
      <c r="C18" s="60">
        <v>16.29</v>
      </c>
      <c r="D18" s="72"/>
      <c r="E18" s="45"/>
      <c r="F18" s="50">
        <v>1</v>
      </c>
      <c r="G18" s="50"/>
      <c r="H18" s="50"/>
      <c r="I18" s="50"/>
      <c r="J18" s="50"/>
      <c r="K18" s="21"/>
      <c r="L18" s="21"/>
      <c r="M18" s="21"/>
      <c r="N18" s="21">
        <v>1</v>
      </c>
      <c r="O18" s="21"/>
      <c r="P18" s="21"/>
      <c r="Q18" s="21"/>
      <c r="R18" s="50"/>
      <c r="S18" s="50"/>
      <c r="T18" s="50"/>
      <c r="U18" s="50"/>
      <c r="V18" s="50"/>
      <c r="W18" s="50">
        <v>1</v>
      </c>
      <c r="X18" s="50"/>
      <c r="Y18" s="21"/>
      <c r="Z18" s="21"/>
      <c r="AA18" s="21">
        <v>1</v>
      </c>
      <c r="AB18" s="21"/>
      <c r="AC18" s="21"/>
      <c r="AD18" s="21"/>
      <c r="AE18" s="21"/>
      <c r="AF18" s="50"/>
      <c r="AG18" s="50"/>
      <c r="AH18" s="50"/>
      <c r="AI18" s="50"/>
      <c r="AJ18" s="50"/>
      <c r="AK18" s="15"/>
      <c r="AL18" s="15"/>
      <c r="AM18" s="55">
        <f t="shared" si="3"/>
        <v>4</v>
      </c>
      <c r="AN18" s="17">
        <f t="shared" si="2"/>
        <v>65.16</v>
      </c>
      <c r="AO18" s="11"/>
    </row>
    <row r="19" spans="1:41" x14ac:dyDescent="0.35">
      <c r="A19" s="59" t="s">
        <v>67</v>
      </c>
      <c r="B19" s="59" t="s">
        <v>69</v>
      </c>
      <c r="C19" s="60">
        <v>18.079999999999998</v>
      </c>
      <c r="D19" s="72"/>
      <c r="E19" s="45"/>
      <c r="F19" s="50"/>
      <c r="G19" s="50"/>
      <c r="H19" s="50"/>
      <c r="I19" s="50">
        <v>1</v>
      </c>
      <c r="J19" s="50"/>
      <c r="K19" s="21"/>
      <c r="L19" s="21"/>
      <c r="M19" s="21"/>
      <c r="N19" s="21">
        <v>1</v>
      </c>
      <c r="O19" s="21"/>
      <c r="P19" s="21">
        <v>1</v>
      </c>
      <c r="Q19" s="21"/>
      <c r="R19" s="50"/>
      <c r="S19" s="50">
        <v>1</v>
      </c>
      <c r="T19" s="50"/>
      <c r="U19" s="50"/>
      <c r="V19" s="50">
        <v>1</v>
      </c>
      <c r="W19" s="50"/>
      <c r="X19" s="50"/>
      <c r="Y19" s="21">
        <v>1</v>
      </c>
      <c r="Z19" s="21"/>
      <c r="AA19" s="21">
        <v>1</v>
      </c>
      <c r="AB19" s="21"/>
      <c r="AC19" s="21">
        <v>1</v>
      </c>
      <c r="AD19" s="21"/>
      <c r="AE19" s="21"/>
      <c r="AF19" s="50"/>
      <c r="AG19" s="50"/>
      <c r="AH19" s="50"/>
      <c r="AI19" s="50"/>
      <c r="AJ19" s="50"/>
      <c r="AK19" s="15"/>
      <c r="AL19" s="15"/>
      <c r="AM19" s="55">
        <f t="shared" si="3"/>
        <v>8</v>
      </c>
      <c r="AN19" s="17">
        <f t="shared" si="2"/>
        <v>144.63999999999999</v>
      </c>
      <c r="AO19" s="11"/>
    </row>
    <row r="20" spans="1:41" hidden="1" x14ac:dyDescent="0.35">
      <c r="A20" s="59"/>
      <c r="B20" s="59" t="s">
        <v>28</v>
      </c>
      <c r="C20" s="60">
        <v>35.18</v>
      </c>
      <c r="D20" s="72"/>
      <c r="E20" s="45"/>
      <c r="F20" s="50"/>
      <c r="G20" s="50"/>
      <c r="H20" s="50"/>
      <c r="I20" s="50"/>
      <c r="J20" s="50"/>
      <c r="K20" s="21"/>
      <c r="L20" s="21"/>
      <c r="M20" s="21"/>
      <c r="N20" s="21"/>
      <c r="O20" s="21"/>
      <c r="P20" s="21"/>
      <c r="Q20" s="21"/>
      <c r="R20" s="50"/>
      <c r="S20" s="50"/>
      <c r="T20" s="50"/>
      <c r="U20" s="50"/>
      <c r="V20" s="50"/>
      <c r="W20" s="50"/>
      <c r="X20" s="50"/>
      <c r="Y20" s="21"/>
      <c r="Z20" s="21"/>
      <c r="AA20" s="21"/>
      <c r="AB20" s="21"/>
      <c r="AC20" s="21"/>
      <c r="AD20" s="21"/>
      <c r="AE20" s="21"/>
      <c r="AF20" s="50"/>
      <c r="AG20" s="50"/>
      <c r="AH20" s="50"/>
      <c r="AI20" s="50"/>
      <c r="AJ20" s="50"/>
      <c r="AK20" s="15"/>
      <c r="AL20" s="15"/>
      <c r="AM20" s="55">
        <f t="shared" si="3"/>
        <v>0</v>
      </c>
      <c r="AN20" s="17">
        <f t="shared" si="2"/>
        <v>0</v>
      </c>
      <c r="AO20" s="11"/>
    </row>
    <row r="21" spans="1:41" x14ac:dyDescent="0.35">
      <c r="A21" s="59" t="s">
        <v>29</v>
      </c>
      <c r="B21" s="59" t="s">
        <v>30</v>
      </c>
      <c r="C21" s="60">
        <v>18.32</v>
      </c>
      <c r="D21" s="72"/>
      <c r="E21" s="45"/>
      <c r="F21" s="50"/>
      <c r="G21" s="50"/>
      <c r="H21" s="50"/>
      <c r="I21" s="50"/>
      <c r="J21" s="50"/>
      <c r="K21" s="21"/>
      <c r="L21" s="21"/>
      <c r="M21" s="21"/>
      <c r="N21" s="21"/>
      <c r="O21" s="21"/>
      <c r="P21" s="21"/>
      <c r="Q21" s="21"/>
      <c r="R21" s="50"/>
      <c r="S21" s="50"/>
      <c r="T21" s="50"/>
      <c r="U21" s="50"/>
      <c r="V21" s="50"/>
      <c r="W21" s="50"/>
      <c r="X21" s="50"/>
      <c r="Y21" s="21"/>
      <c r="Z21" s="21"/>
      <c r="AA21" s="21"/>
      <c r="AB21" s="21"/>
      <c r="AC21" s="21"/>
      <c r="AD21" s="21"/>
      <c r="AE21" s="21"/>
      <c r="AF21" s="50"/>
      <c r="AG21" s="50"/>
      <c r="AH21" s="50"/>
      <c r="AI21" s="50"/>
      <c r="AJ21" s="50"/>
      <c r="AK21" s="15"/>
      <c r="AL21" s="15"/>
      <c r="AM21" s="55">
        <f t="shared" si="3"/>
        <v>0</v>
      </c>
      <c r="AN21" s="17">
        <f t="shared" si="2"/>
        <v>0</v>
      </c>
      <c r="AO21" s="11"/>
    </row>
    <row r="22" spans="1:41" x14ac:dyDescent="0.35">
      <c r="A22" s="59" t="s">
        <v>31</v>
      </c>
      <c r="B22" s="59" t="s">
        <v>30</v>
      </c>
      <c r="C22" s="60">
        <v>14.77</v>
      </c>
      <c r="D22" s="72"/>
      <c r="E22" s="45"/>
      <c r="F22" s="50"/>
      <c r="G22" s="50"/>
      <c r="H22" s="50"/>
      <c r="I22" s="50"/>
      <c r="J22" s="50"/>
      <c r="K22" s="21"/>
      <c r="L22" s="21"/>
      <c r="M22" s="21"/>
      <c r="N22" s="21"/>
      <c r="O22" s="21"/>
      <c r="P22" s="21"/>
      <c r="Q22" s="21"/>
      <c r="R22" s="50"/>
      <c r="S22" s="50"/>
      <c r="T22" s="50"/>
      <c r="U22" s="50"/>
      <c r="V22" s="50"/>
      <c r="W22" s="50"/>
      <c r="X22" s="50"/>
      <c r="Y22" s="21"/>
      <c r="Z22" s="21"/>
      <c r="AA22" s="21"/>
      <c r="AB22" s="21"/>
      <c r="AC22" s="21"/>
      <c r="AD22" s="21"/>
      <c r="AE22" s="21"/>
      <c r="AF22" s="50"/>
      <c r="AG22" s="50"/>
      <c r="AH22" s="50"/>
      <c r="AI22" s="50"/>
      <c r="AJ22" s="50"/>
      <c r="AK22" s="15"/>
      <c r="AL22" s="15"/>
      <c r="AM22" s="55">
        <f t="shared" si="3"/>
        <v>0</v>
      </c>
      <c r="AN22" s="17">
        <f t="shared" si="2"/>
        <v>0</v>
      </c>
      <c r="AO22" s="11"/>
    </row>
    <row r="23" spans="1:41" x14ac:dyDescent="0.35">
      <c r="A23" s="59" t="s">
        <v>32</v>
      </c>
      <c r="B23" s="59" t="s">
        <v>30</v>
      </c>
      <c r="C23" s="60">
        <v>11.36</v>
      </c>
      <c r="D23" s="72"/>
      <c r="E23" s="45"/>
      <c r="F23" s="50"/>
      <c r="G23" s="50"/>
      <c r="H23" s="50"/>
      <c r="I23" s="50">
        <v>1</v>
      </c>
      <c r="J23" s="50"/>
      <c r="K23" s="21"/>
      <c r="L23" s="21"/>
      <c r="M23" s="21"/>
      <c r="N23" s="21">
        <v>1</v>
      </c>
      <c r="O23" s="21"/>
      <c r="P23" s="21"/>
      <c r="Q23" s="21"/>
      <c r="R23" s="50"/>
      <c r="S23" s="50"/>
      <c r="T23" s="50"/>
      <c r="U23" s="50"/>
      <c r="V23" s="50"/>
      <c r="W23" s="50"/>
      <c r="X23" s="50"/>
      <c r="Y23" s="21"/>
      <c r="Z23" s="21"/>
      <c r="AA23" s="21"/>
      <c r="AB23" s="21"/>
      <c r="AC23" s="21"/>
      <c r="AD23" s="21"/>
      <c r="AE23" s="21"/>
      <c r="AF23" s="50"/>
      <c r="AG23" s="50"/>
      <c r="AH23" s="50"/>
      <c r="AI23" s="50"/>
      <c r="AJ23" s="50"/>
      <c r="AK23" s="15"/>
      <c r="AL23" s="15"/>
      <c r="AM23" s="55">
        <f t="shared" si="3"/>
        <v>2</v>
      </c>
      <c r="AN23" s="17">
        <f t="shared" si="2"/>
        <v>22.72</v>
      </c>
      <c r="AO23" s="11"/>
    </row>
    <row r="24" spans="1:41" x14ac:dyDescent="0.35">
      <c r="A24" s="59" t="s">
        <v>33</v>
      </c>
      <c r="B24" s="59" t="s">
        <v>34</v>
      </c>
      <c r="C24" s="60">
        <v>34.83</v>
      </c>
      <c r="D24" s="72"/>
      <c r="E24" s="45"/>
      <c r="F24" s="50"/>
      <c r="G24" s="50"/>
      <c r="H24" s="50"/>
      <c r="I24" s="50"/>
      <c r="J24" s="50"/>
      <c r="K24" s="21"/>
      <c r="L24" s="21"/>
      <c r="M24" s="21"/>
      <c r="N24" s="21"/>
      <c r="O24" s="21"/>
      <c r="P24" s="21"/>
      <c r="Q24" s="21"/>
      <c r="R24" s="50"/>
      <c r="S24" s="50"/>
      <c r="T24" s="50"/>
      <c r="U24" s="50"/>
      <c r="V24" s="50"/>
      <c r="W24" s="50"/>
      <c r="X24" s="50"/>
      <c r="Y24" s="21"/>
      <c r="Z24" s="21"/>
      <c r="AA24" s="21"/>
      <c r="AB24" s="21"/>
      <c r="AC24" s="21"/>
      <c r="AD24" s="21"/>
      <c r="AE24" s="21"/>
      <c r="AF24" s="50"/>
      <c r="AG24" s="50"/>
      <c r="AH24" s="50"/>
      <c r="AI24" s="50"/>
      <c r="AJ24" s="50"/>
      <c r="AK24" s="15"/>
      <c r="AL24" s="15"/>
      <c r="AM24" s="55">
        <f t="shared" si="3"/>
        <v>0</v>
      </c>
      <c r="AN24" s="17">
        <f t="shared" si="2"/>
        <v>0</v>
      </c>
      <c r="AO24" s="11"/>
    </row>
    <row r="25" spans="1:41" x14ac:dyDescent="0.35">
      <c r="A25" s="59" t="s">
        <v>35</v>
      </c>
      <c r="B25" s="59" t="s">
        <v>36</v>
      </c>
      <c r="C25" s="60">
        <v>16.920000000000002</v>
      </c>
      <c r="D25" s="72"/>
      <c r="E25" s="45"/>
      <c r="F25" s="50"/>
      <c r="G25" s="50"/>
      <c r="H25" s="50"/>
      <c r="I25" s="50"/>
      <c r="J25" s="50"/>
      <c r="K25" s="21"/>
      <c r="L25" s="21"/>
      <c r="M25" s="21"/>
      <c r="N25" s="21"/>
      <c r="O25" s="21"/>
      <c r="P25" s="21"/>
      <c r="Q25" s="21"/>
      <c r="R25" s="50"/>
      <c r="S25" s="50"/>
      <c r="T25" s="50"/>
      <c r="U25" s="50"/>
      <c r="V25" s="50"/>
      <c r="W25" s="50"/>
      <c r="X25" s="50"/>
      <c r="Y25" s="21"/>
      <c r="Z25" s="21"/>
      <c r="AA25" s="21"/>
      <c r="AB25" s="21"/>
      <c r="AC25" s="21"/>
      <c r="AD25" s="21"/>
      <c r="AE25" s="21"/>
      <c r="AF25" s="50"/>
      <c r="AG25" s="50"/>
      <c r="AH25" s="50"/>
      <c r="AI25" s="50"/>
      <c r="AJ25" s="50"/>
      <c r="AK25" s="15"/>
      <c r="AL25" s="15"/>
      <c r="AM25" s="55">
        <f t="shared" si="3"/>
        <v>0</v>
      </c>
      <c r="AN25" s="17">
        <f t="shared" si="2"/>
        <v>0</v>
      </c>
      <c r="AO25" s="11"/>
    </row>
    <row r="26" spans="1:41" x14ac:dyDescent="0.35">
      <c r="A26" s="59" t="s">
        <v>37</v>
      </c>
      <c r="B26" s="59" t="s">
        <v>36</v>
      </c>
      <c r="C26" s="60">
        <v>15.01</v>
      </c>
      <c r="D26" s="72"/>
      <c r="E26" s="45"/>
      <c r="F26" s="50"/>
      <c r="G26" s="50"/>
      <c r="H26" s="50"/>
      <c r="I26" s="50"/>
      <c r="J26" s="50"/>
      <c r="K26" s="21"/>
      <c r="L26" s="21"/>
      <c r="M26" s="21"/>
      <c r="N26" s="21"/>
      <c r="O26" s="21"/>
      <c r="P26" s="21"/>
      <c r="Q26" s="21"/>
      <c r="R26" s="50"/>
      <c r="S26" s="50"/>
      <c r="T26" s="50"/>
      <c r="U26" s="50"/>
      <c r="V26" s="50"/>
      <c r="W26" s="50"/>
      <c r="X26" s="50"/>
      <c r="Y26" s="21"/>
      <c r="Z26" s="21"/>
      <c r="AA26" s="21"/>
      <c r="AB26" s="21"/>
      <c r="AC26" s="21"/>
      <c r="AD26" s="21"/>
      <c r="AE26" s="21"/>
      <c r="AF26" s="50"/>
      <c r="AG26" s="50"/>
      <c r="AH26" s="50"/>
      <c r="AI26" s="50"/>
      <c r="AJ26" s="50"/>
      <c r="AK26" s="15"/>
      <c r="AL26" s="15"/>
      <c r="AM26" s="55">
        <f t="shared" si="3"/>
        <v>0</v>
      </c>
      <c r="AN26" s="17">
        <f t="shared" si="2"/>
        <v>0</v>
      </c>
      <c r="AO26" s="11"/>
    </row>
    <row r="27" spans="1:41" x14ac:dyDescent="0.35">
      <c r="A27" s="59" t="s">
        <v>38</v>
      </c>
      <c r="B27" s="59" t="s">
        <v>19</v>
      </c>
      <c r="C27" s="60">
        <v>35.18</v>
      </c>
      <c r="D27" s="72"/>
      <c r="E27" s="45"/>
      <c r="F27" s="50"/>
      <c r="G27" s="50"/>
      <c r="H27" s="50"/>
      <c r="I27" s="50"/>
      <c r="J27" s="50"/>
      <c r="K27" s="21"/>
      <c r="L27" s="21"/>
      <c r="M27" s="21"/>
      <c r="N27" s="21"/>
      <c r="O27" s="21"/>
      <c r="P27" s="21"/>
      <c r="Q27" s="21"/>
      <c r="R27" s="50"/>
      <c r="S27" s="50">
        <v>1</v>
      </c>
      <c r="T27" s="50"/>
      <c r="U27" s="50"/>
      <c r="V27" s="50"/>
      <c r="W27" s="50"/>
      <c r="X27" s="50"/>
      <c r="Y27" s="21"/>
      <c r="Z27" s="21">
        <v>1</v>
      </c>
      <c r="AA27" s="21"/>
      <c r="AB27" s="21"/>
      <c r="AC27" s="21"/>
      <c r="AD27" s="21"/>
      <c r="AE27" s="21"/>
      <c r="AF27" s="50"/>
      <c r="AG27" s="50"/>
      <c r="AH27" s="50"/>
      <c r="AI27" s="50"/>
      <c r="AJ27" s="50"/>
      <c r="AK27" s="15"/>
      <c r="AL27" s="15"/>
      <c r="AM27" s="55">
        <f t="shared" si="3"/>
        <v>2</v>
      </c>
      <c r="AN27" s="17">
        <f t="shared" si="2"/>
        <v>70.36</v>
      </c>
      <c r="AO27" s="11"/>
    </row>
    <row r="28" spans="1:41" x14ac:dyDescent="0.35">
      <c r="A28" s="59" t="s">
        <v>39</v>
      </c>
      <c r="B28" s="59" t="s">
        <v>40</v>
      </c>
      <c r="C28" s="60">
        <v>28.18</v>
      </c>
      <c r="D28" s="72"/>
      <c r="E28" s="45"/>
      <c r="F28" s="50"/>
      <c r="G28" s="50"/>
      <c r="H28" s="50"/>
      <c r="I28" s="50"/>
      <c r="J28" s="50"/>
      <c r="K28" s="21"/>
      <c r="L28" s="21"/>
      <c r="M28" s="21"/>
      <c r="N28" s="21"/>
      <c r="O28" s="21"/>
      <c r="P28" s="21"/>
      <c r="Q28" s="21"/>
      <c r="R28" s="50"/>
      <c r="S28" s="50"/>
      <c r="T28" s="50"/>
      <c r="U28" s="50"/>
      <c r="V28" s="50"/>
      <c r="W28" s="50"/>
      <c r="X28" s="50"/>
      <c r="Y28" s="21"/>
      <c r="Z28" s="21"/>
      <c r="AA28" s="21"/>
      <c r="AB28" s="21"/>
      <c r="AC28" s="21"/>
      <c r="AD28" s="21"/>
      <c r="AE28" s="21"/>
      <c r="AF28" s="50"/>
      <c r="AG28" s="50"/>
      <c r="AH28" s="50"/>
      <c r="AI28" s="50"/>
      <c r="AJ28" s="50"/>
      <c r="AK28" s="15"/>
      <c r="AL28" s="15"/>
      <c r="AM28" s="55">
        <f t="shared" si="3"/>
        <v>0</v>
      </c>
      <c r="AN28" s="17">
        <f t="shared" si="2"/>
        <v>0</v>
      </c>
      <c r="AO28" s="11"/>
    </row>
    <row r="29" spans="1:41" x14ac:dyDescent="0.35">
      <c r="A29" s="59" t="s">
        <v>41</v>
      </c>
      <c r="B29" s="59" t="s">
        <v>40</v>
      </c>
      <c r="C29" s="60">
        <v>28.18</v>
      </c>
      <c r="D29" s="72"/>
      <c r="E29" s="45"/>
      <c r="F29" s="50"/>
      <c r="G29" s="50"/>
      <c r="H29" s="50"/>
      <c r="I29" s="50"/>
      <c r="J29" s="50"/>
      <c r="K29" s="21"/>
      <c r="L29" s="21"/>
      <c r="M29" s="21"/>
      <c r="N29" s="21"/>
      <c r="O29" s="21"/>
      <c r="P29" s="21"/>
      <c r="Q29" s="21"/>
      <c r="R29" s="50"/>
      <c r="S29" s="50"/>
      <c r="T29" s="50"/>
      <c r="U29" s="50"/>
      <c r="V29" s="50"/>
      <c r="W29" s="50"/>
      <c r="X29" s="50"/>
      <c r="Y29" s="21"/>
      <c r="Z29" s="21"/>
      <c r="AA29" s="21"/>
      <c r="AB29" s="21"/>
      <c r="AC29" s="21"/>
      <c r="AD29" s="21"/>
      <c r="AE29" s="21"/>
      <c r="AF29" s="50"/>
      <c r="AG29" s="50"/>
      <c r="AH29" s="50"/>
      <c r="AI29" s="50"/>
      <c r="AJ29" s="50"/>
      <c r="AK29" s="15"/>
      <c r="AL29" s="15"/>
      <c r="AM29" s="55">
        <f t="shared" si="3"/>
        <v>0</v>
      </c>
      <c r="AN29" s="17">
        <f t="shared" si="2"/>
        <v>0</v>
      </c>
      <c r="AO29" s="11"/>
    </row>
    <row r="30" spans="1:41" x14ac:dyDescent="0.35">
      <c r="A30" s="59" t="s">
        <v>42</v>
      </c>
      <c r="B30" s="59" t="s">
        <v>21</v>
      </c>
      <c r="C30" s="60">
        <v>47.09</v>
      </c>
      <c r="D30" s="72"/>
      <c r="E30" s="45"/>
      <c r="F30" s="50"/>
      <c r="G30" s="50"/>
      <c r="H30" s="50"/>
      <c r="I30" s="50"/>
      <c r="J30" s="50"/>
      <c r="K30" s="21"/>
      <c r="L30" s="21"/>
      <c r="M30" s="21"/>
      <c r="N30" s="21"/>
      <c r="O30" s="21"/>
      <c r="P30" s="21"/>
      <c r="Q30" s="21"/>
      <c r="R30" s="50"/>
      <c r="S30" s="50"/>
      <c r="T30" s="50"/>
      <c r="U30" s="50"/>
      <c r="V30" s="50"/>
      <c r="W30" s="50"/>
      <c r="X30" s="50"/>
      <c r="Y30" s="21"/>
      <c r="Z30" s="21"/>
      <c r="AA30" s="21"/>
      <c r="AB30" s="21"/>
      <c r="AC30" s="21"/>
      <c r="AD30" s="21"/>
      <c r="AE30" s="21"/>
      <c r="AF30" s="50"/>
      <c r="AG30" s="50"/>
      <c r="AH30" s="50"/>
      <c r="AI30" s="50"/>
      <c r="AJ30" s="50"/>
      <c r="AK30" s="15"/>
      <c r="AL30" s="15"/>
      <c r="AM30" s="55">
        <f t="shared" si="3"/>
        <v>0</v>
      </c>
      <c r="AN30" s="17">
        <f t="shared" si="2"/>
        <v>0</v>
      </c>
      <c r="AO30" s="11"/>
    </row>
    <row r="31" spans="1:41" x14ac:dyDescent="0.35">
      <c r="A31" s="59" t="s">
        <v>43</v>
      </c>
      <c r="B31" s="59" t="s">
        <v>40</v>
      </c>
      <c r="C31" s="60">
        <v>16.11</v>
      </c>
      <c r="D31" s="72"/>
      <c r="E31" s="45"/>
      <c r="F31" s="50"/>
      <c r="G31" s="50"/>
      <c r="H31" s="50"/>
      <c r="I31" s="50"/>
      <c r="J31" s="50"/>
      <c r="K31" s="21"/>
      <c r="L31" s="21"/>
      <c r="M31" s="21"/>
      <c r="N31" s="21"/>
      <c r="O31" s="21"/>
      <c r="P31" s="21"/>
      <c r="Q31" s="21"/>
      <c r="R31" s="50"/>
      <c r="S31" s="50"/>
      <c r="T31" s="50"/>
      <c r="U31" s="50"/>
      <c r="V31" s="50"/>
      <c r="W31" s="50"/>
      <c r="X31" s="50"/>
      <c r="Y31" s="21"/>
      <c r="Z31" s="21"/>
      <c r="AA31" s="21"/>
      <c r="AB31" s="21"/>
      <c r="AC31" s="21"/>
      <c r="AD31" s="21"/>
      <c r="AE31" s="21"/>
      <c r="AF31" s="50"/>
      <c r="AG31" s="50"/>
      <c r="AH31" s="50"/>
      <c r="AI31" s="50"/>
      <c r="AJ31" s="50"/>
      <c r="AK31" s="15"/>
      <c r="AL31" s="15"/>
      <c r="AM31" s="55">
        <f t="shared" si="3"/>
        <v>0</v>
      </c>
      <c r="AN31" s="17">
        <f t="shared" si="2"/>
        <v>0</v>
      </c>
      <c r="AO31" s="11"/>
    </row>
    <row r="32" spans="1:41" x14ac:dyDescent="0.35">
      <c r="A32" s="59" t="s">
        <v>44</v>
      </c>
      <c r="B32" s="59" t="s">
        <v>45</v>
      </c>
      <c r="C32" s="60">
        <v>43.95</v>
      </c>
      <c r="D32" s="72"/>
      <c r="E32" s="45"/>
      <c r="F32" s="50"/>
      <c r="G32" s="50"/>
      <c r="H32" s="50">
        <v>1</v>
      </c>
      <c r="I32" s="50"/>
      <c r="J32" s="50"/>
      <c r="K32" s="21"/>
      <c r="L32" s="21"/>
      <c r="M32" s="21"/>
      <c r="N32" s="21"/>
      <c r="O32" s="21"/>
      <c r="P32" s="21"/>
      <c r="Q32" s="21"/>
      <c r="R32" s="50"/>
      <c r="S32" s="50"/>
      <c r="T32" s="50"/>
      <c r="U32" s="50"/>
      <c r="V32" s="50"/>
      <c r="W32" s="50"/>
      <c r="X32" s="50"/>
      <c r="Y32" s="21"/>
      <c r="Z32" s="21"/>
      <c r="AA32" s="21"/>
      <c r="AB32" s="21"/>
      <c r="AC32" s="21"/>
      <c r="AD32" s="21"/>
      <c r="AE32" s="21"/>
      <c r="AF32" s="50"/>
      <c r="AG32" s="50"/>
      <c r="AH32" s="50"/>
      <c r="AI32" s="50"/>
      <c r="AJ32" s="50"/>
      <c r="AK32" s="15"/>
      <c r="AL32" s="15"/>
      <c r="AM32" s="55">
        <f t="shared" si="3"/>
        <v>1</v>
      </c>
      <c r="AN32" s="17">
        <f t="shared" si="2"/>
        <v>43.95</v>
      </c>
      <c r="AO32" s="11"/>
    </row>
    <row r="33" spans="1:41" x14ac:dyDescent="0.35">
      <c r="A33" s="59" t="s">
        <v>46</v>
      </c>
      <c r="B33" s="59" t="s">
        <v>47</v>
      </c>
      <c r="C33" s="60">
        <v>12.26</v>
      </c>
      <c r="D33" s="72"/>
      <c r="E33" s="45"/>
      <c r="F33" s="50">
        <v>1</v>
      </c>
      <c r="G33" s="50"/>
      <c r="H33" s="50"/>
      <c r="I33" s="50"/>
      <c r="J33" s="50"/>
      <c r="K33" s="21"/>
      <c r="L33" s="21">
        <v>1</v>
      </c>
      <c r="M33" s="21"/>
      <c r="N33" s="21"/>
      <c r="O33" s="21">
        <v>1</v>
      </c>
      <c r="P33" s="21"/>
      <c r="Q33" s="21"/>
      <c r="R33" s="50"/>
      <c r="S33" s="50"/>
      <c r="T33" s="50"/>
      <c r="U33" s="50"/>
      <c r="V33" s="50"/>
      <c r="W33" s="50"/>
      <c r="X33" s="50"/>
      <c r="Y33" s="21"/>
      <c r="Z33" s="21">
        <v>1</v>
      </c>
      <c r="AA33" s="21"/>
      <c r="AB33" s="21">
        <v>1</v>
      </c>
      <c r="AC33" s="21"/>
      <c r="AD33" s="21"/>
      <c r="AE33" s="21"/>
      <c r="AF33" s="50"/>
      <c r="AG33" s="50"/>
      <c r="AH33" s="50"/>
      <c r="AI33" s="50"/>
      <c r="AJ33" s="50"/>
      <c r="AK33" s="15"/>
      <c r="AL33" s="15"/>
      <c r="AM33" s="55">
        <f t="shared" si="3"/>
        <v>5</v>
      </c>
      <c r="AN33" s="17">
        <f t="shared" si="2"/>
        <v>61.3</v>
      </c>
      <c r="AO33" s="11"/>
    </row>
    <row r="34" spans="1:41" x14ac:dyDescent="0.35">
      <c r="A34" s="59" t="s">
        <v>48</v>
      </c>
      <c r="B34" s="59" t="s">
        <v>49</v>
      </c>
      <c r="C34" s="60">
        <v>64.989999999999995</v>
      </c>
      <c r="D34" s="72"/>
      <c r="E34" s="45"/>
      <c r="F34" s="50">
        <v>1</v>
      </c>
      <c r="G34" s="50"/>
      <c r="H34" s="50"/>
      <c r="I34" s="50">
        <v>1</v>
      </c>
      <c r="J34" s="50"/>
      <c r="K34" s="21"/>
      <c r="L34" s="21">
        <v>1</v>
      </c>
      <c r="M34" s="21"/>
      <c r="N34" s="21"/>
      <c r="O34" s="21">
        <v>1</v>
      </c>
      <c r="P34" s="21"/>
      <c r="Q34" s="21"/>
      <c r="R34" s="50"/>
      <c r="S34" s="50"/>
      <c r="T34" s="50"/>
      <c r="U34" s="50">
        <v>1</v>
      </c>
      <c r="V34" s="50"/>
      <c r="W34" s="50"/>
      <c r="X34" s="50"/>
      <c r="Y34" s="21"/>
      <c r="Z34" s="21"/>
      <c r="AA34" s="21"/>
      <c r="AB34" s="21">
        <v>1</v>
      </c>
      <c r="AC34" s="21"/>
      <c r="AD34" s="21">
        <v>1</v>
      </c>
      <c r="AE34" s="21"/>
      <c r="AF34" s="50"/>
      <c r="AG34" s="50"/>
      <c r="AH34" s="50"/>
      <c r="AI34" s="50"/>
      <c r="AJ34" s="50"/>
      <c r="AK34" s="15"/>
      <c r="AL34" s="15"/>
      <c r="AM34" s="55">
        <f t="shared" si="3"/>
        <v>7</v>
      </c>
      <c r="AN34" s="17">
        <f t="shared" si="2"/>
        <v>454.92999999999995</v>
      </c>
      <c r="AO34" s="11"/>
    </row>
    <row r="35" spans="1:41" x14ac:dyDescent="0.35">
      <c r="A35" s="59" t="s">
        <v>50</v>
      </c>
      <c r="B35" s="59" t="s">
        <v>47</v>
      </c>
      <c r="C35" s="60">
        <v>73.55</v>
      </c>
      <c r="D35" s="72"/>
      <c r="E35" s="45"/>
      <c r="F35" s="50">
        <v>1</v>
      </c>
      <c r="G35" s="50"/>
      <c r="H35" s="50"/>
      <c r="I35" s="50">
        <v>1</v>
      </c>
      <c r="J35" s="50"/>
      <c r="K35" s="21"/>
      <c r="L35" s="21"/>
      <c r="M35" s="21">
        <v>1</v>
      </c>
      <c r="N35" s="21"/>
      <c r="O35" s="21"/>
      <c r="P35" s="21"/>
      <c r="Q35" s="21"/>
      <c r="R35" s="50"/>
      <c r="S35" s="50">
        <v>1</v>
      </c>
      <c r="T35" s="50"/>
      <c r="U35" s="50">
        <v>1</v>
      </c>
      <c r="V35" s="50"/>
      <c r="W35" s="50"/>
      <c r="X35" s="50"/>
      <c r="Y35" s="21"/>
      <c r="Z35" s="21">
        <v>1</v>
      </c>
      <c r="AA35" s="21"/>
      <c r="AB35" s="21"/>
      <c r="AC35" s="21"/>
      <c r="AD35" s="21">
        <v>1</v>
      </c>
      <c r="AE35" s="21"/>
      <c r="AF35" s="50"/>
      <c r="AG35" s="50"/>
      <c r="AH35" s="50"/>
      <c r="AI35" s="50"/>
      <c r="AJ35" s="50"/>
      <c r="AK35" s="15"/>
      <c r="AL35" s="15"/>
      <c r="AM35" s="55">
        <f t="shared" si="3"/>
        <v>7</v>
      </c>
      <c r="AN35" s="17">
        <f t="shared" si="2"/>
        <v>514.85</v>
      </c>
      <c r="AO35" s="11"/>
    </row>
    <row r="36" spans="1:41" x14ac:dyDescent="0.35">
      <c r="A36" s="59" t="s">
        <v>51</v>
      </c>
      <c r="B36" s="59" t="s">
        <v>52</v>
      </c>
      <c r="C36" s="60">
        <v>85.88</v>
      </c>
      <c r="D36" s="72"/>
      <c r="E36" s="45"/>
      <c r="F36" s="50"/>
      <c r="G36" s="50"/>
      <c r="H36" s="50"/>
      <c r="I36" s="50"/>
      <c r="J36" s="50"/>
      <c r="K36" s="21"/>
      <c r="L36" s="21"/>
      <c r="M36" s="21"/>
      <c r="N36" s="21"/>
      <c r="O36" s="21"/>
      <c r="P36" s="21"/>
      <c r="Q36" s="21"/>
      <c r="R36" s="50"/>
      <c r="S36" s="50"/>
      <c r="T36" s="50"/>
      <c r="U36" s="50"/>
      <c r="V36" s="50"/>
      <c r="W36" s="50"/>
      <c r="X36" s="50"/>
      <c r="Y36" s="21"/>
      <c r="Z36" s="21"/>
      <c r="AA36" s="21"/>
      <c r="AB36" s="21">
        <v>1</v>
      </c>
      <c r="AC36" s="21"/>
      <c r="AD36" s="21"/>
      <c r="AE36" s="21"/>
      <c r="AF36" s="50"/>
      <c r="AG36" s="50"/>
      <c r="AH36" s="50"/>
      <c r="AI36" s="50"/>
      <c r="AJ36" s="50"/>
      <c r="AK36" s="15"/>
      <c r="AL36" s="15"/>
      <c r="AM36" s="55">
        <f t="shared" si="3"/>
        <v>1</v>
      </c>
      <c r="AN36" s="17">
        <f t="shared" si="2"/>
        <v>85.88</v>
      </c>
      <c r="AO36" s="11"/>
    </row>
    <row r="37" spans="1:41" x14ac:dyDescent="0.35">
      <c r="A37" s="59" t="s">
        <v>53</v>
      </c>
      <c r="B37" s="59" t="s">
        <v>54</v>
      </c>
      <c r="C37" s="60">
        <v>85.88</v>
      </c>
      <c r="D37" s="72"/>
      <c r="E37" s="45"/>
      <c r="F37" s="50"/>
      <c r="G37" s="50"/>
      <c r="H37" s="50"/>
      <c r="I37" s="50"/>
      <c r="J37" s="50"/>
      <c r="K37" s="21"/>
      <c r="L37" s="21">
        <v>1</v>
      </c>
      <c r="M37" s="21"/>
      <c r="N37" s="21"/>
      <c r="O37" s="21"/>
      <c r="P37" s="21"/>
      <c r="Q37" s="21"/>
      <c r="R37" s="50"/>
      <c r="S37" s="50"/>
      <c r="T37" s="50"/>
      <c r="U37" s="50"/>
      <c r="V37" s="50"/>
      <c r="W37" s="50"/>
      <c r="X37" s="50"/>
      <c r="Y37" s="21"/>
      <c r="Z37" s="21"/>
      <c r="AA37" s="21"/>
      <c r="AB37" s="21">
        <v>1</v>
      </c>
      <c r="AC37" s="21"/>
      <c r="AD37" s="21"/>
      <c r="AE37" s="21"/>
      <c r="AF37" s="50"/>
      <c r="AG37" s="50"/>
      <c r="AH37" s="50"/>
      <c r="AI37" s="50"/>
      <c r="AJ37" s="50"/>
      <c r="AK37" s="15"/>
      <c r="AL37" s="15"/>
      <c r="AM37" s="55">
        <f t="shared" si="3"/>
        <v>2</v>
      </c>
      <c r="AN37" s="17">
        <f t="shared" si="2"/>
        <v>171.76</v>
      </c>
      <c r="AO37" s="11"/>
    </row>
    <row r="38" spans="1:41" x14ac:dyDescent="0.35">
      <c r="A38" s="59" t="s">
        <v>55</v>
      </c>
      <c r="B38" s="59" t="s">
        <v>56</v>
      </c>
      <c r="C38" s="60">
        <v>116.57</v>
      </c>
      <c r="D38" s="72"/>
      <c r="E38" s="45"/>
      <c r="F38" s="50"/>
      <c r="G38" s="50">
        <v>1</v>
      </c>
      <c r="H38" s="50"/>
      <c r="I38" s="50"/>
      <c r="J38" s="50"/>
      <c r="K38" s="21"/>
      <c r="L38" s="21"/>
      <c r="M38" s="21"/>
      <c r="N38" s="21">
        <v>1</v>
      </c>
      <c r="O38" s="21"/>
      <c r="P38" s="21"/>
      <c r="Q38" s="21"/>
      <c r="R38" s="50"/>
      <c r="S38" s="50"/>
      <c r="T38" s="50"/>
      <c r="U38" s="50"/>
      <c r="V38" s="50">
        <v>1</v>
      </c>
      <c r="W38" s="50"/>
      <c r="X38" s="50"/>
      <c r="Y38" s="21"/>
      <c r="Z38" s="21"/>
      <c r="AA38" s="21"/>
      <c r="AB38" s="21"/>
      <c r="AC38" s="21"/>
      <c r="AD38" s="21">
        <v>1</v>
      </c>
      <c r="AE38" s="21"/>
      <c r="AF38" s="50"/>
      <c r="AG38" s="50"/>
      <c r="AH38" s="50"/>
      <c r="AI38" s="50"/>
      <c r="AJ38" s="50"/>
      <c r="AK38" s="15"/>
      <c r="AL38" s="15"/>
      <c r="AM38" s="55">
        <f t="shared" si="3"/>
        <v>4</v>
      </c>
      <c r="AN38" s="17">
        <f t="shared" si="2"/>
        <v>466.28</v>
      </c>
      <c r="AO38" s="11"/>
    </row>
    <row r="39" spans="1:41" x14ac:dyDescent="0.35">
      <c r="A39" s="59" t="s">
        <v>57</v>
      </c>
      <c r="B39" s="59" t="s">
        <v>58</v>
      </c>
      <c r="C39" s="60">
        <v>51.08</v>
      </c>
      <c r="D39" s="72"/>
      <c r="E39" s="45"/>
      <c r="F39" s="50">
        <v>1</v>
      </c>
      <c r="G39" s="50"/>
      <c r="H39" s="50"/>
      <c r="I39" s="50"/>
      <c r="J39" s="50"/>
      <c r="K39" s="21"/>
      <c r="L39" s="21"/>
      <c r="M39" s="21"/>
      <c r="N39" s="21"/>
      <c r="O39" s="21"/>
      <c r="P39" s="21"/>
      <c r="Q39" s="21"/>
      <c r="R39" s="50"/>
      <c r="S39" s="50"/>
      <c r="T39" s="50"/>
      <c r="U39" s="50"/>
      <c r="V39" s="50">
        <v>1</v>
      </c>
      <c r="W39" s="50"/>
      <c r="X39" s="50"/>
      <c r="Y39" s="21"/>
      <c r="Z39" s="21"/>
      <c r="AA39" s="21"/>
      <c r="AB39" s="21"/>
      <c r="AC39" s="21"/>
      <c r="AD39" s="21"/>
      <c r="AE39" s="21"/>
      <c r="AF39" s="50"/>
      <c r="AG39" s="50"/>
      <c r="AH39" s="50"/>
      <c r="AI39" s="50"/>
      <c r="AJ39" s="50"/>
      <c r="AK39" s="15"/>
      <c r="AL39" s="15"/>
      <c r="AM39" s="55">
        <f t="shared" si="3"/>
        <v>2</v>
      </c>
      <c r="AN39" s="17">
        <f t="shared" si="2"/>
        <v>102.16</v>
      </c>
    </row>
    <row r="40" spans="1:41" x14ac:dyDescent="0.35">
      <c r="A40" s="59" t="s">
        <v>59</v>
      </c>
      <c r="B40" s="59" t="s">
        <v>56</v>
      </c>
      <c r="C40" s="60">
        <v>134.22999999999999</v>
      </c>
      <c r="D40" s="72"/>
      <c r="E40" s="45"/>
      <c r="F40" s="50"/>
      <c r="G40" s="50"/>
      <c r="H40" s="50"/>
      <c r="I40" s="50">
        <v>1</v>
      </c>
      <c r="J40" s="50"/>
      <c r="K40" s="21"/>
      <c r="L40" s="21"/>
      <c r="M40" s="21"/>
      <c r="N40" s="21"/>
      <c r="O40" s="21"/>
      <c r="P40" s="21"/>
      <c r="Q40" s="21"/>
      <c r="R40" s="50"/>
      <c r="S40" s="50">
        <v>1</v>
      </c>
      <c r="T40" s="50"/>
      <c r="U40" s="50"/>
      <c r="V40" s="50"/>
      <c r="W40" s="50"/>
      <c r="X40" s="50"/>
      <c r="Y40" s="21"/>
      <c r="Z40" s="21">
        <v>1</v>
      </c>
      <c r="AA40" s="21"/>
      <c r="AB40" s="21"/>
      <c r="AC40" s="21"/>
      <c r="AD40" s="21"/>
      <c r="AE40" s="21"/>
      <c r="AF40" s="50"/>
      <c r="AG40" s="50"/>
      <c r="AH40" s="50"/>
      <c r="AI40" s="50"/>
      <c r="AJ40" s="50"/>
      <c r="AK40" s="15"/>
      <c r="AL40" s="15"/>
      <c r="AM40" s="55">
        <f t="shared" si="3"/>
        <v>3</v>
      </c>
      <c r="AN40" s="17">
        <f t="shared" si="2"/>
        <v>402.68999999999994</v>
      </c>
      <c r="AO40" s="19"/>
    </row>
    <row r="41" spans="1:41" x14ac:dyDescent="0.35">
      <c r="A41" s="59" t="s">
        <v>60</v>
      </c>
      <c r="B41" s="59" t="s">
        <v>21</v>
      </c>
      <c r="C41" s="60">
        <v>77.56</v>
      </c>
      <c r="D41" s="72"/>
      <c r="E41" s="45"/>
      <c r="F41" s="50"/>
      <c r="G41" s="50"/>
      <c r="H41" s="50"/>
      <c r="I41" s="50"/>
      <c r="J41" s="50"/>
      <c r="K41" s="21"/>
      <c r="L41" s="21"/>
      <c r="M41" s="21"/>
      <c r="N41" s="21"/>
      <c r="O41" s="21"/>
      <c r="P41" s="21"/>
      <c r="Q41" s="21"/>
      <c r="R41" s="50"/>
      <c r="S41" s="50"/>
      <c r="T41" s="50"/>
      <c r="U41" s="50"/>
      <c r="V41" s="50"/>
      <c r="W41" s="50"/>
      <c r="X41" s="50"/>
      <c r="Y41" s="21"/>
      <c r="Z41" s="21"/>
      <c r="AA41" s="21"/>
      <c r="AB41" s="21"/>
      <c r="AC41" s="21"/>
      <c r="AD41" s="21"/>
      <c r="AE41" s="21"/>
      <c r="AF41" s="50"/>
      <c r="AG41" s="50"/>
      <c r="AH41" s="50"/>
      <c r="AI41" s="50"/>
      <c r="AJ41" s="50"/>
      <c r="AK41" s="15"/>
      <c r="AL41" s="15"/>
      <c r="AM41" s="55">
        <f t="shared" si="3"/>
        <v>0</v>
      </c>
      <c r="AN41" s="17">
        <f t="shared" si="2"/>
        <v>0</v>
      </c>
    </row>
    <row r="42" spans="1:41" x14ac:dyDescent="0.35">
      <c r="A42" s="59" t="s">
        <v>61</v>
      </c>
      <c r="B42" s="59" t="s">
        <v>62</v>
      </c>
      <c r="C42" s="61">
        <v>79.16</v>
      </c>
      <c r="D42" s="72"/>
      <c r="E42" s="45"/>
      <c r="F42" s="50"/>
      <c r="G42" s="50"/>
      <c r="H42" s="50"/>
      <c r="I42" s="50"/>
      <c r="J42" s="50"/>
      <c r="K42" s="21"/>
      <c r="L42" s="21"/>
      <c r="M42" s="21"/>
      <c r="N42" s="21"/>
      <c r="O42" s="21"/>
      <c r="P42" s="21"/>
      <c r="Q42" s="21"/>
      <c r="R42" s="50"/>
      <c r="S42" s="50">
        <v>1</v>
      </c>
      <c r="T42" s="50"/>
      <c r="U42" s="50"/>
      <c r="V42" s="50"/>
      <c r="W42" s="50"/>
      <c r="X42" s="50"/>
      <c r="Y42" s="21"/>
      <c r="Z42" s="21"/>
      <c r="AA42" s="21"/>
      <c r="AB42" s="21"/>
      <c r="AC42" s="21"/>
      <c r="AD42" s="21"/>
      <c r="AE42" s="21"/>
      <c r="AF42" s="50"/>
      <c r="AG42" s="50"/>
      <c r="AH42" s="50"/>
      <c r="AI42" s="50"/>
      <c r="AJ42" s="50"/>
      <c r="AK42" s="15"/>
      <c r="AL42" s="15"/>
      <c r="AM42" s="55">
        <f t="shared" si="3"/>
        <v>1</v>
      </c>
      <c r="AN42" s="17">
        <f t="shared" si="2"/>
        <v>79.16</v>
      </c>
    </row>
    <row r="43" spans="1:41" x14ac:dyDescent="0.35">
      <c r="A43" s="6" t="s">
        <v>63</v>
      </c>
      <c r="B43" s="31" t="s">
        <v>70</v>
      </c>
      <c r="C43" s="32">
        <v>16.59</v>
      </c>
      <c r="D43" s="45"/>
      <c r="E43" s="45"/>
      <c r="F43" s="50">
        <v>1</v>
      </c>
      <c r="G43" s="50"/>
      <c r="H43" s="50"/>
      <c r="I43" s="50">
        <v>1</v>
      </c>
      <c r="J43" s="50"/>
      <c r="K43" s="21"/>
      <c r="L43" s="21"/>
      <c r="M43" s="21"/>
      <c r="N43" s="21"/>
      <c r="O43" s="21"/>
      <c r="P43" s="21"/>
      <c r="Q43" s="21"/>
      <c r="R43" s="50"/>
      <c r="S43" s="50">
        <v>1</v>
      </c>
      <c r="T43" s="50"/>
      <c r="U43" s="50"/>
      <c r="V43" s="50">
        <v>1</v>
      </c>
      <c r="W43" s="50"/>
      <c r="X43" s="50"/>
      <c r="Y43" s="21"/>
      <c r="Z43" s="21"/>
      <c r="AA43" s="21"/>
      <c r="AB43" s="21">
        <v>1</v>
      </c>
      <c r="AC43" s="21"/>
      <c r="AD43" s="21"/>
      <c r="AE43" s="21"/>
      <c r="AF43" s="50"/>
      <c r="AG43" s="50"/>
      <c r="AH43" s="50"/>
      <c r="AI43" s="50"/>
      <c r="AJ43" s="50"/>
      <c r="AK43" s="15"/>
      <c r="AL43" s="15"/>
      <c r="AM43" s="55">
        <f t="shared" si="3"/>
        <v>5</v>
      </c>
      <c r="AN43" s="17">
        <f t="shared" si="2"/>
        <v>82.95</v>
      </c>
    </row>
    <row r="44" spans="1:41" hidden="1" x14ac:dyDescent="0.35">
      <c r="A44" s="3"/>
      <c r="B44" s="20"/>
      <c r="C44" s="13"/>
      <c r="D44" s="45"/>
      <c r="E44" s="45"/>
      <c r="F44" s="50"/>
      <c r="G44" s="50"/>
      <c r="H44" s="50"/>
      <c r="I44" s="50"/>
      <c r="J44" s="50"/>
      <c r="K44" s="21"/>
      <c r="L44" s="21"/>
      <c r="M44" s="21"/>
      <c r="N44" s="21"/>
      <c r="O44" s="21"/>
      <c r="P44" s="21"/>
      <c r="Q44" s="21"/>
      <c r="R44" s="50"/>
      <c r="S44" s="50"/>
      <c r="T44" s="50"/>
      <c r="U44" s="50"/>
      <c r="V44" s="50"/>
      <c r="W44" s="50"/>
      <c r="X44" s="50"/>
      <c r="Y44" s="21"/>
      <c r="Z44" s="21"/>
      <c r="AA44" s="21"/>
      <c r="AB44" s="21"/>
      <c r="AC44" s="21"/>
      <c r="AD44" s="21"/>
      <c r="AE44" s="21"/>
      <c r="AF44" s="50"/>
      <c r="AG44" s="50"/>
      <c r="AH44" s="50"/>
      <c r="AI44" s="50"/>
      <c r="AJ44" s="50"/>
      <c r="AK44" s="15"/>
      <c r="AL44" s="15"/>
      <c r="AM44" s="55">
        <f t="shared" si="3"/>
        <v>0</v>
      </c>
      <c r="AN44" s="17">
        <f t="shared" si="2"/>
        <v>0</v>
      </c>
    </row>
    <row r="45" spans="1:41" s="22" customFormat="1" hidden="1" x14ac:dyDescent="0.35">
      <c r="A45" s="3"/>
      <c r="B45" s="20"/>
      <c r="C45" s="13"/>
      <c r="D45" s="45"/>
      <c r="E45" s="45"/>
      <c r="F45" s="50"/>
      <c r="G45" s="50"/>
      <c r="H45" s="50"/>
      <c r="I45" s="50"/>
      <c r="J45" s="50"/>
      <c r="K45" s="21"/>
      <c r="L45" s="21"/>
      <c r="M45" s="21"/>
      <c r="N45" s="21"/>
      <c r="O45" s="21"/>
      <c r="P45" s="21"/>
      <c r="Q45" s="21"/>
      <c r="R45" s="50"/>
      <c r="S45" s="50"/>
      <c r="T45" s="50"/>
      <c r="U45" s="50"/>
      <c r="V45" s="50"/>
      <c r="W45" s="50"/>
      <c r="X45" s="50"/>
      <c r="Y45" s="21"/>
      <c r="Z45" s="21"/>
      <c r="AA45" s="21"/>
      <c r="AB45" s="21"/>
      <c r="AC45" s="21"/>
      <c r="AD45" s="21"/>
      <c r="AE45" s="21"/>
      <c r="AF45" s="50"/>
      <c r="AG45" s="50"/>
      <c r="AH45" s="50"/>
      <c r="AI45" s="50"/>
      <c r="AJ45" s="50"/>
      <c r="AK45" s="15"/>
      <c r="AL45" s="15"/>
      <c r="AM45" s="55">
        <f t="shared" si="3"/>
        <v>0</v>
      </c>
      <c r="AN45" s="17">
        <f t="shared" si="2"/>
        <v>0</v>
      </c>
    </row>
    <row r="46" spans="1:41" s="23" customFormat="1" hidden="1" x14ac:dyDescent="0.35">
      <c r="A46" s="3"/>
      <c r="B46" s="20"/>
      <c r="C46" s="13"/>
      <c r="D46" s="45"/>
      <c r="E46" s="45"/>
      <c r="F46" s="50"/>
      <c r="G46" s="50"/>
      <c r="H46" s="50"/>
      <c r="I46" s="50"/>
      <c r="J46" s="50"/>
      <c r="K46" s="21"/>
      <c r="L46" s="21"/>
      <c r="M46" s="21"/>
      <c r="N46" s="21"/>
      <c r="O46" s="21"/>
      <c r="P46" s="21"/>
      <c r="Q46" s="21"/>
      <c r="R46" s="50"/>
      <c r="S46" s="50"/>
      <c r="T46" s="50"/>
      <c r="U46" s="50"/>
      <c r="V46" s="50"/>
      <c r="W46" s="50"/>
      <c r="X46" s="50"/>
      <c r="Y46" s="21"/>
      <c r="Z46" s="21"/>
      <c r="AA46" s="21"/>
      <c r="AB46" s="21"/>
      <c r="AC46" s="21"/>
      <c r="AD46" s="21"/>
      <c r="AE46" s="21"/>
      <c r="AF46" s="50"/>
      <c r="AG46" s="50"/>
      <c r="AH46" s="50"/>
      <c r="AI46" s="50"/>
      <c r="AJ46" s="50"/>
      <c r="AK46" s="15"/>
      <c r="AL46" s="15"/>
      <c r="AM46" s="55">
        <f t="shared" si="3"/>
        <v>0</v>
      </c>
      <c r="AN46" s="17">
        <f t="shared" si="2"/>
        <v>0</v>
      </c>
    </row>
    <row r="47" spans="1:41" s="23" customFormat="1" hidden="1" x14ac:dyDescent="0.35">
      <c r="A47" s="3"/>
      <c r="B47" s="20"/>
      <c r="C47" s="13"/>
      <c r="D47" s="45"/>
      <c r="E47" s="45"/>
      <c r="F47" s="50"/>
      <c r="G47" s="50"/>
      <c r="H47" s="50"/>
      <c r="I47" s="50"/>
      <c r="J47" s="50"/>
      <c r="K47" s="21"/>
      <c r="L47" s="21"/>
      <c r="M47" s="21"/>
      <c r="N47" s="21"/>
      <c r="O47" s="21"/>
      <c r="P47" s="21"/>
      <c r="Q47" s="21"/>
      <c r="R47" s="50"/>
      <c r="S47" s="50"/>
      <c r="T47" s="50"/>
      <c r="U47" s="50"/>
      <c r="V47" s="50"/>
      <c r="W47" s="50"/>
      <c r="X47" s="50"/>
      <c r="Y47" s="21"/>
      <c r="Z47" s="21"/>
      <c r="AA47" s="21"/>
      <c r="AB47" s="21"/>
      <c r="AC47" s="21"/>
      <c r="AD47" s="21"/>
      <c r="AE47" s="21"/>
      <c r="AF47" s="50"/>
      <c r="AG47" s="50"/>
      <c r="AH47" s="50"/>
      <c r="AI47" s="50"/>
      <c r="AJ47" s="50"/>
      <c r="AK47" s="15"/>
      <c r="AL47" s="15"/>
      <c r="AM47" s="55">
        <f t="shared" si="3"/>
        <v>0</v>
      </c>
      <c r="AN47" s="17">
        <f t="shared" si="2"/>
        <v>0</v>
      </c>
    </row>
    <row r="48" spans="1:41" s="23" customFormat="1" hidden="1" x14ac:dyDescent="0.35">
      <c r="A48" s="4"/>
      <c r="B48" s="24"/>
      <c r="C48" s="25"/>
      <c r="D48" s="70"/>
      <c r="E48" s="70"/>
      <c r="F48" s="51"/>
      <c r="G48" s="51"/>
      <c r="H48" s="51"/>
      <c r="I48" s="51"/>
      <c r="J48" s="51"/>
      <c r="K48" s="26"/>
      <c r="L48" s="26"/>
      <c r="M48" s="26"/>
      <c r="N48" s="26"/>
      <c r="O48" s="26"/>
      <c r="P48" s="26"/>
      <c r="Q48" s="26"/>
      <c r="R48" s="51"/>
      <c r="S48" s="51"/>
      <c r="T48" s="51"/>
      <c r="U48" s="51"/>
      <c r="V48" s="51"/>
      <c r="W48" s="51"/>
      <c r="X48" s="51"/>
      <c r="Y48" s="26"/>
      <c r="Z48" s="26"/>
      <c r="AA48" s="26"/>
      <c r="AB48" s="26"/>
      <c r="AC48" s="26"/>
      <c r="AD48" s="26"/>
      <c r="AE48" s="26"/>
      <c r="AF48" s="51"/>
      <c r="AG48" s="51"/>
      <c r="AH48" s="51"/>
      <c r="AI48" s="51"/>
      <c r="AJ48" s="51"/>
      <c r="AK48" s="27"/>
      <c r="AL48" s="27"/>
      <c r="AM48" s="55">
        <f t="shared" si="3"/>
        <v>0</v>
      </c>
      <c r="AN48" s="28">
        <f t="shared" si="2"/>
        <v>0</v>
      </c>
    </row>
    <row r="49" spans="1:41" s="23" customFormat="1" hidden="1" x14ac:dyDescent="0.35">
      <c r="A49" s="5"/>
      <c r="B49" s="29"/>
      <c r="C49" s="13"/>
      <c r="D49" s="45"/>
      <c r="E49" s="45"/>
      <c r="F49" s="50"/>
      <c r="G49" s="50"/>
      <c r="H49" s="50"/>
      <c r="I49" s="50"/>
      <c r="J49" s="50"/>
      <c r="K49" s="21"/>
      <c r="L49" s="21"/>
      <c r="M49" s="21"/>
      <c r="N49" s="21"/>
      <c r="O49" s="21"/>
      <c r="P49" s="21"/>
      <c r="Q49" s="21"/>
      <c r="R49" s="50"/>
      <c r="S49" s="50"/>
      <c r="T49" s="50"/>
      <c r="U49" s="50"/>
      <c r="V49" s="50"/>
      <c r="W49" s="50"/>
      <c r="X49" s="50"/>
      <c r="Y49" s="21"/>
      <c r="Z49" s="21"/>
      <c r="AA49" s="21"/>
      <c r="AB49" s="21"/>
      <c r="AC49" s="21"/>
      <c r="AD49" s="21"/>
      <c r="AE49" s="21"/>
      <c r="AF49" s="50"/>
      <c r="AG49" s="50"/>
      <c r="AH49" s="50"/>
      <c r="AI49" s="50"/>
      <c r="AJ49" s="50"/>
      <c r="AK49" s="15"/>
      <c r="AL49" s="15"/>
      <c r="AM49" s="55">
        <f t="shared" si="3"/>
        <v>0</v>
      </c>
      <c r="AN49" s="17">
        <f t="shared" si="2"/>
        <v>0</v>
      </c>
    </row>
    <row r="50" spans="1:41" s="23" customFormat="1" hidden="1" x14ac:dyDescent="0.35">
      <c r="A50" s="5"/>
      <c r="B50" s="29"/>
      <c r="C50" s="13"/>
      <c r="D50" s="45"/>
      <c r="E50" s="45"/>
      <c r="F50" s="50"/>
      <c r="G50" s="50"/>
      <c r="H50" s="50"/>
      <c r="I50" s="50"/>
      <c r="J50" s="50"/>
      <c r="K50" s="21"/>
      <c r="L50" s="21"/>
      <c r="M50" s="21"/>
      <c r="N50" s="21"/>
      <c r="O50" s="21"/>
      <c r="P50" s="21"/>
      <c r="Q50" s="21"/>
      <c r="R50" s="50"/>
      <c r="S50" s="50"/>
      <c r="T50" s="50"/>
      <c r="U50" s="50"/>
      <c r="V50" s="50"/>
      <c r="W50" s="50"/>
      <c r="X50" s="50"/>
      <c r="Y50" s="21"/>
      <c r="Z50" s="21"/>
      <c r="AA50" s="21"/>
      <c r="AB50" s="21"/>
      <c r="AC50" s="21"/>
      <c r="AD50" s="21"/>
      <c r="AE50" s="21"/>
      <c r="AF50" s="50"/>
      <c r="AG50" s="50"/>
      <c r="AH50" s="50"/>
      <c r="AI50" s="50"/>
      <c r="AJ50" s="50"/>
      <c r="AK50" s="15"/>
      <c r="AL50" s="15"/>
      <c r="AM50" s="55">
        <f t="shared" si="3"/>
        <v>0</v>
      </c>
      <c r="AN50" s="17">
        <f t="shared" si="2"/>
        <v>0</v>
      </c>
    </row>
    <row r="51" spans="1:41" s="23" customFormat="1" hidden="1" x14ac:dyDescent="0.35">
      <c r="A51" s="5"/>
      <c r="B51" s="29"/>
      <c r="C51" s="13"/>
      <c r="D51" s="45"/>
      <c r="E51" s="45"/>
      <c r="F51" s="50"/>
      <c r="G51" s="50"/>
      <c r="H51" s="50"/>
      <c r="I51" s="50"/>
      <c r="J51" s="50"/>
      <c r="K51" s="21"/>
      <c r="L51" s="21"/>
      <c r="M51" s="21"/>
      <c r="N51" s="21"/>
      <c r="O51" s="21"/>
      <c r="P51" s="21"/>
      <c r="Q51" s="21"/>
      <c r="R51" s="50"/>
      <c r="S51" s="50"/>
      <c r="T51" s="50"/>
      <c r="U51" s="50"/>
      <c r="V51" s="50"/>
      <c r="W51" s="50"/>
      <c r="X51" s="50"/>
      <c r="Y51" s="21"/>
      <c r="Z51" s="21"/>
      <c r="AA51" s="21"/>
      <c r="AB51" s="21"/>
      <c r="AC51" s="21"/>
      <c r="AD51" s="21"/>
      <c r="AE51" s="21"/>
      <c r="AF51" s="50"/>
      <c r="AG51" s="50"/>
      <c r="AH51" s="50"/>
      <c r="AI51" s="50"/>
      <c r="AJ51" s="50"/>
      <c r="AK51" s="15"/>
      <c r="AL51" s="15"/>
      <c r="AM51" s="55">
        <f t="shared" si="3"/>
        <v>0</v>
      </c>
      <c r="AN51" s="17">
        <f t="shared" si="2"/>
        <v>0</v>
      </c>
    </row>
    <row r="52" spans="1:41" s="22" customFormat="1" hidden="1" x14ac:dyDescent="0.35">
      <c r="A52" s="5"/>
      <c r="B52" s="14"/>
      <c r="C52" s="13"/>
      <c r="D52" s="45"/>
      <c r="E52" s="45"/>
      <c r="F52" s="50"/>
      <c r="G52" s="50"/>
      <c r="H52" s="50"/>
      <c r="I52" s="50"/>
      <c r="J52" s="50"/>
      <c r="K52" s="21"/>
      <c r="L52" s="21"/>
      <c r="M52" s="21"/>
      <c r="N52" s="21"/>
      <c r="O52" s="21"/>
      <c r="P52" s="21"/>
      <c r="Q52" s="21"/>
      <c r="R52" s="50"/>
      <c r="S52" s="50"/>
      <c r="T52" s="50"/>
      <c r="U52" s="50"/>
      <c r="V52" s="50"/>
      <c r="W52" s="50"/>
      <c r="X52" s="50"/>
      <c r="Y52" s="21"/>
      <c r="Z52" s="21"/>
      <c r="AA52" s="21"/>
      <c r="AB52" s="21"/>
      <c r="AC52" s="21"/>
      <c r="AD52" s="21"/>
      <c r="AE52" s="21"/>
      <c r="AF52" s="50"/>
      <c r="AG52" s="50"/>
      <c r="AH52" s="50"/>
      <c r="AI52" s="50"/>
      <c r="AJ52" s="50"/>
      <c r="AK52" s="15"/>
      <c r="AL52" s="15"/>
      <c r="AM52" s="55">
        <f t="shared" si="3"/>
        <v>0</v>
      </c>
      <c r="AN52" s="17">
        <f t="shared" si="2"/>
        <v>0</v>
      </c>
      <c r="AO52" s="30"/>
    </row>
    <row r="53" spans="1:41" hidden="1" x14ac:dyDescent="0.35">
      <c r="A53" s="5"/>
      <c r="B53" s="14"/>
      <c r="C53" s="13"/>
      <c r="D53" s="45"/>
      <c r="E53" s="45"/>
      <c r="F53" s="50"/>
      <c r="G53" s="50"/>
      <c r="H53" s="50"/>
      <c r="I53" s="50"/>
      <c r="J53" s="50"/>
      <c r="K53" s="21"/>
      <c r="L53" s="21"/>
      <c r="M53" s="21"/>
      <c r="N53" s="21"/>
      <c r="O53" s="21"/>
      <c r="P53" s="21"/>
      <c r="Q53" s="21"/>
      <c r="R53" s="50"/>
      <c r="S53" s="50"/>
      <c r="T53" s="50"/>
      <c r="U53" s="50"/>
      <c r="V53" s="50"/>
      <c r="W53" s="50"/>
      <c r="X53" s="50"/>
      <c r="Y53" s="21"/>
      <c r="Z53" s="21"/>
      <c r="AA53" s="21"/>
      <c r="AB53" s="21"/>
      <c r="AC53" s="21"/>
      <c r="AD53" s="21"/>
      <c r="AE53" s="21"/>
      <c r="AF53" s="50"/>
      <c r="AG53" s="50"/>
      <c r="AH53" s="50"/>
      <c r="AI53" s="50"/>
      <c r="AJ53" s="50"/>
      <c r="AK53" s="15"/>
      <c r="AL53" s="15"/>
      <c r="AM53" s="16">
        <f t="shared" ref="AM53:AM54" si="4">SUM(AF53:AL53)</f>
        <v>0</v>
      </c>
      <c r="AN53" s="17">
        <f t="shared" si="2"/>
        <v>0</v>
      </c>
      <c r="AO53" s="11"/>
    </row>
    <row r="54" spans="1:41" hidden="1" x14ac:dyDescent="0.35">
      <c r="A54" s="6"/>
      <c r="B54" s="31"/>
      <c r="C54" s="32"/>
      <c r="D54" s="71"/>
      <c r="E54" s="71"/>
      <c r="F54" s="52"/>
      <c r="G54" s="52"/>
      <c r="H54" s="52"/>
      <c r="I54" s="52"/>
      <c r="J54" s="52"/>
      <c r="K54" s="33"/>
      <c r="L54" s="33"/>
      <c r="M54" s="33"/>
      <c r="N54" s="33"/>
      <c r="O54" s="33"/>
      <c r="P54" s="33"/>
      <c r="Q54" s="33"/>
      <c r="R54" s="52"/>
      <c r="S54" s="52"/>
      <c r="T54" s="52"/>
      <c r="U54" s="52"/>
      <c r="V54" s="52"/>
      <c r="W54" s="52"/>
      <c r="X54" s="52"/>
      <c r="Y54" s="33"/>
      <c r="Z54" s="33"/>
      <c r="AA54" s="33"/>
      <c r="AB54" s="33"/>
      <c r="AC54" s="33"/>
      <c r="AD54" s="33"/>
      <c r="AE54" s="33"/>
      <c r="AF54" s="52"/>
      <c r="AG54" s="52"/>
      <c r="AH54" s="52"/>
      <c r="AI54" s="52"/>
      <c r="AJ54" s="52"/>
      <c r="AK54" s="34"/>
      <c r="AL54" s="34"/>
      <c r="AM54" s="35">
        <f t="shared" si="4"/>
        <v>0</v>
      </c>
      <c r="AN54" s="36">
        <f t="shared" si="2"/>
        <v>0</v>
      </c>
      <c r="AO54" s="11"/>
    </row>
    <row r="55" spans="1:41" x14ac:dyDescent="0.35">
      <c r="A55" s="56" t="s">
        <v>64</v>
      </c>
      <c r="B55" s="57"/>
      <c r="C55" s="57"/>
      <c r="D55" s="68">
        <f>SUMPRODUCT(C16:C42,D16:D42)</f>
        <v>0</v>
      </c>
      <c r="E55" s="68">
        <f>SUMPRODUCT(C16:C42,E16:E42)</f>
        <v>0</v>
      </c>
      <c r="F55" s="68">
        <f>SUMPRODUCT(C16:C42,F16:F42)</f>
        <v>224.48999999999995</v>
      </c>
      <c r="G55" s="68">
        <f>SUMPRODUCT(C16:C42,G16:G42)</f>
        <v>116.57</v>
      </c>
      <c r="H55" s="68">
        <f>SUMPRODUCT(C16:C42,H16:H42)</f>
        <v>43.95</v>
      </c>
      <c r="I55" s="68">
        <f>SUMPRODUCT(C16:C42,I16:I42)</f>
        <v>309.26</v>
      </c>
      <c r="J55" s="68">
        <f>SUMPRODUCT(C16:C42,J16:J42)</f>
        <v>0</v>
      </c>
      <c r="K55" s="68">
        <f>SUMPRODUCT(C16:C42,K16:K42)</f>
        <v>0</v>
      </c>
      <c r="L55" s="68">
        <f>SUMPRODUCT(C16:C42,L16:L42)</f>
        <v>163.13</v>
      </c>
      <c r="M55" s="68">
        <f>SUMPRODUCT(C16:C42,M16:M42)</f>
        <v>73.55</v>
      </c>
      <c r="N55" s="68">
        <f>SUMPRODUCT(C16:C42,N16:N42)</f>
        <v>162.29999999999998</v>
      </c>
      <c r="O55" s="68">
        <f>SUMPRODUCT(C16:C42,O16:O42)</f>
        <v>77.25</v>
      </c>
      <c r="P55" s="68">
        <f>SUMPRODUCT(C16:C42,P16:P42)</f>
        <v>18.079999999999998</v>
      </c>
      <c r="Q55" s="68">
        <f>SUMPRODUCT(C16:C42,Q16:Q42)</f>
        <v>0</v>
      </c>
      <c r="R55" s="68">
        <f>SUMPRODUCT(C16:C42,R16:R42)</f>
        <v>0</v>
      </c>
      <c r="S55" s="68">
        <f>SUMPRODUCT(C16:C42,S16:S42)</f>
        <v>353.56999999999994</v>
      </c>
      <c r="T55" s="68">
        <f>SUMPRODUCT(C16:C42,T16:T42)</f>
        <v>0</v>
      </c>
      <c r="U55" s="68">
        <f>SUMPRODUCT(C16:C42,U16:U42)</f>
        <v>138.54</v>
      </c>
      <c r="V55" s="68">
        <f>SUMPRODUCT(C16:C42,V16:V42)</f>
        <v>185.72999999999996</v>
      </c>
      <c r="W55" s="68">
        <f>SUMPRODUCT(C16:C42,W16:W42)</f>
        <v>16.29</v>
      </c>
      <c r="X55" s="68">
        <f>SUMPRODUCT(C16:C42,X16:X42)</f>
        <v>0</v>
      </c>
      <c r="Y55" s="68">
        <f>SUMPRODUCT(C16:C42,Y16:Y42)</f>
        <v>18.079999999999998</v>
      </c>
      <c r="Z55" s="68">
        <f>SUMPRODUCT(C16:C42,Z16:Z42)</f>
        <v>255.21999999999997</v>
      </c>
      <c r="AA55" s="68">
        <f>SUMPRODUCT(C16:C42,AA16:AA42)</f>
        <v>34.369999999999997</v>
      </c>
      <c r="AB55" s="68">
        <f>SUMPRODUCT(C16:C42,AB16:AB42)</f>
        <v>249.01</v>
      </c>
      <c r="AC55" s="68"/>
      <c r="AD55" s="68">
        <f>SUMPRODUCT(C16:C42,AD16:AD42)</f>
        <v>255.10999999999999</v>
      </c>
      <c r="AE55" s="68"/>
      <c r="AF55" s="68">
        <f>SUMPRODUCT(C16:C42,AF16:AF42)</f>
        <v>0</v>
      </c>
      <c r="AG55" s="68">
        <f>SUMPRODUCT(C16:C42,AG16:AG42)</f>
        <v>0</v>
      </c>
      <c r="AH55" s="68">
        <f>SUMPRODUCT(C16:C42,AH16:AH42)</f>
        <v>0</v>
      </c>
      <c r="AI55" s="68">
        <f>SUMPRODUCT(C16:C42,AI16:AI42)</f>
        <v>0</v>
      </c>
      <c r="AJ55" s="68">
        <f>SUMPRODUCT(C16:C42,AJ16:AJ42)</f>
        <v>0</v>
      </c>
      <c r="AK55" s="68">
        <f>SUMPRODUCT(C16:C42,AK16:AK42)</f>
        <v>0</v>
      </c>
      <c r="AL55" s="68">
        <f>SUMPRODUCT(C16:C42,AL16:AL42)</f>
        <v>0</v>
      </c>
      <c r="AM55" s="58"/>
      <c r="AN55" s="38"/>
    </row>
    <row r="56" spans="1:41" x14ac:dyDescent="0.35">
      <c r="A56" s="73" t="s">
        <v>65</v>
      </c>
      <c r="B56" s="74"/>
      <c r="C56" s="74"/>
      <c r="D56" s="74"/>
      <c r="E56" s="74"/>
      <c r="F56" s="74"/>
      <c r="G56" s="74"/>
      <c r="H56" s="74"/>
      <c r="I56" s="74"/>
      <c r="J56" s="76" cm="1">
        <f t="array" ref="J56">SUM(D55:J55+D13:J13)</f>
        <v>1093.3999999999999</v>
      </c>
      <c r="K56" s="74"/>
      <c r="L56" s="74"/>
      <c r="M56" s="74"/>
      <c r="N56" s="74"/>
      <c r="O56" s="74"/>
      <c r="P56" s="74"/>
      <c r="Q56" s="76">
        <f>SUM(K55:Q55)</f>
        <v>494.31</v>
      </c>
      <c r="R56" s="74"/>
      <c r="S56" s="74"/>
      <c r="T56" s="74"/>
      <c r="U56" s="74"/>
      <c r="V56" s="74"/>
      <c r="W56" s="74"/>
      <c r="X56" s="76">
        <f>SUM(R55:X55)</f>
        <v>694.12999999999988</v>
      </c>
      <c r="Y56" s="74"/>
      <c r="Z56" s="74"/>
      <c r="AA56" s="74"/>
      <c r="AB56" s="74"/>
      <c r="AC56" s="74"/>
      <c r="AD56" s="74"/>
      <c r="AE56" s="76">
        <f>SUM(Y55:AE55)</f>
        <v>811.79</v>
      </c>
      <c r="AF56" s="74"/>
      <c r="AG56" s="74"/>
      <c r="AH56" s="74"/>
      <c r="AI56" s="74"/>
      <c r="AJ56" s="74"/>
      <c r="AK56" s="74"/>
      <c r="AL56" s="76">
        <f>SUM(AF55:AL55)</f>
        <v>0</v>
      </c>
      <c r="AM56" s="75"/>
      <c r="AN56" s="39"/>
    </row>
    <row r="57" spans="1:41" x14ac:dyDescent="0.35">
      <c r="A57" s="73" t="s">
        <v>0</v>
      </c>
      <c r="B57" s="74"/>
      <c r="C57" s="74"/>
      <c r="D57" s="74"/>
      <c r="E57" s="74"/>
      <c r="F57" s="74"/>
      <c r="G57" s="74"/>
      <c r="H57" s="74"/>
      <c r="I57" s="74"/>
      <c r="J57" s="76"/>
      <c r="K57" s="74"/>
      <c r="L57" s="74"/>
      <c r="M57" s="74"/>
      <c r="N57" s="74"/>
      <c r="O57" s="74"/>
      <c r="P57" s="74"/>
      <c r="Q57" s="76"/>
      <c r="R57" s="74"/>
      <c r="S57" s="74"/>
      <c r="T57" s="74"/>
      <c r="U57" s="74"/>
      <c r="V57" s="74"/>
      <c r="W57" s="74"/>
      <c r="X57" s="76"/>
      <c r="Y57" s="74"/>
      <c r="Z57" s="74"/>
      <c r="AA57" s="74"/>
      <c r="AB57" s="74"/>
      <c r="AC57" s="74"/>
      <c r="AD57" s="74"/>
      <c r="AE57" s="76"/>
      <c r="AF57" s="74"/>
      <c r="AG57" s="74"/>
      <c r="AH57" s="74"/>
      <c r="AI57" s="74"/>
      <c r="AJ57" s="74"/>
      <c r="AK57" s="74"/>
      <c r="AL57" s="76"/>
      <c r="AM57" s="75"/>
      <c r="AN57" s="39">
        <f>SUM(D56:AL56)</f>
        <v>3093.6299999999997</v>
      </c>
    </row>
    <row r="58" spans="1:41" s="22" customFormat="1" x14ac:dyDescent="0.35">
      <c r="A58" s="53"/>
      <c r="B58" s="46"/>
      <c r="C58" s="46"/>
      <c r="D58" s="42"/>
      <c r="E58" s="42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54"/>
    </row>
    <row r="59" spans="1:41" s="22" customFormat="1" x14ac:dyDescent="0.35">
      <c r="A59" s="53"/>
      <c r="B59" s="46"/>
      <c r="C59" s="46"/>
      <c r="D59" s="42"/>
      <c r="E59" s="42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 t="s">
        <v>72</v>
      </c>
      <c r="AM59" s="46"/>
      <c r="AN59" s="54">
        <f>AN57+AN12</f>
        <v>4847.7099999999991</v>
      </c>
    </row>
    <row r="60" spans="1:41" s="22" customFormat="1" x14ac:dyDescent="0.35">
      <c r="A60" s="53"/>
      <c r="B60" s="46"/>
      <c r="C60" s="46"/>
      <c r="D60" s="42"/>
      <c r="E60" s="42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</row>
    <row r="61" spans="1:41" s="22" customFormat="1" x14ac:dyDescent="0.35">
      <c r="A61" s="53"/>
      <c r="B61" s="46"/>
      <c r="C61" s="46"/>
      <c r="D61" s="42"/>
      <c r="E61" s="42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</row>
    <row r="62" spans="1:41" s="22" customFormat="1" x14ac:dyDescent="0.35">
      <c r="A62" s="53"/>
      <c r="B62" s="46"/>
      <c r="C62" s="46"/>
      <c r="D62" s="42"/>
      <c r="E62" s="42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</row>
    <row r="63" spans="1:41" s="22" customFormat="1" x14ac:dyDescent="0.35">
      <c r="A63" s="53"/>
      <c r="B63" s="46"/>
      <c r="C63" s="46"/>
      <c r="D63" s="42"/>
      <c r="E63" s="42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</row>
    <row r="64" spans="1:41" s="22" customFormat="1" x14ac:dyDescent="0.35">
      <c r="A64" s="53"/>
      <c r="B64" s="46"/>
      <c r="C64" s="46"/>
      <c r="D64" s="42"/>
      <c r="E64" s="42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54"/>
    </row>
    <row r="65" spans="1:40" s="22" customFormat="1" x14ac:dyDescent="0.35">
      <c r="A65" s="53"/>
      <c r="B65" s="46"/>
      <c r="C65" s="46"/>
      <c r="D65" s="42"/>
      <c r="E65" s="42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54"/>
    </row>
    <row r="66" spans="1:40" s="22" customFormat="1" x14ac:dyDescent="0.35">
      <c r="A66" s="53"/>
      <c r="B66" s="46"/>
      <c r="C66" s="46"/>
      <c r="D66" s="42"/>
      <c r="E66" s="42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54"/>
    </row>
    <row r="67" spans="1:40" s="22" customFormat="1" x14ac:dyDescent="0.35">
      <c r="A67" s="53"/>
      <c r="B67" s="46"/>
      <c r="C67" s="46"/>
      <c r="D67" s="42"/>
      <c r="E67" s="42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54"/>
    </row>
    <row r="68" spans="1:40" s="22" customFormat="1" x14ac:dyDescent="0.35">
      <c r="A68" s="53"/>
      <c r="B68" s="46"/>
      <c r="C68" s="46"/>
      <c r="D68" s="42"/>
      <c r="E68" s="42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54"/>
    </row>
    <row r="69" spans="1:40" s="22" customFormat="1" x14ac:dyDescent="0.35">
      <c r="A69" s="53"/>
      <c r="B69" s="46"/>
      <c r="C69" s="46"/>
      <c r="D69" s="42"/>
      <c r="E69" s="42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54"/>
    </row>
    <row r="70" spans="1:40" s="22" customFormat="1" x14ac:dyDescent="0.35">
      <c r="A70" s="53"/>
      <c r="B70" s="46"/>
      <c r="C70" s="46"/>
      <c r="D70" s="42"/>
      <c r="E70" s="42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54"/>
    </row>
    <row r="71" spans="1:40" s="22" customFormat="1" x14ac:dyDescent="0.35">
      <c r="A71" s="53"/>
      <c r="B71" s="46"/>
      <c r="C71" s="46"/>
      <c r="D71" s="42"/>
      <c r="E71" s="42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54"/>
    </row>
    <row r="72" spans="1:40" s="22" customFormat="1" x14ac:dyDescent="0.35">
      <c r="A72" s="53"/>
      <c r="B72" s="46"/>
      <c r="C72" s="46"/>
      <c r="D72" s="42"/>
      <c r="E72" s="42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54"/>
    </row>
    <row r="73" spans="1:40" s="22" customFormat="1" x14ac:dyDescent="0.35">
      <c r="A73" s="53"/>
      <c r="B73" s="46"/>
      <c r="C73" s="46"/>
      <c r="D73" s="42"/>
      <c r="E73" s="42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54"/>
    </row>
    <row r="74" spans="1:40" s="22" customFormat="1" x14ac:dyDescent="0.35">
      <c r="A74" s="53"/>
      <c r="B74" s="46"/>
      <c r="C74" s="46"/>
      <c r="D74" s="42"/>
      <c r="E74" s="42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54"/>
    </row>
    <row r="75" spans="1:40" s="22" customFormat="1" x14ac:dyDescent="0.35">
      <c r="A75" s="53"/>
      <c r="B75" s="46"/>
      <c r="C75" s="46"/>
      <c r="D75" s="42"/>
      <c r="E75" s="42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54"/>
    </row>
    <row r="76" spans="1:40" s="22" customFormat="1" x14ac:dyDescent="0.35">
      <c r="A76" s="53"/>
      <c r="B76" s="46"/>
      <c r="C76" s="46"/>
      <c r="D76" s="42"/>
      <c r="E76" s="42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54"/>
    </row>
    <row r="77" spans="1:40" s="22" customFormat="1" x14ac:dyDescent="0.35">
      <c r="A77" s="53"/>
      <c r="B77" s="46"/>
      <c r="C77" s="46"/>
      <c r="D77" s="42"/>
      <c r="E77" s="42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54"/>
    </row>
    <row r="78" spans="1:40" s="22" customFormat="1" x14ac:dyDescent="0.35">
      <c r="A78" s="53"/>
      <c r="B78" s="46"/>
      <c r="C78" s="46"/>
      <c r="D78" s="42"/>
      <c r="E78" s="42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54"/>
    </row>
    <row r="79" spans="1:40" s="22" customFormat="1" x14ac:dyDescent="0.35">
      <c r="A79" s="53"/>
      <c r="B79" s="46"/>
      <c r="C79" s="46"/>
      <c r="D79" s="42"/>
      <c r="E79" s="42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54"/>
    </row>
    <row r="80" spans="1:40" s="22" customFormat="1" x14ac:dyDescent="0.35">
      <c r="A80" s="53"/>
      <c r="B80" s="46"/>
      <c r="C80" s="46"/>
      <c r="D80" s="42"/>
      <c r="E80" s="42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54"/>
    </row>
    <row r="81" spans="1:40" s="22" customFormat="1" x14ac:dyDescent="0.35">
      <c r="A81" s="53"/>
      <c r="B81" s="46"/>
      <c r="C81" s="46"/>
      <c r="D81" s="42"/>
      <c r="E81" s="42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54"/>
    </row>
    <row r="82" spans="1:40" s="22" customFormat="1" x14ac:dyDescent="0.35">
      <c r="A82" s="53"/>
      <c r="B82" s="46"/>
      <c r="C82" s="46"/>
      <c r="D82" s="42"/>
      <c r="E82" s="42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54"/>
    </row>
    <row r="83" spans="1:40" s="22" customFormat="1" x14ac:dyDescent="0.35">
      <c r="A83" s="53"/>
      <c r="B83" s="46"/>
      <c r="C83" s="46"/>
      <c r="D83" s="42"/>
      <c r="E83" s="42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54"/>
    </row>
    <row r="84" spans="1:40" s="22" customFormat="1" x14ac:dyDescent="0.35">
      <c r="A84" s="53"/>
      <c r="B84" s="46"/>
      <c r="C84" s="46"/>
      <c r="D84" s="42"/>
      <c r="E84" s="42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54"/>
    </row>
    <row r="85" spans="1:40" s="22" customFormat="1" x14ac:dyDescent="0.35">
      <c r="A85" s="53"/>
      <c r="B85" s="46"/>
      <c r="C85" s="46"/>
      <c r="D85" s="42"/>
      <c r="E85" s="42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54"/>
    </row>
    <row r="86" spans="1:40" s="22" customFormat="1" x14ac:dyDescent="0.35">
      <c r="A86" s="53"/>
      <c r="B86" s="46"/>
      <c r="C86" s="46"/>
      <c r="D86" s="42"/>
      <c r="E86" s="42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54"/>
    </row>
    <row r="87" spans="1:40" s="22" customFormat="1" x14ac:dyDescent="0.35">
      <c r="A87" s="53"/>
      <c r="B87" s="46"/>
      <c r="C87" s="46"/>
      <c r="D87" s="42"/>
      <c r="E87" s="42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54"/>
    </row>
    <row r="88" spans="1:40" s="22" customFormat="1" x14ac:dyDescent="0.35">
      <c r="A88" s="53"/>
      <c r="B88" s="46"/>
      <c r="C88" s="46"/>
      <c r="D88" s="42"/>
      <c r="E88" s="42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54"/>
    </row>
    <row r="89" spans="1:40" s="22" customFormat="1" x14ac:dyDescent="0.35">
      <c r="A89" s="53"/>
      <c r="B89" s="46"/>
      <c r="C89" s="46"/>
      <c r="D89" s="42"/>
      <c r="E89" s="42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54"/>
    </row>
    <row r="90" spans="1:40" s="22" customFormat="1" x14ac:dyDescent="0.35">
      <c r="A90" s="53"/>
      <c r="B90" s="46"/>
      <c r="C90" s="46"/>
      <c r="D90" s="42"/>
      <c r="E90" s="42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54"/>
    </row>
    <row r="91" spans="1:40" s="22" customFormat="1" x14ac:dyDescent="0.35">
      <c r="A91" s="53"/>
      <c r="B91" s="46"/>
      <c r="C91" s="46"/>
      <c r="D91" s="42"/>
      <c r="E91" s="42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54"/>
    </row>
    <row r="92" spans="1:40" s="22" customFormat="1" x14ac:dyDescent="0.35">
      <c r="A92" s="53"/>
      <c r="B92" s="46"/>
      <c r="C92" s="46"/>
      <c r="D92" s="42"/>
      <c r="E92" s="42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54"/>
    </row>
    <row r="93" spans="1:40" s="22" customFormat="1" x14ac:dyDescent="0.35">
      <c r="A93" s="53"/>
      <c r="B93" s="46"/>
      <c r="C93" s="46"/>
      <c r="D93" s="42"/>
      <c r="E93" s="42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54"/>
    </row>
    <row r="94" spans="1:40" s="22" customFormat="1" x14ac:dyDescent="0.35">
      <c r="A94" s="53"/>
      <c r="B94" s="46"/>
      <c r="C94" s="46"/>
      <c r="D94" s="42"/>
      <c r="E94" s="42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54"/>
    </row>
    <row r="95" spans="1:40" s="22" customFormat="1" x14ac:dyDescent="0.35">
      <c r="A95" s="53"/>
      <c r="B95" s="46"/>
      <c r="C95" s="46"/>
      <c r="D95" s="42"/>
      <c r="E95" s="42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54"/>
    </row>
    <row r="96" spans="1:40" s="22" customFormat="1" x14ac:dyDescent="0.35">
      <c r="A96" s="53"/>
      <c r="B96" s="46"/>
      <c r="C96" s="46"/>
      <c r="D96" s="42"/>
      <c r="E96" s="42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54"/>
    </row>
    <row r="97" spans="1:40" s="22" customFormat="1" x14ac:dyDescent="0.35">
      <c r="A97" s="53"/>
      <c r="B97" s="46"/>
      <c r="C97" s="46"/>
      <c r="D97" s="42"/>
      <c r="E97" s="42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54"/>
    </row>
    <row r="98" spans="1:40" s="22" customFormat="1" x14ac:dyDescent="0.35">
      <c r="A98" s="53"/>
      <c r="B98" s="46"/>
      <c r="C98" s="46"/>
      <c r="D98" s="42"/>
      <c r="E98" s="42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54"/>
    </row>
    <row r="99" spans="1:40" s="22" customFormat="1" x14ac:dyDescent="0.35">
      <c r="A99" s="53"/>
      <c r="B99" s="46"/>
      <c r="C99" s="46"/>
      <c r="D99" s="42"/>
      <c r="E99" s="42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54"/>
    </row>
    <row r="100" spans="1:40" s="22" customFormat="1" x14ac:dyDescent="0.35">
      <c r="A100" s="53"/>
      <c r="B100" s="46"/>
      <c r="C100" s="46"/>
      <c r="D100" s="42"/>
      <c r="E100" s="42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54"/>
    </row>
    <row r="101" spans="1:40" s="22" customFormat="1" x14ac:dyDescent="0.35">
      <c r="A101" s="53"/>
      <c r="B101" s="46"/>
      <c r="C101" s="46"/>
      <c r="D101" s="42"/>
      <c r="E101" s="42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54"/>
    </row>
    <row r="102" spans="1:40" s="22" customFormat="1" x14ac:dyDescent="0.35">
      <c r="A102" s="53"/>
      <c r="B102" s="46"/>
      <c r="C102" s="46"/>
      <c r="D102" s="42"/>
      <c r="E102" s="42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54"/>
    </row>
    <row r="103" spans="1:40" s="22" customFormat="1" x14ac:dyDescent="0.35">
      <c r="A103" s="53"/>
      <c r="B103" s="46"/>
      <c r="C103" s="46"/>
      <c r="D103" s="42"/>
      <c r="E103" s="42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54"/>
    </row>
    <row r="104" spans="1:40" s="22" customFormat="1" x14ac:dyDescent="0.35">
      <c r="A104" s="53"/>
      <c r="B104" s="46"/>
      <c r="C104" s="46"/>
      <c r="D104" s="42"/>
      <c r="E104" s="42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54"/>
    </row>
    <row r="105" spans="1:40" s="22" customFormat="1" x14ac:dyDescent="0.35">
      <c r="A105" s="53"/>
      <c r="B105" s="46"/>
      <c r="C105" s="46"/>
      <c r="D105" s="42"/>
      <c r="E105" s="42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54"/>
    </row>
    <row r="106" spans="1:40" s="22" customFormat="1" x14ac:dyDescent="0.35">
      <c r="A106" s="53"/>
      <c r="B106" s="46"/>
      <c r="C106" s="46"/>
      <c r="D106" s="42"/>
      <c r="E106" s="42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54"/>
    </row>
    <row r="107" spans="1:40" s="22" customFormat="1" x14ac:dyDescent="0.35">
      <c r="A107" s="53"/>
      <c r="B107" s="46"/>
      <c r="C107" s="46"/>
      <c r="D107" s="42"/>
      <c r="E107" s="42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54"/>
    </row>
    <row r="108" spans="1:40" s="22" customFormat="1" x14ac:dyDescent="0.35">
      <c r="A108" s="53"/>
      <c r="B108" s="46"/>
      <c r="C108" s="46"/>
      <c r="D108" s="42"/>
      <c r="E108" s="42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54"/>
    </row>
    <row r="109" spans="1:40" s="22" customFormat="1" x14ac:dyDescent="0.35">
      <c r="A109" s="53"/>
      <c r="B109" s="46"/>
      <c r="C109" s="46"/>
      <c r="D109" s="42"/>
      <c r="E109" s="42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54"/>
    </row>
    <row r="110" spans="1:40" s="22" customFormat="1" x14ac:dyDescent="0.35">
      <c r="A110" s="53"/>
      <c r="B110" s="46"/>
      <c r="C110" s="46"/>
      <c r="D110" s="42"/>
      <c r="E110" s="42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54"/>
    </row>
    <row r="111" spans="1:40" s="22" customFormat="1" x14ac:dyDescent="0.35">
      <c r="A111" s="53"/>
      <c r="B111" s="46"/>
      <c r="C111" s="46"/>
      <c r="D111" s="42"/>
      <c r="E111" s="42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54"/>
    </row>
    <row r="112" spans="1:40" s="22" customFormat="1" x14ac:dyDescent="0.35">
      <c r="A112" s="53"/>
      <c r="B112" s="46"/>
      <c r="C112" s="46"/>
      <c r="D112" s="42"/>
      <c r="E112" s="42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54"/>
    </row>
    <row r="113" spans="1:40" s="22" customFormat="1" x14ac:dyDescent="0.35">
      <c r="A113" s="53"/>
      <c r="B113" s="46"/>
      <c r="C113" s="46"/>
      <c r="D113" s="42"/>
      <c r="E113" s="42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54"/>
    </row>
    <row r="114" spans="1:40" s="22" customFormat="1" x14ac:dyDescent="0.35">
      <c r="A114" s="53"/>
      <c r="B114" s="46"/>
      <c r="C114" s="46"/>
      <c r="D114" s="42"/>
      <c r="E114" s="42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54"/>
    </row>
    <row r="115" spans="1:40" s="22" customFormat="1" x14ac:dyDescent="0.35">
      <c r="A115" s="53"/>
      <c r="B115" s="46"/>
      <c r="C115" s="46"/>
      <c r="D115" s="42"/>
      <c r="E115" s="42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54"/>
    </row>
    <row r="116" spans="1:40" s="22" customFormat="1" x14ac:dyDescent="0.35">
      <c r="A116" s="53"/>
      <c r="B116" s="46"/>
      <c r="C116" s="46"/>
      <c r="D116" s="42"/>
      <c r="E116" s="42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54"/>
    </row>
    <row r="117" spans="1:40" s="22" customFormat="1" x14ac:dyDescent="0.35">
      <c r="A117" s="53"/>
      <c r="B117" s="46"/>
      <c r="C117" s="46"/>
      <c r="D117" s="42"/>
      <c r="E117" s="42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54"/>
    </row>
    <row r="118" spans="1:40" s="22" customFormat="1" x14ac:dyDescent="0.35">
      <c r="A118" s="53"/>
      <c r="B118" s="46"/>
      <c r="C118" s="46"/>
      <c r="D118" s="42"/>
      <c r="E118" s="42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54"/>
    </row>
    <row r="119" spans="1:40" s="22" customFormat="1" x14ac:dyDescent="0.35">
      <c r="A119" s="53"/>
      <c r="B119" s="46"/>
      <c r="C119" s="46"/>
      <c r="D119" s="42"/>
      <c r="E119" s="42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54"/>
    </row>
    <row r="120" spans="1:40" s="22" customFormat="1" x14ac:dyDescent="0.35">
      <c r="A120" s="53"/>
      <c r="B120" s="46"/>
      <c r="C120" s="46"/>
      <c r="D120" s="42"/>
      <c r="E120" s="42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54"/>
    </row>
    <row r="121" spans="1:40" s="22" customFormat="1" x14ac:dyDescent="0.35">
      <c r="A121" s="53"/>
      <c r="B121" s="46"/>
      <c r="C121" s="46"/>
      <c r="D121" s="42"/>
      <c r="E121" s="42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54"/>
    </row>
    <row r="122" spans="1:40" s="22" customFormat="1" x14ac:dyDescent="0.35">
      <c r="A122" s="53"/>
      <c r="B122" s="46"/>
      <c r="C122" s="46"/>
      <c r="D122" s="42"/>
      <c r="E122" s="42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54"/>
    </row>
    <row r="123" spans="1:40" s="22" customFormat="1" x14ac:dyDescent="0.35">
      <c r="A123" s="53"/>
      <c r="B123" s="46"/>
      <c r="C123" s="46"/>
      <c r="D123" s="42"/>
      <c r="E123" s="42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54"/>
    </row>
    <row r="124" spans="1:40" s="22" customFormat="1" x14ac:dyDescent="0.35">
      <c r="A124" s="53"/>
      <c r="B124" s="46"/>
      <c r="C124" s="46"/>
      <c r="D124" s="42"/>
      <c r="E124" s="42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54"/>
    </row>
    <row r="125" spans="1:40" s="22" customFormat="1" x14ac:dyDescent="0.35">
      <c r="A125" s="53"/>
      <c r="B125" s="46"/>
      <c r="C125" s="46"/>
      <c r="D125" s="42"/>
      <c r="E125" s="42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54"/>
    </row>
    <row r="126" spans="1:40" s="22" customFormat="1" x14ac:dyDescent="0.35">
      <c r="A126" s="53"/>
      <c r="B126" s="46"/>
      <c r="C126" s="46"/>
      <c r="D126" s="42"/>
      <c r="E126" s="42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54"/>
    </row>
    <row r="127" spans="1:40" s="22" customFormat="1" x14ac:dyDescent="0.35">
      <c r="A127" s="53"/>
      <c r="B127" s="46"/>
      <c r="C127" s="46"/>
      <c r="D127" s="42"/>
      <c r="E127" s="42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54"/>
    </row>
    <row r="128" spans="1:40" s="22" customFormat="1" x14ac:dyDescent="0.35">
      <c r="A128" s="53"/>
      <c r="B128" s="46"/>
      <c r="C128" s="46"/>
      <c r="D128" s="42"/>
      <c r="E128" s="42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54"/>
    </row>
    <row r="129" spans="1:40" s="22" customFormat="1" x14ac:dyDescent="0.35">
      <c r="A129" s="53"/>
      <c r="B129" s="46"/>
      <c r="C129" s="46"/>
      <c r="D129" s="42"/>
      <c r="E129" s="42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54"/>
    </row>
    <row r="130" spans="1:40" s="22" customFormat="1" x14ac:dyDescent="0.35">
      <c r="A130" s="53"/>
      <c r="B130" s="46"/>
      <c r="C130" s="46"/>
      <c r="D130" s="42"/>
      <c r="E130" s="42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54"/>
    </row>
    <row r="131" spans="1:40" s="22" customFormat="1" x14ac:dyDescent="0.35">
      <c r="A131" s="53"/>
      <c r="B131" s="46"/>
      <c r="C131" s="46"/>
      <c r="D131" s="42"/>
      <c r="E131" s="42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54"/>
    </row>
    <row r="132" spans="1:40" s="22" customFormat="1" x14ac:dyDescent="0.35">
      <c r="A132" s="53"/>
      <c r="B132" s="46"/>
      <c r="C132" s="46"/>
      <c r="D132" s="42"/>
      <c r="E132" s="42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54"/>
    </row>
    <row r="133" spans="1:40" s="22" customFormat="1" x14ac:dyDescent="0.35">
      <c r="A133" s="53"/>
      <c r="B133" s="46"/>
      <c r="C133" s="46"/>
      <c r="D133" s="42"/>
      <c r="E133" s="42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54"/>
    </row>
    <row r="134" spans="1:40" s="22" customFormat="1" x14ac:dyDescent="0.35">
      <c r="A134" s="53"/>
      <c r="B134" s="46"/>
      <c r="C134" s="46"/>
      <c r="D134" s="42"/>
      <c r="E134" s="42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54"/>
    </row>
    <row r="135" spans="1:40" s="22" customFormat="1" x14ac:dyDescent="0.35">
      <c r="A135" s="53"/>
      <c r="B135" s="46"/>
      <c r="C135" s="46"/>
      <c r="D135" s="42"/>
      <c r="E135" s="42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54"/>
    </row>
    <row r="136" spans="1:40" s="22" customFormat="1" x14ac:dyDescent="0.35">
      <c r="A136" s="53"/>
      <c r="B136" s="46"/>
      <c r="C136" s="46"/>
      <c r="D136" s="42"/>
      <c r="E136" s="42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54"/>
    </row>
    <row r="137" spans="1:40" s="22" customFormat="1" x14ac:dyDescent="0.35">
      <c r="A137" s="53"/>
      <c r="B137" s="46"/>
      <c r="C137" s="46"/>
      <c r="D137" s="42"/>
      <c r="E137" s="42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54"/>
    </row>
    <row r="138" spans="1:40" s="22" customFormat="1" x14ac:dyDescent="0.35">
      <c r="A138" s="53"/>
      <c r="B138" s="46"/>
      <c r="C138" s="46"/>
      <c r="D138" s="42"/>
      <c r="E138" s="42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54"/>
    </row>
    <row r="139" spans="1:40" s="22" customFormat="1" x14ac:dyDescent="0.35">
      <c r="A139" s="53"/>
      <c r="B139" s="46"/>
      <c r="C139" s="46"/>
      <c r="D139" s="42"/>
      <c r="E139" s="42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54"/>
    </row>
    <row r="140" spans="1:40" s="22" customFormat="1" x14ac:dyDescent="0.35">
      <c r="A140" s="53"/>
      <c r="B140" s="46"/>
      <c r="C140" s="46"/>
      <c r="D140" s="42"/>
      <c r="E140" s="42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54"/>
    </row>
    <row r="141" spans="1:40" s="22" customFormat="1" x14ac:dyDescent="0.35">
      <c r="A141" s="53"/>
      <c r="B141" s="46"/>
      <c r="C141" s="46"/>
      <c r="D141" s="42"/>
      <c r="E141" s="42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54"/>
    </row>
    <row r="142" spans="1:40" s="22" customFormat="1" x14ac:dyDescent="0.35">
      <c r="A142" s="53"/>
      <c r="B142" s="46"/>
      <c r="C142" s="46"/>
      <c r="D142" s="42"/>
      <c r="E142" s="42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54"/>
    </row>
    <row r="143" spans="1:40" s="22" customFormat="1" x14ac:dyDescent="0.35">
      <c r="A143" s="53"/>
      <c r="B143" s="46"/>
      <c r="C143" s="46"/>
      <c r="D143" s="42"/>
      <c r="E143" s="42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54"/>
    </row>
    <row r="144" spans="1:40" s="22" customFormat="1" x14ac:dyDescent="0.35">
      <c r="A144" s="53"/>
      <c r="B144" s="46"/>
      <c r="C144" s="46"/>
      <c r="D144" s="42"/>
      <c r="E144" s="42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54"/>
    </row>
    <row r="145" spans="1:40" s="22" customFormat="1" x14ac:dyDescent="0.35">
      <c r="A145" s="53"/>
      <c r="B145" s="46"/>
      <c r="C145" s="46"/>
      <c r="D145" s="42"/>
      <c r="E145" s="42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54"/>
    </row>
    <row r="146" spans="1:40" s="22" customFormat="1" x14ac:dyDescent="0.35">
      <c r="A146" s="53"/>
      <c r="B146" s="46"/>
      <c r="C146" s="46"/>
      <c r="D146" s="42"/>
      <c r="E146" s="42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54"/>
    </row>
    <row r="147" spans="1:40" s="22" customFormat="1" x14ac:dyDescent="0.35">
      <c r="A147" s="53"/>
      <c r="B147" s="46"/>
      <c r="C147" s="46"/>
      <c r="D147" s="42"/>
      <c r="E147" s="42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54"/>
    </row>
    <row r="148" spans="1:40" s="22" customFormat="1" x14ac:dyDescent="0.35">
      <c r="A148" s="53"/>
      <c r="B148" s="46"/>
      <c r="C148" s="46"/>
      <c r="D148" s="42"/>
      <c r="E148" s="42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54"/>
    </row>
    <row r="149" spans="1:40" s="22" customFormat="1" x14ac:dyDescent="0.35">
      <c r="A149" s="53"/>
      <c r="B149" s="46"/>
      <c r="C149" s="46"/>
      <c r="D149" s="42"/>
      <c r="E149" s="42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54"/>
    </row>
    <row r="150" spans="1:40" s="22" customFormat="1" x14ac:dyDescent="0.35">
      <c r="A150" s="53"/>
      <c r="B150" s="46"/>
      <c r="C150" s="46"/>
      <c r="D150" s="42"/>
      <c r="E150" s="42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54"/>
    </row>
    <row r="151" spans="1:40" s="22" customFormat="1" x14ac:dyDescent="0.35">
      <c r="A151" s="53"/>
      <c r="B151" s="46"/>
      <c r="C151" s="46"/>
      <c r="D151" s="42"/>
      <c r="E151" s="42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54"/>
    </row>
    <row r="152" spans="1:40" s="22" customFormat="1" x14ac:dyDescent="0.35">
      <c r="A152" s="53"/>
      <c r="B152" s="46"/>
      <c r="C152" s="46"/>
      <c r="D152" s="42"/>
      <c r="E152" s="42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54"/>
    </row>
    <row r="153" spans="1:40" s="22" customFormat="1" x14ac:dyDescent="0.35">
      <c r="A153" s="53"/>
      <c r="B153" s="46"/>
      <c r="C153" s="46"/>
      <c r="D153" s="42"/>
      <c r="E153" s="42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54"/>
    </row>
    <row r="154" spans="1:40" s="22" customFormat="1" x14ac:dyDescent="0.35">
      <c r="A154" s="53"/>
      <c r="B154" s="46"/>
      <c r="C154" s="46"/>
      <c r="D154" s="42"/>
      <c r="E154" s="42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54"/>
    </row>
    <row r="155" spans="1:40" s="22" customFormat="1" x14ac:dyDescent="0.35">
      <c r="A155" s="53"/>
      <c r="B155" s="46"/>
      <c r="C155" s="46"/>
      <c r="D155" s="42"/>
      <c r="E155" s="42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54"/>
    </row>
    <row r="156" spans="1:40" s="22" customFormat="1" x14ac:dyDescent="0.35">
      <c r="A156" s="53"/>
      <c r="B156" s="46"/>
      <c r="C156" s="46"/>
      <c r="D156" s="42"/>
      <c r="E156" s="42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54"/>
    </row>
    <row r="157" spans="1:40" s="22" customFormat="1" x14ac:dyDescent="0.35">
      <c r="A157" s="53"/>
      <c r="B157" s="46"/>
      <c r="C157" s="46"/>
      <c r="D157" s="42"/>
      <c r="E157" s="42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54"/>
    </row>
    <row r="158" spans="1:40" s="22" customFormat="1" x14ac:dyDescent="0.35">
      <c r="A158" s="53"/>
      <c r="B158" s="46"/>
      <c r="C158" s="46"/>
      <c r="D158" s="42"/>
      <c r="E158" s="42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54"/>
    </row>
    <row r="159" spans="1:40" s="22" customFormat="1" x14ac:dyDescent="0.35">
      <c r="A159" s="53"/>
      <c r="B159" s="46"/>
      <c r="C159" s="46"/>
      <c r="D159" s="42"/>
      <c r="E159" s="42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54"/>
    </row>
    <row r="160" spans="1:40" s="22" customFormat="1" x14ac:dyDescent="0.35">
      <c r="A160" s="53"/>
      <c r="B160" s="46"/>
      <c r="C160" s="46"/>
      <c r="D160" s="42"/>
      <c r="E160" s="42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54"/>
    </row>
    <row r="161" spans="1:40" s="22" customFormat="1" x14ac:dyDescent="0.35">
      <c r="A161" s="53"/>
      <c r="B161" s="46"/>
      <c r="C161" s="46"/>
      <c r="D161" s="42"/>
      <c r="E161" s="42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54"/>
    </row>
    <row r="162" spans="1:40" s="22" customFormat="1" x14ac:dyDescent="0.35">
      <c r="A162" s="53"/>
      <c r="B162" s="46"/>
      <c r="C162" s="46"/>
      <c r="D162" s="42"/>
      <c r="E162" s="42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54"/>
    </row>
    <row r="163" spans="1:40" s="22" customFormat="1" x14ac:dyDescent="0.35">
      <c r="A163" s="53"/>
      <c r="B163" s="46"/>
      <c r="C163" s="46"/>
      <c r="D163" s="42"/>
      <c r="E163" s="42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54"/>
    </row>
    <row r="164" spans="1:40" s="22" customFormat="1" x14ac:dyDescent="0.35">
      <c r="A164" s="53"/>
      <c r="B164" s="46"/>
      <c r="C164" s="46"/>
      <c r="D164" s="42"/>
      <c r="E164" s="42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54"/>
    </row>
    <row r="165" spans="1:40" s="22" customFormat="1" x14ac:dyDescent="0.35">
      <c r="A165" s="53"/>
      <c r="B165" s="46"/>
      <c r="C165" s="46"/>
      <c r="D165" s="42"/>
      <c r="E165" s="42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54"/>
    </row>
    <row r="166" spans="1:40" s="22" customFormat="1" x14ac:dyDescent="0.35">
      <c r="A166" s="53"/>
      <c r="B166" s="46"/>
      <c r="C166" s="46"/>
      <c r="D166" s="42"/>
      <c r="E166" s="42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54"/>
    </row>
    <row r="167" spans="1:40" s="22" customFormat="1" x14ac:dyDescent="0.35">
      <c r="A167" s="53"/>
      <c r="B167" s="46"/>
      <c r="C167" s="46"/>
      <c r="D167" s="42"/>
      <c r="E167" s="42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54"/>
    </row>
    <row r="168" spans="1:40" s="22" customFormat="1" x14ac:dyDescent="0.35">
      <c r="A168" s="53"/>
      <c r="B168" s="46"/>
      <c r="C168" s="46"/>
      <c r="D168" s="42"/>
      <c r="E168" s="42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54"/>
    </row>
    <row r="169" spans="1:40" s="22" customFormat="1" x14ac:dyDescent="0.35">
      <c r="A169" s="53"/>
      <c r="B169" s="46"/>
      <c r="C169" s="46"/>
      <c r="D169" s="42"/>
      <c r="E169" s="42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54"/>
    </row>
    <row r="170" spans="1:40" s="22" customFormat="1" x14ac:dyDescent="0.35">
      <c r="A170" s="53"/>
      <c r="B170" s="46"/>
      <c r="C170" s="46"/>
      <c r="D170" s="42"/>
      <c r="E170" s="42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54"/>
    </row>
    <row r="171" spans="1:40" s="22" customFormat="1" x14ac:dyDescent="0.35">
      <c r="A171" s="53"/>
      <c r="B171" s="46"/>
      <c r="C171" s="46"/>
      <c r="D171" s="42"/>
      <c r="E171" s="42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54"/>
    </row>
    <row r="172" spans="1:40" s="22" customFormat="1" x14ac:dyDescent="0.35">
      <c r="A172" s="53"/>
      <c r="B172" s="46"/>
      <c r="C172" s="46"/>
      <c r="D172" s="42"/>
      <c r="E172" s="42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54"/>
    </row>
    <row r="173" spans="1:40" s="22" customFormat="1" x14ac:dyDescent="0.35">
      <c r="A173" s="53"/>
      <c r="B173" s="46"/>
      <c r="C173" s="46"/>
      <c r="D173" s="42"/>
      <c r="E173" s="42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54"/>
    </row>
    <row r="174" spans="1:40" s="22" customFormat="1" x14ac:dyDescent="0.35">
      <c r="A174" s="53"/>
      <c r="B174" s="46"/>
      <c r="C174" s="46"/>
      <c r="D174" s="42"/>
      <c r="E174" s="42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54"/>
    </row>
    <row r="175" spans="1:40" s="22" customFormat="1" x14ac:dyDescent="0.35">
      <c r="A175" s="53"/>
      <c r="B175" s="46"/>
      <c r="C175" s="46"/>
      <c r="D175" s="42"/>
      <c r="E175" s="42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54"/>
    </row>
    <row r="176" spans="1:40" s="22" customFormat="1" x14ac:dyDescent="0.35">
      <c r="A176" s="53"/>
      <c r="B176" s="46"/>
      <c r="C176" s="46"/>
      <c r="D176" s="42"/>
      <c r="E176" s="42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54"/>
    </row>
    <row r="177" spans="1:40" s="22" customFormat="1" x14ac:dyDescent="0.35">
      <c r="A177" s="53"/>
      <c r="B177" s="46"/>
      <c r="C177" s="46"/>
      <c r="D177" s="42"/>
      <c r="E177" s="42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54"/>
    </row>
    <row r="178" spans="1:40" s="22" customFormat="1" x14ac:dyDescent="0.35">
      <c r="A178" s="53"/>
      <c r="B178" s="46"/>
      <c r="C178" s="46"/>
      <c r="D178" s="42"/>
      <c r="E178" s="42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54"/>
    </row>
    <row r="179" spans="1:40" s="22" customFormat="1" x14ac:dyDescent="0.35">
      <c r="A179" s="53"/>
      <c r="B179" s="46"/>
      <c r="C179" s="46"/>
      <c r="D179" s="42"/>
      <c r="E179" s="42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54"/>
    </row>
    <row r="180" spans="1:40" s="22" customFormat="1" x14ac:dyDescent="0.35">
      <c r="A180" s="53"/>
      <c r="B180" s="46"/>
      <c r="C180" s="46"/>
      <c r="D180" s="42"/>
      <c r="E180" s="42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54"/>
    </row>
    <row r="181" spans="1:40" s="22" customFormat="1" x14ac:dyDescent="0.35">
      <c r="A181" s="53"/>
      <c r="B181" s="46"/>
      <c r="C181" s="46"/>
      <c r="D181" s="42"/>
      <c r="E181" s="42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54"/>
    </row>
    <row r="182" spans="1:40" s="22" customFormat="1" x14ac:dyDescent="0.35">
      <c r="A182" s="53"/>
      <c r="B182" s="46"/>
      <c r="C182" s="46"/>
      <c r="D182" s="42"/>
      <c r="E182" s="42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54"/>
    </row>
    <row r="183" spans="1:40" s="22" customFormat="1" x14ac:dyDescent="0.35">
      <c r="A183" s="53"/>
      <c r="B183" s="46"/>
      <c r="C183" s="46"/>
      <c r="D183" s="42"/>
      <c r="E183" s="42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54"/>
    </row>
    <row r="184" spans="1:40" s="22" customFormat="1" x14ac:dyDescent="0.35">
      <c r="A184" s="53"/>
      <c r="B184" s="46"/>
      <c r="C184" s="46"/>
      <c r="D184" s="42"/>
      <c r="E184" s="42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54"/>
    </row>
    <row r="185" spans="1:40" s="22" customFormat="1" x14ac:dyDescent="0.35">
      <c r="A185" s="53"/>
      <c r="B185" s="46"/>
      <c r="C185" s="46"/>
      <c r="D185" s="42"/>
      <c r="E185" s="42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54"/>
    </row>
    <row r="186" spans="1:40" s="22" customFormat="1" x14ac:dyDescent="0.35">
      <c r="A186" s="53"/>
      <c r="B186" s="46"/>
      <c r="C186" s="46"/>
      <c r="D186" s="42"/>
      <c r="E186" s="42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54"/>
    </row>
    <row r="187" spans="1:40" s="22" customFormat="1" x14ac:dyDescent="0.35">
      <c r="A187" s="53"/>
      <c r="B187" s="46"/>
      <c r="C187" s="46"/>
      <c r="D187" s="42"/>
      <c r="E187" s="42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54"/>
    </row>
    <row r="188" spans="1:40" s="22" customFormat="1" x14ac:dyDescent="0.35">
      <c r="A188" s="53"/>
      <c r="B188" s="46"/>
      <c r="C188" s="46"/>
      <c r="D188" s="42"/>
      <c r="E188" s="42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54"/>
    </row>
    <row r="189" spans="1:40" s="22" customFormat="1" x14ac:dyDescent="0.35">
      <c r="A189" s="53"/>
      <c r="B189" s="46"/>
      <c r="C189" s="46"/>
      <c r="D189" s="42"/>
      <c r="E189" s="42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54"/>
    </row>
    <row r="190" spans="1:40" s="22" customFormat="1" x14ac:dyDescent="0.35">
      <c r="A190" s="53"/>
      <c r="B190" s="46"/>
      <c r="C190" s="46"/>
      <c r="D190" s="42"/>
      <c r="E190" s="42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54"/>
    </row>
    <row r="191" spans="1:40" s="22" customFormat="1" x14ac:dyDescent="0.35">
      <c r="A191" s="53"/>
      <c r="B191" s="46"/>
      <c r="C191" s="46"/>
      <c r="D191" s="42"/>
      <c r="E191" s="42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54"/>
    </row>
    <row r="192" spans="1:40" s="22" customFormat="1" x14ac:dyDescent="0.35">
      <c r="A192" s="53"/>
      <c r="B192" s="46"/>
      <c r="C192" s="46"/>
      <c r="D192" s="42"/>
      <c r="E192" s="42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54"/>
    </row>
    <row r="193" spans="1:40" s="22" customFormat="1" x14ac:dyDescent="0.35">
      <c r="A193" s="53"/>
      <c r="B193" s="46"/>
      <c r="C193" s="46"/>
      <c r="D193" s="42"/>
      <c r="E193" s="42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54"/>
    </row>
    <row r="194" spans="1:40" s="22" customFormat="1" x14ac:dyDescent="0.35">
      <c r="A194" s="53"/>
      <c r="B194" s="46"/>
      <c r="C194" s="46"/>
      <c r="D194" s="42"/>
      <c r="E194" s="42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54"/>
    </row>
    <row r="195" spans="1:40" s="22" customFormat="1" x14ac:dyDescent="0.35">
      <c r="A195" s="53"/>
      <c r="B195" s="46"/>
      <c r="C195" s="46"/>
      <c r="D195" s="42"/>
      <c r="E195" s="42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54"/>
    </row>
    <row r="196" spans="1:40" s="22" customFormat="1" x14ac:dyDescent="0.35">
      <c r="A196" s="53"/>
      <c r="B196" s="46"/>
      <c r="C196" s="46"/>
      <c r="D196" s="42"/>
      <c r="E196" s="42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54"/>
    </row>
    <row r="197" spans="1:40" s="22" customFormat="1" x14ac:dyDescent="0.35">
      <c r="A197" s="53"/>
      <c r="B197" s="46"/>
      <c r="C197" s="46"/>
      <c r="D197" s="42"/>
      <c r="E197" s="42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54"/>
    </row>
    <row r="198" spans="1:40" s="22" customFormat="1" x14ac:dyDescent="0.35">
      <c r="A198" s="53"/>
      <c r="B198" s="46"/>
      <c r="C198" s="46"/>
      <c r="D198" s="42"/>
      <c r="E198" s="42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54"/>
    </row>
    <row r="199" spans="1:40" s="22" customFormat="1" x14ac:dyDescent="0.35">
      <c r="A199" s="53"/>
      <c r="B199" s="46"/>
      <c r="C199" s="46"/>
      <c r="D199" s="42"/>
      <c r="E199" s="42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54"/>
    </row>
    <row r="200" spans="1:40" s="22" customFormat="1" x14ac:dyDescent="0.35">
      <c r="A200" s="53"/>
      <c r="B200" s="46"/>
      <c r="C200" s="46"/>
      <c r="D200" s="42"/>
      <c r="E200" s="42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54"/>
    </row>
    <row r="201" spans="1:40" s="22" customFormat="1" x14ac:dyDescent="0.35">
      <c r="A201" s="53"/>
      <c r="B201" s="46"/>
      <c r="C201" s="46"/>
      <c r="D201" s="42"/>
      <c r="E201" s="42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54"/>
    </row>
    <row r="202" spans="1:40" s="22" customFormat="1" x14ac:dyDescent="0.35">
      <c r="A202" s="53"/>
      <c r="B202" s="46"/>
      <c r="C202" s="46"/>
      <c r="D202" s="42"/>
      <c r="E202" s="42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54"/>
    </row>
    <row r="203" spans="1:40" s="22" customFormat="1" x14ac:dyDescent="0.35">
      <c r="A203" s="53"/>
      <c r="B203" s="46"/>
      <c r="C203" s="46"/>
      <c r="D203" s="42"/>
      <c r="E203" s="42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54"/>
    </row>
    <row r="204" spans="1:40" s="22" customFormat="1" x14ac:dyDescent="0.35">
      <c r="A204" s="53"/>
      <c r="B204" s="46"/>
      <c r="C204" s="46"/>
      <c r="D204" s="42"/>
      <c r="E204" s="42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54"/>
    </row>
    <row r="205" spans="1:40" s="22" customFormat="1" x14ac:dyDescent="0.35">
      <c r="A205" s="53"/>
      <c r="B205" s="46"/>
      <c r="C205" s="46"/>
      <c r="D205" s="42"/>
      <c r="E205" s="42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54"/>
    </row>
    <row r="206" spans="1:40" s="22" customFormat="1" x14ac:dyDescent="0.35">
      <c r="A206" s="53"/>
      <c r="B206" s="46"/>
      <c r="C206" s="46"/>
      <c r="D206" s="42"/>
      <c r="E206" s="42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54"/>
    </row>
    <row r="207" spans="1:40" s="22" customFormat="1" x14ac:dyDescent="0.35">
      <c r="A207" s="53"/>
      <c r="B207" s="46"/>
      <c r="C207" s="46"/>
      <c r="D207" s="42"/>
      <c r="E207" s="42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54"/>
    </row>
    <row r="208" spans="1:40" s="22" customFormat="1" x14ac:dyDescent="0.35">
      <c r="A208" s="53"/>
      <c r="B208" s="46"/>
      <c r="C208" s="46"/>
      <c r="D208" s="42"/>
      <c r="E208" s="42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54"/>
    </row>
    <row r="209" spans="1:40" s="22" customFormat="1" x14ac:dyDescent="0.35">
      <c r="A209" s="53"/>
      <c r="B209" s="46"/>
      <c r="C209" s="46"/>
      <c r="D209" s="42"/>
      <c r="E209" s="42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54"/>
    </row>
    <row r="210" spans="1:40" s="22" customFormat="1" x14ac:dyDescent="0.35">
      <c r="A210" s="53"/>
      <c r="B210" s="46"/>
      <c r="C210" s="46"/>
      <c r="D210" s="42"/>
      <c r="E210" s="42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54"/>
    </row>
    <row r="211" spans="1:40" s="22" customFormat="1" x14ac:dyDescent="0.35">
      <c r="A211" s="53"/>
      <c r="B211" s="46"/>
      <c r="C211" s="46"/>
      <c r="D211" s="42"/>
      <c r="E211" s="42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54"/>
    </row>
    <row r="212" spans="1:40" s="22" customFormat="1" x14ac:dyDescent="0.35">
      <c r="A212" s="53"/>
      <c r="B212" s="46"/>
      <c r="C212" s="46"/>
      <c r="D212" s="42"/>
      <c r="E212" s="42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54"/>
    </row>
    <row r="213" spans="1:40" s="22" customFormat="1" x14ac:dyDescent="0.35">
      <c r="A213" s="53"/>
      <c r="B213" s="46"/>
      <c r="C213" s="46"/>
      <c r="D213" s="42"/>
      <c r="E213" s="42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54"/>
    </row>
    <row r="214" spans="1:40" s="22" customFormat="1" x14ac:dyDescent="0.35">
      <c r="A214" s="53"/>
      <c r="B214" s="46"/>
      <c r="C214" s="46"/>
      <c r="D214" s="42"/>
      <c r="E214" s="42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54"/>
    </row>
    <row r="215" spans="1:40" s="22" customFormat="1" x14ac:dyDescent="0.35">
      <c r="A215" s="53"/>
      <c r="B215" s="46"/>
      <c r="C215" s="46"/>
      <c r="D215" s="42"/>
      <c r="E215" s="42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54"/>
    </row>
    <row r="216" spans="1:40" s="22" customFormat="1" x14ac:dyDescent="0.35">
      <c r="A216" s="53"/>
      <c r="B216" s="46"/>
      <c r="C216" s="46"/>
      <c r="D216" s="42"/>
      <c r="E216" s="42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54"/>
    </row>
    <row r="217" spans="1:40" s="22" customFormat="1" x14ac:dyDescent="0.35">
      <c r="A217" s="53"/>
      <c r="B217" s="46"/>
      <c r="C217" s="46"/>
      <c r="D217" s="42"/>
      <c r="E217" s="42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  <c r="AN217" s="54"/>
    </row>
    <row r="218" spans="1:40" s="22" customFormat="1" x14ac:dyDescent="0.35">
      <c r="A218" s="53"/>
      <c r="B218" s="46"/>
      <c r="C218" s="46"/>
      <c r="D218" s="42"/>
      <c r="E218" s="42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54"/>
    </row>
    <row r="219" spans="1:40" s="22" customFormat="1" x14ac:dyDescent="0.35">
      <c r="A219" s="53"/>
      <c r="B219" s="46"/>
      <c r="C219" s="46"/>
      <c r="D219" s="42"/>
      <c r="E219" s="42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54"/>
    </row>
    <row r="220" spans="1:40" s="22" customFormat="1" x14ac:dyDescent="0.35">
      <c r="A220" s="53"/>
      <c r="B220" s="46"/>
      <c r="C220" s="46"/>
      <c r="D220" s="42"/>
      <c r="E220" s="42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54"/>
    </row>
    <row r="221" spans="1:40" s="22" customFormat="1" x14ac:dyDescent="0.35">
      <c r="A221" s="53"/>
      <c r="B221" s="46"/>
      <c r="C221" s="46"/>
      <c r="D221" s="42"/>
      <c r="E221" s="42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54"/>
    </row>
    <row r="222" spans="1:40" s="22" customFormat="1" x14ac:dyDescent="0.35">
      <c r="A222" s="53"/>
      <c r="B222" s="46"/>
      <c r="C222" s="46"/>
      <c r="D222" s="42"/>
      <c r="E222" s="42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54"/>
    </row>
    <row r="223" spans="1:40" s="22" customFormat="1" x14ac:dyDescent="0.35">
      <c r="A223" s="53"/>
      <c r="B223" s="46"/>
      <c r="C223" s="46"/>
      <c r="D223" s="42"/>
      <c r="E223" s="42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54"/>
    </row>
    <row r="224" spans="1:40" s="22" customFormat="1" x14ac:dyDescent="0.35">
      <c r="A224" s="53"/>
      <c r="B224" s="46"/>
      <c r="C224" s="46"/>
      <c r="D224" s="42"/>
      <c r="E224" s="42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54"/>
    </row>
    <row r="225" spans="1:40" s="22" customFormat="1" x14ac:dyDescent="0.35">
      <c r="A225" s="53"/>
      <c r="B225" s="46"/>
      <c r="C225" s="46"/>
      <c r="D225" s="42"/>
      <c r="E225" s="42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54"/>
    </row>
    <row r="226" spans="1:40" s="22" customFormat="1" x14ac:dyDescent="0.35">
      <c r="A226" s="53"/>
      <c r="B226" s="46"/>
      <c r="C226" s="46"/>
      <c r="D226" s="42"/>
      <c r="E226" s="42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54"/>
    </row>
    <row r="227" spans="1:40" s="22" customFormat="1" x14ac:dyDescent="0.35">
      <c r="A227" s="53"/>
      <c r="B227" s="46"/>
      <c r="C227" s="46"/>
      <c r="D227" s="42"/>
      <c r="E227" s="42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54"/>
    </row>
    <row r="228" spans="1:40" s="22" customFormat="1" x14ac:dyDescent="0.35">
      <c r="A228" s="53"/>
      <c r="B228" s="46"/>
      <c r="C228" s="46"/>
      <c r="D228" s="42"/>
      <c r="E228" s="42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54"/>
    </row>
    <row r="229" spans="1:40" s="22" customFormat="1" x14ac:dyDescent="0.35">
      <c r="A229" s="53"/>
      <c r="B229" s="46"/>
      <c r="C229" s="46"/>
      <c r="D229" s="42"/>
      <c r="E229" s="42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54"/>
    </row>
    <row r="230" spans="1:40" s="22" customFormat="1" x14ac:dyDescent="0.35">
      <c r="A230" s="53"/>
      <c r="B230" s="46"/>
      <c r="C230" s="46"/>
      <c r="D230" s="42"/>
      <c r="E230" s="42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54"/>
    </row>
    <row r="231" spans="1:40" s="22" customFormat="1" x14ac:dyDescent="0.35">
      <c r="A231" s="53"/>
      <c r="B231" s="46"/>
      <c r="C231" s="46"/>
      <c r="D231" s="42"/>
      <c r="E231" s="42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54"/>
    </row>
    <row r="232" spans="1:40" s="22" customFormat="1" x14ac:dyDescent="0.35">
      <c r="A232" s="53"/>
      <c r="B232" s="46"/>
      <c r="C232" s="46"/>
      <c r="D232" s="42"/>
      <c r="E232" s="42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54"/>
    </row>
    <row r="233" spans="1:40" s="22" customFormat="1" x14ac:dyDescent="0.35">
      <c r="A233" s="53"/>
      <c r="B233" s="46"/>
      <c r="C233" s="46"/>
      <c r="D233" s="42"/>
      <c r="E233" s="42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54"/>
    </row>
    <row r="234" spans="1:40" s="22" customFormat="1" x14ac:dyDescent="0.35">
      <c r="A234" s="53"/>
      <c r="B234" s="46"/>
      <c r="C234" s="46"/>
      <c r="D234" s="42"/>
      <c r="E234" s="42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54"/>
    </row>
    <row r="235" spans="1:40" s="22" customFormat="1" x14ac:dyDescent="0.35">
      <c r="A235" s="53"/>
      <c r="B235" s="46"/>
      <c r="C235" s="46"/>
      <c r="D235" s="42"/>
      <c r="E235" s="42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  <c r="AN235" s="54"/>
    </row>
    <row r="236" spans="1:40" s="22" customFormat="1" x14ac:dyDescent="0.35">
      <c r="A236" s="53"/>
      <c r="B236" s="46"/>
      <c r="C236" s="46"/>
      <c r="D236" s="42"/>
      <c r="E236" s="42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54"/>
    </row>
    <row r="237" spans="1:40" s="22" customFormat="1" x14ac:dyDescent="0.35">
      <c r="A237" s="53"/>
      <c r="B237" s="46"/>
      <c r="C237" s="46"/>
      <c r="D237" s="42"/>
      <c r="E237" s="42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  <c r="AN237" s="54"/>
    </row>
    <row r="238" spans="1:40" s="22" customFormat="1" x14ac:dyDescent="0.35">
      <c r="A238" s="53"/>
      <c r="B238" s="46"/>
      <c r="C238" s="46"/>
      <c r="D238" s="42"/>
      <c r="E238" s="42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54"/>
    </row>
    <row r="239" spans="1:40" s="22" customFormat="1" x14ac:dyDescent="0.35">
      <c r="A239" s="53"/>
      <c r="B239" s="46"/>
      <c r="C239" s="46"/>
      <c r="D239" s="42"/>
      <c r="E239" s="42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54"/>
    </row>
    <row r="240" spans="1:40" s="22" customFormat="1" x14ac:dyDescent="0.35">
      <c r="A240" s="53"/>
      <c r="B240" s="46"/>
      <c r="C240" s="46"/>
      <c r="D240" s="42"/>
      <c r="E240" s="42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54"/>
    </row>
    <row r="241" spans="1:40" s="22" customFormat="1" x14ac:dyDescent="0.35">
      <c r="A241" s="53"/>
      <c r="B241" s="46"/>
      <c r="C241" s="46"/>
      <c r="D241" s="42"/>
      <c r="E241" s="42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54"/>
    </row>
    <row r="242" spans="1:40" s="22" customFormat="1" x14ac:dyDescent="0.35">
      <c r="A242" s="53"/>
      <c r="B242" s="46"/>
      <c r="C242" s="46"/>
      <c r="D242" s="42"/>
      <c r="E242" s="42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54"/>
    </row>
    <row r="243" spans="1:40" s="22" customFormat="1" x14ac:dyDescent="0.35">
      <c r="A243" s="53"/>
      <c r="B243" s="46"/>
      <c r="C243" s="46"/>
      <c r="D243" s="42"/>
      <c r="E243" s="42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54"/>
    </row>
    <row r="244" spans="1:40" s="22" customFormat="1" x14ac:dyDescent="0.35">
      <c r="A244" s="53"/>
      <c r="B244" s="46"/>
      <c r="C244" s="46"/>
      <c r="D244" s="42"/>
      <c r="E244" s="42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  <c r="AN244" s="54"/>
    </row>
    <row r="245" spans="1:40" s="22" customFormat="1" x14ac:dyDescent="0.35">
      <c r="A245" s="53"/>
      <c r="B245" s="46"/>
      <c r="C245" s="46"/>
      <c r="D245" s="42"/>
      <c r="E245" s="42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54"/>
    </row>
    <row r="246" spans="1:40" s="22" customFormat="1" x14ac:dyDescent="0.35">
      <c r="A246" s="53"/>
      <c r="B246" s="46"/>
      <c r="C246" s="46"/>
      <c r="D246" s="42"/>
      <c r="E246" s="42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54"/>
    </row>
    <row r="247" spans="1:40" s="22" customFormat="1" x14ac:dyDescent="0.35">
      <c r="A247" s="53"/>
      <c r="B247" s="46"/>
      <c r="C247" s="46"/>
      <c r="D247" s="42"/>
      <c r="E247" s="42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54"/>
    </row>
    <row r="248" spans="1:40" s="22" customFormat="1" x14ac:dyDescent="0.35">
      <c r="A248" s="53"/>
      <c r="B248" s="46"/>
      <c r="C248" s="46"/>
      <c r="D248" s="42"/>
      <c r="E248" s="42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54"/>
    </row>
    <row r="249" spans="1:40" s="22" customFormat="1" x14ac:dyDescent="0.35">
      <c r="A249" s="53"/>
      <c r="B249" s="46"/>
      <c r="C249" s="46"/>
      <c r="D249" s="42"/>
      <c r="E249" s="42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54"/>
    </row>
  </sheetData>
  <sheetProtection selectLockedCells="1"/>
  <mergeCells count="2">
    <mergeCell ref="A4:C4"/>
    <mergeCell ref="A14:C14"/>
  </mergeCells>
  <pageMargins left="0.25" right="0.25" top="0.25" bottom="0.25" header="0.3" footer="0.3"/>
  <pageSetup scale="44" fitToWidth="0" fitToHeight="2" orientation="portrait" horizontalDpi="300" verticalDpi="300" r:id="rId1"/>
  <headerFooter>
    <oddHeader>&amp;C&amp;Z&amp;F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95365-9E75-4EF6-BBEE-F3C64D385BF8}">
  <sheetPr>
    <tabColor theme="4" tint="0.39997558519241921"/>
    <pageSetUpPr fitToPage="1"/>
  </sheetPr>
  <dimension ref="A1:AO249"/>
  <sheetViews>
    <sheetView topLeftCell="D6" zoomScale="70" zoomScaleNormal="70" workbookViewId="0">
      <selection activeCell="AG11" sqref="AG11"/>
    </sheetView>
  </sheetViews>
  <sheetFormatPr defaultColWidth="9.1796875" defaultRowHeight="14.5" x14ac:dyDescent="0.35"/>
  <cols>
    <col min="1" max="1" width="31.453125" style="1" customWidth="1"/>
    <col min="2" max="2" width="8.81640625" style="8" customWidth="1"/>
    <col min="3" max="3" width="9.54296875" style="8" customWidth="1"/>
    <col min="4" max="4" width="12.54296875" style="42" customWidth="1"/>
    <col min="5" max="9" width="8.7265625" style="42" customWidth="1"/>
    <col min="10" max="10" width="12.1796875" style="42" bestFit="1" customWidth="1"/>
    <col min="11" max="16" width="8.7265625" style="46" customWidth="1"/>
    <col min="17" max="17" width="11.1796875" style="46" bestFit="1" customWidth="1"/>
    <col min="18" max="23" width="8.7265625" style="42" customWidth="1"/>
    <col min="24" max="24" width="11.1796875" style="42" bestFit="1" customWidth="1"/>
    <col min="25" max="30" width="8.7265625" style="46" customWidth="1"/>
    <col min="31" max="31" width="11.1796875" style="46" bestFit="1" customWidth="1"/>
    <col min="32" max="36" width="8.7265625" style="42" customWidth="1"/>
    <col min="37" max="38" width="10.7265625" style="8" customWidth="1"/>
    <col min="39" max="39" width="6.7265625" style="8" customWidth="1"/>
    <col min="40" max="40" width="11.1796875" style="9" bestFit="1" customWidth="1"/>
    <col min="41" max="41" width="1" style="10" customWidth="1"/>
    <col min="42" max="16384" width="9.1796875" style="10"/>
  </cols>
  <sheetData>
    <row r="1" spans="1:41" x14ac:dyDescent="0.35">
      <c r="D1" s="46"/>
      <c r="E1" s="46"/>
      <c r="F1" s="46"/>
      <c r="G1" s="46"/>
      <c r="H1" s="46"/>
      <c r="I1" s="46"/>
      <c r="J1" s="46"/>
      <c r="R1" s="46"/>
      <c r="S1" s="46"/>
      <c r="T1" s="46"/>
      <c r="U1" s="46"/>
      <c r="V1" s="46"/>
      <c r="W1" s="46"/>
      <c r="X1" s="46"/>
      <c r="AF1" s="46"/>
      <c r="AG1" s="46"/>
      <c r="AH1" s="46"/>
      <c r="AI1" s="46"/>
      <c r="AJ1" s="46"/>
      <c r="AK1" s="46"/>
    </row>
    <row r="2" spans="1:41" ht="22.5" customHeight="1" x14ac:dyDescent="0.35">
      <c r="D2" s="46"/>
      <c r="E2" s="46"/>
      <c r="F2" s="46"/>
      <c r="G2" s="46"/>
      <c r="H2" s="46"/>
      <c r="I2" s="46"/>
      <c r="J2" s="46"/>
      <c r="R2" s="46"/>
      <c r="S2" s="46"/>
      <c r="T2" s="46"/>
      <c r="U2" s="46"/>
      <c r="V2" s="46"/>
      <c r="W2" s="46"/>
      <c r="X2" s="46"/>
      <c r="AF2" s="46"/>
      <c r="AG2" s="46"/>
      <c r="AH2" s="46"/>
      <c r="AI2" s="46"/>
      <c r="AJ2" s="46"/>
      <c r="AK2" s="46"/>
    </row>
    <row r="3" spans="1:41" ht="6.75" customHeight="1" x14ac:dyDescent="0.35">
      <c r="D3" s="46"/>
      <c r="E3" s="46"/>
      <c r="F3" s="46"/>
      <c r="G3" s="46"/>
      <c r="H3" s="46"/>
      <c r="I3" s="46"/>
      <c r="J3" s="46"/>
      <c r="R3" s="46"/>
      <c r="S3" s="46"/>
      <c r="T3" s="46"/>
      <c r="U3" s="46"/>
      <c r="V3" s="46"/>
      <c r="W3" s="46"/>
      <c r="X3" s="46"/>
      <c r="AF3" s="46"/>
      <c r="AG3" s="46"/>
      <c r="AH3" s="46"/>
      <c r="AI3" s="46"/>
      <c r="AJ3" s="46"/>
      <c r="AK3" s="46"/>
    </row>
    <row r="4" spans="1:41" x14ac:dyDescent="0.35">
      <c r="A4" s="125" t="s">
        <v>1</v>
      </c>
      <c r="B4" s="126"/>
      <c r="C4" s="127"/>
      <c r="D4" s="43"/>
      <c r="E4" s="49" t="s">
        <v>2</v>
      </c>
      <c r="F4" s="43" t="s">
        <v>73</v>
      </c>
      <c r="G4" s="43" t="s">
        <v>3</v>
      </c>
      <c r="H4" s="43" t="s">
        <v>74</v>
      </c>
      <c r="I4" s="43" t="s">
        <v>71</v>
      </c>
      <c r="J4" s="43" t="s">
        <v>6</v>
      </c>
      <c r="K4" s="47" t="s">
        <v>7</v>
      </c>
      <c r="L4" s="48" t="s">
        <v>2</v>
      </c>
      <c r="M4" s="47" t="s">
        <v>73</v>
      </c>
      <c r="N4" s="47" t="s">
        <v>3</v>
      </c>
      <c r="O4" s="47" t="s">
        <v>74</v>
      </c>
      <c r="P4" s="47" t="s">
        <v>71</v>
      </c>
      <c r="Q4" s="47" t="s">
        <v>6</v>
      </c>
      <c r="R4" s="43" t="s">
        <v>7</v>
      </c>
      <c r="S4" s="49" t="s">
        <v>2</v>
      </c>
      <c r="T4" s="43" t="s">
        <v>73</v>
      </c>
      <c r="U4" s="43" t="s">
        <v>3</v>
      </c>
      <c r="V4" s="43" t="s">
        <v>74</v>
      </c>
      <c r="W4" s="43" t="s">
        <v>71</v>
      </c>
      <c r="X4" s="43" t="s">
        <v>6</v>
      </c>
      <c r="Y4" s="47" t="s">
        <v>7</v>
      </c>
      <c r="Z4" s="48" t="s">
        <v>2</v>
      </c>
      <c r="AA4" s="47" t="s">
        <v>73</v>
      </c>
      <c r="AB4" s="47" t="s">
        <v>3</v>
      </c>
      <c r="AC4" s="47" t="s">
        <v>74</v>
      </c>
      <c r="AD4" s="47" t="s">
        <v>71</v>
      </c>
      <c r="AE4" s="47" t="s">
        <v>6</v>
      </c>
      <c r="AF4" s="43" t="s">
        <v>7</v>
      </c>
      <c r="AG4" s="49" t="s">
        <v>2</v>
      </c>
      <c r="AH4" s="43" t="s">
        <v>73</v>
      </c>
      <c r="AI4" s="43" t="s">
        <v>3</v>
      </c>
      <c r="AJ4" s="43"/>
      <c r="AK4" s="40"/>
      <c r="AL4" s="40"/>
      <c r="AM4" s="40" t="s">
        <v>8</v>
      </c>
      <c r="AN4" s="40" t="s">
        <v>9</v>
      </c>
    </row>
    <row r="5" spans="1:41" x14ac:dyDescent="0.35">
      <c r="A5" s="77" t="s">
        <v>10</v>
      </c>
      <c r="B5" s="37" t="s">
        <v>11</v>
      </c>
      <c r="C5" s="40" t="s">
        <v>12</v>
      </c>
      <c r="D5" s="44"/>
      <c r="E5" s="44">
        <v>44256</v>
      </c>
      <c r="F5" s="44">
        <v>44257</v>
      </c>
      <c r="G5" s="44">
        <v>44258</v>
      </c>
      <c r="H5" s="44">
        <v>44259</v>
      </c>
      <c r="I5" s="44">
        <v>44260</v>
      </c>
      <c r="J5" s="44">
        <v>44261</v>
      </c>
      <c r="K5" s="44">
        <v>44262</v>
      </c>
      <c r="L5" s="44">
        <v>44263</v>
      </c>
      <c r="M5" s="44">
        <v>44264</v>
      </c>
      <c r="N5" s="44">
        <v>44265</v>
      </c>
      <c r="O5" s="44">
        <v>44266</v>
      </c>
      <c r="P5" s="44">
        <v>44267</v>
      </c>
      <c r="Q5" s="44">
        <v>44268</v>
      </c>
      <c r="R5" s="44">
        <v>44269</v>
      </c>
      <c r="S5" s="44">
        <v>44270</v>
      </c>
      <c r="T5" s="44">
        <v>44271</v>
      </c>
      <c r="U5" s="44">
        <v>44272</v>
      </c>
      <c r="V5" s="44">
        <v>44273</v>
      </c>
      <c r="W5" s="44">
        <v>44274</v>
      </c>
      <c r="X5" s="44">
        <v>44275</v>
      </c>
      <c r="Y5" s="44">
        <v>44276</v>
      </c>
      <c r="Z5" s="44">
        <v>44277</v>
      </c>
      <c r="AA5" s="44">
        <v>44278</v>
      </c>
      <c r="AB5" s="44">
        <v>44279</v>
      </c>
      <c r="AC5" s="44">
        <v>44280</v>
      </c>
      <c r="AD5" s="44">
        <v>44281</v>
      </c>
      <c r="AE5" s="44">
        <v>44282</v>
      </c>
      <c r="AF5" s="44">
        <v>44283</v>
      </c>
      <c r="AG5" s="44">
        <v>44284</v>
      </c>
      <c r="AH5" s="44">
        <v>44285</v>
      </c>
      <c r="AI5" s="44">
        <v>44286</v>
      </c>
      <c r="AJ5" s="44"/>
      <c r="AK5" s="41"/>
      <c r="AL5" s="41"/>
      <c r="AM5" s="40"/>
      <c r="AN5" s="40"/>
      <c r="AO5" s="11"/>
    </row>
    <row r="6" spans="1:41" x14ac:dyDescent="0.35">
      <c r="A6" s="2" t="s">
        <v>13</v>
      </c>
      <c r="B6" s="12" t="s">
        <v>14</v>
      </c>
      <c r="C6" s="13">
        <v>29.84</v>
      </c>
      <c r="D6" s="45"/>
      <c r="E6" s="45"/>
      <c r="F6" s="50">
        <v>1</v>
      </c>
      <c r="G6" s="50"/>
      <c r="H6" s="50"/>
      <c r="I6" s="50"/>
      <c r="J6" s="50"/>
      <c r="K6" s="21"/>
      <c r="L6" s="21"/>
      <c r="M6" s="21"/>
      <c r="N6" s="21">
        <v>1</v>
      </c>
      <c r="O6" s="21"/>
      <c r="P6" s="21"/>
      <c r="Q6" s="21"/>
      <c r="R6" s="50"/>
      <c r="S6" s="50"/>
      <c r="T6" s="50"/>
      <c r="U6" s="50"/>
      <c r="V6" s="50"/>
      <c r="W6" s="50">
        <v>1</v>
      </c>
      <c r="X6" s="50"/>
      <c r="Y6" s="21"/>
      <c r="Z6" s="21"/>
      <c r="AA6" s="21"/>
      <c r="AB6" s="21">
        <v>1</v>
      </c>
      <c r="AC6" s="21"/>
      <c r="AD6" s="21"/>
      <c r="AE6" s="21"/>
      <c r="AF6" s="50"/>
      <c r="AG6" s="50">
        <v>1</v>
      </c>
      <c r="AH6" s="50"/>
      <c r="AI6" s="50"/>
      <c r="AJ6" s="50"/>
      <c r="AK6" s="15"/>
      <c r="AL6" s="15"/>
      <c r="AM6" s="55">
        <f>SUM(F6:AJ6)</f>
        <v>5</v>
      </c>
      <c r="AN6" s="17">
        <f>C6*AM6</f>
        <v>149.19999999999999</v>
      </c>
      <c r="AO6" s="11"/>
    </row>
    <row r="7" spans="1:41" x14ac:dyDescent="0.35">
      <c r="A7" s="7" t="s">
        <v>15</v>
      </c>
      <c r="B7" s="14" t="s">
        <v>16</v>
      </c>
      <c r="C7" s="13">
        <v>14.17</v>
      </c>
      <c r="D7" s="45"/>
      <c r="E7" s="45"/>
      <c r="F7" s="50">
        <v>2</v>
      </c>
      <c r="G7" s="50">
        <v>5</v>
      </c>
      <c r="H7" s="50">
        <v>1</v>
      </c>
      <c r="I7" s="50">
        <v>1</v>
      </c>
      <c r="J7" s="50">
        <v>1</v>
      </c>
      <c r="K7" s="21"/>
      <c r="L7" s="21">
        <v>2</v>
      </c>
      <c r="M7" s="21">
        <v>3</v>
      </c>
      <c r="N7" s="21">
        <v>2</v>
      </c>
      <c r="O7" s="21">
        <v>3</v>
      </c>
      <c r="P7" s="21">
        <v>3</v>
      </c>
      <c r="Q7" s="21">
        <v>1</v>
      </c>
      <c r="R7" s="50"/>
      <c r="S7" s="50">
        <v>3</v>
      </c>
      <c r="T7" s="50">
        <v>3</v>
      </c>
      <c r="U7" s="50">
        <v>3</v>
      </c>
      <c r="V7" s="50">
        <v>4</v>
      </c>
      <c r="W7" s="50">
        <v>3</v>
      </c>
      <c r="X7" s="50">
        <v>2</v>
      </c>
      <c r="Y7" s="21"/>
      <c r="Z7" s="21">
        <v>4</v>
      </c>
      <c r="AA7" s="21">
        <v>3</v>
      </c>
      <c r="AB7" s="21">
        <v>4</v>
      </c>
      <c r="AC7" s="21">
        <v>2</v>
      </c>
      <c r="AD7" s="21">
        <v>4</v>
      </c>
      <c r="AE7" s="21">
        <v>3</v>
      </c>
      <c r="AF7" s="50"/>
      <c r="AG7" s="50">
        <v>1</v>
      </c>
      <c r="AH7" s="50">
        <v>3</v>
      </c>
      <c r="AI7" s="50">
        <v>2</v>
      </c>
      <c r="AJ7" s="50"/>
      <c r="AK7" s="15"/>
      <c r="AL7" s="15"/>
      <c r="AM7" s="55">
        <f t="shared" ref="AM7:AM11" si="0">SUM(F7:AJ7)</f>
        <v>68</v>
      </c>
      <c r="AN7" s="17">
        <f t="shared" ref="AN7:AN11" si="1">C7*AM7</f>
        <v>963.56</v>
      </c>
      <c r="AO7" s="11"/>
    </row>
    <row r="8" spans="1:41" x14ac:dyDescent="0.35">
      <c r="A8" s="2" t="s">
        <v>17</v>
      </c>
      <c r="B8" s="12" t="s">
        <v>16</v>
      </c>
      <c r="C8" s="13">
        <v>12.76</v>
      </c>
      <c r="D8" s="45"/>
      <c r="E8" s="45"/>
      <c r="F8" s="50"/>
      <c r="G8" s="50"/>
      <c r="H8" s="50"/>
      <c r="I8" s="50"/>
      <c r="J8" s="50"/>
      <c r="K8" s="21"/>
      <c r="L8" s="21">
        <v>3</v>
      </c>
      <c r="M8" s="21"/>
      <c r="N8" s="21">
        <v>1</v>
      </c>
      <c r="O8" s="21"/>
      <c r="P8" s="21">
        <v>1</v>
      </c>
      <c r="Q8" s="21"/>
      <c r="R8" s="50"/>
      <c r="S8" s="50"/>
      <c r="T8" s="50">
        <v>1</v>
      </c>
      <c r="U8" s="50">
        <v>1</v>
      </c>
      <c r="V8" s="50"/>
      <c r="W8" s="50"/>
      <c r="X8" s="50"/>
      <c r="Y8" s="21"/>
      <c r="Z8" s="21"/>
      <c r="AA8" s="21"/>
      <c r="AB8" s="21"/>
      <c r="AC8" s="21"/>
      <c r="AD8" s="21">
        <v>2</v>
      </c>
      <c r="AE8" s="21"/>
      <c r="AF8" s="50"/>
      <c r="AG8" s="50">
        <v>1</v>
      </c>
      <c r="AH8" s="50"/>
      <c r="AI8" s="50"/>
      <c r="AJ8" s="50"/>
      <c r="AK8" s="15"/>
      <c r="AL8" s="15"/>
      <c r="AM8" s="55">
        <f t="shared" si="0"/>
        <v>10</v>
      </c>
      <c r="AN8" s="17">
        <f t="shared" si="1"/>
        <v>127.6</v>
      </c>
      <c r="AO8" s="11"/>
    </row>
    <row r="9" spans="1:41" x14ac:dyDescent="0.35">
      <c r="A9" s="2" t="s">
        <v>18</v>
      </c>
      <c r="B9" s="12" t="s">
        <v>19</v>
      </c>
      <c r="C9" s="13">
        <v>29.45</v>
      </c>
      <c r="D9" s="45"/>
      <c r="E9" s="45"/>
      <c r="F9" s="50"/>
      <c r="G9" s="50"/>
      <c r="H9" s="50"/>
      <c r="I9" s="50"/>
      <c r="J9" s="50"/>
      <c r="K9" s="21"/>
      <c r="L9" s="21"/>
      <c r="M9" s="21"/>
      <c r="N9" s="21">
        <v>1</v>
      </c>
      <c r="O9" s="21"/>
      <c r="P9" s="21"/>
      <c r="Q9" s="21"/>
      <c r="R9" s="50"/>
      <c r="S9" s="50"/>
      <c r="T9" s="50"/>
      <c r="U9" s="50"/>
      <c r="V9" s="50"/>
      <c r="W9" s="50"/>
      <c r="X9" s="50"/>
      <c r="Y9" s="21">
        <v>1</v>
      </c>
      <c r="Z9" s="21"/>
      <c r="AA9" s="21"/>
      <c r="AB9" s="21"/>
      <c r="AC9" s="21"/>
      <c r="AD9" s="21"/>
      <c r="AE9" s="21"/>
      <c r="AF9" s="50">
        <v>1</v>
      </c>
      <c r="AG9" s="50"/>
      <c r="AH9" s="50"/>
      <c r="AI9" s="50"/>
      <c r="AJ9" s="50"/>
      <c r="AK9" s="15"/>
      <c r="AL9" s="15"/>
      <c r="AM9" s="55">
        <f t="shared" si="0"/>
        <v>3</v>
      </c>
      <c r="AN9" s="17">
        <f t="shared" si="1"/>
        <v>88.35</v>
      </c>
      <c r="AO9" s="11"/>
    </row>
    <row r="10" spans="1:41" x14ac:dyDescent="0.35">
      <c r="A10" s="2" t="s">
        <v>20</v>
      </c>
      <c r="B10" s="12" t="s">
        <v>21</v>
      </c>
      <c r="C10" s="13">
        <v>35.799999999999997</v>
      </c>
      <c r="D10" s="45"/>
      <c r="E10" s="45"/>
      <c r="F10" s="50">
        <v>1</v>
      </c>
      <c r="G10" s="50">
        <v>1</v>
      </c>
      <c r="H10" s="50">
        <v>1</v>
      </c>
      <c r="I10" s="50">
        <v>1</v>
      </c>
      <c r="J10" s="50"/>
      <c r="K10" s="21">
        <v>1</v>
      </c>
      <c r="L10" s="21"/>
      <c r="M10" s="21"/>
      <c r="N10" s="21">
        <v>1</v>
      </c>
      <c r="O10" s="21">
        <v>1</v>
      </c>
      <c r="P10" s="21"/>
      <c r="Q10" s="21">
        <v>1</v>
      </c>
      <c r="R10" s="50"/>
      <c r="S10" s="50">
        <v>1</v>
      </c>
      <c r="T10" s="50"/>
      <c r="U10" s="50">
        <v>1</v>
      </c>
      <c r="V10" s="50">
        <v>1</v>
      </c>
      <c r="W10" s="50">
        <v>1</v>
      </c>
      <c r="X10" s="50"/>
      <c r="Y10" s="21"/>
      <c r="Z10" s="21">
        <v>1</v>
      </c>
      <c r="AA10" s="21">
        <v>1</v>
      </c>
      <c r="AB10" s="21">
        <v>1</v>
      </c>
      <c r="AC10" s="21"/>
      <c r="AD10" s="21">
        <v>1</v>
      </c>
      <c r="AE10" s="21"/>
      <c r="AF10" s="50"/>
      <c r="AG10" s="50">
        <v>1</v>
      </c>
      <c r="AH10" s="50"/>
      <c r="AI10" s="50">
        <v>1</v>
      </c>
      <c r="AJ10" s="50"/>
      <c r="AK10" s="15"/>
      <c r="AL10" s="15"/>
      <c r="AM10" s="55">
        <f t="shared" si="0"/>
        <v>18</v>
      </c>
      <c r="AN10" s="17">
        <f t="shared" si="1"/>
        <v>644.4</v>
      </c>
      <c r="AO10" s="11"/>
    </row>
    <row r="11" spans="1:41" x14ac:dyDescent="0.35">
      <c r="A11" s="2" t="s">
        <v>22</v>
      </c>
      <c r="B11" s="12" t="s">
        <v>19</v>
      </c>
      <c r="C11" s="13">
        <v>23.82</v>
      </c>
      <c r="D11" s="45"/>
      <c r="E11" s="45"/>
      <c r="F11" s="50"/>
      <c r="G11" s="50"/>
      <c r="H11" s="50"/>
      <c r="I11" s="50">
        <v>1</v>
      </c>
      <c r="J11" s="50"/>
      <c r="K11" s="21"/>
      <c r="L11" s="21"/>
      <c r="M11" s="21">
        <v>1</v>
      </c>
      <c r="N11" s="21"/>
      <c r="O11" s="21"/>
      <c r="P11" s="21"/>
      <c r="Q11" s="21"/>
      <c r="R11" s="50"/>
      <c r="S11" s="50">
        <v>1</v>
      </c>
      <c r="T11" s="50">
        <v>1</v>
      </c>
      <c r="U11" s="50"/>
      <c r="V11" s="50"/>
      <c r="W11" s="50"/>
      <c r="X11" s="50"/>
      <c r="Y11" s="21"/>
      <c r="Z11" s="21">
        <v>1</v>
      </c>
      <c r="AA11" s="21"/>
      <c r="AB11" s="21"/>
      <c r="AC11" s="21"/>
      <c r="AD11" s="21"/>
      <c r="AE11" s="21"/>
      <c r="AF11" s="50"/>
      <c r="AG11" s="50">
        <v>1</v>
      </c>
      <c r="AH11" s="50"/>
      <c r="AI11" s="50"/>
      <c r="AJ11" s="50"/>
      <c r="AK11" s="15"/>
      <c r="AL11" s="15"/>
      <c r="AM11" s="55">
        <f t="shared" si="0"/>
        <v>6</v>
      </c>
      <c r="AN11" s="17">
        <f t="shared" si="1"/>
        <v>142.92000000000002</v>
      </c>
      <c r="AO11" s="11"/>
    </row>
    <row r="12" spans="1:41" x14ac:dyDescent="0.35">
      <c r="A12" s="62" t="s">
        <v>23</v>
      </c>
      <c r="B12" s="63"/>
      <c r="C12" s="63"/>
      <c r="D12" s="69"/>
      <c r="E12" s="69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4"/>
      <c r="AN12" s="18">
        <f>SUM(AN6:AN11)</f>
        <v>2116.0299999999997</v>
      </c>
      <c r="AO12" s="19"/>
    </row>
    <row r="13" spans="1:41" x14ac:dyDescent="0.35">
      <c r="A13" s="65"/>
      <c r="B13" s="66"/>
      <c r="C13" s="66"/>
      <c r="D13" s="68">
        <f>SUM(D6*C6)+(D7*C7)+(D8*C8)+(D9*C9)+(D10*C10)+(D11*C11)</f>
        <v>0</v>
      </c>
      <c r="E13" s="68">
        <f>SUM(E6*C6)+(E7*C7)+(E8*C8)+(E9*C9)+(E10*C10)+(E11*C11)</f>
        <v>0</v>
      </c>
      <c r="F13" s="68">
        <f>SUM(F6*C6)+(F7*C7)+(F8*C8)+(F9*C9)+(F10*C10)+(F11*C11)</f>
        <v>93.97999999999999</v>
      </c>
      <c r="G13" s="68">
        <f>SUM(G6*C6)+(G7*C7)+(G8*C8)+(G9*C9)+(G10*C10)+(G11*C11)</f>
        <v>106.64999999999999</v>
      </c>
      <c r="H13" s="68">
        <f>SUM(H6*C6)+(H7*C7)+(H8*C8)+(H9*C9)+(H10*C10)+(H11*C11)</f>
        <v>49.97</v>
      </c>
      <c r="I13" s="68">
        <f>SUM(I6*C6)+(I7*C7)+(I8*C8)+(I9*C9)+(I10*C10)+(I11*C11)</f>
        <v>73.789999999999992</v>
      </c>
      <c r="J13" s="68">
        <f>SUM(J6*C6)+(J7*C7)+(J8*C8)+(J9*C9)+(J10*C10)+(J11*C11)</f>
        <v>14.17</v>
      </c>
      <c r="K13" s="68">
        <f>SUM(K6*C6)+(K7*C7)+(K8*C8)+(K9*C9)+(K10*C10)+(K11*C11)</f>
        <v>35.799999999999997</v>
      </c>
      <c r="L13" s="68">
        <f>SUM(L6*C6)+(L7*C7)+(L8*C8)+(L9*C9)+(L10*C10)+(L11*C11)</f>
        <v>66.62</v>
      </c>
      <c r="M13" s="68">
        <f>SUM(M6*C6)+(M7*C7)+(M8*C8)+(M9*C9)+(M10*C10)+(M11*C11)</f>
        <v>66.33</v>
      </c>
      <c r="N13" s="68">
        <f>SUM(N6*C6)+(N7*C7)+(N8*C8)+(N9*C9)+(N10*C10)+(N11*C11)</f>
        <v>136.19</v>
      </c>
      <c r="O13" s="68">
        <f>SUM(O6*C6)+(O7*C7)+(O8*C8)+(O9*C9)+(O10*C10)+(O11*C11)</f>
        <v>78.31</v>
      </c>
      <c r="P13" s="68">
        <f>SUM(P6*C6)+(P7*C7)+(P8*C8)+(P9*C9)+(P10*C10)+(P11*C11)</f>
        <v>55.269999999999996</v>
      </c>
      <c r="Q13" s="68">
        <f>SUM(Q6*C6)+(Q7*C7)+(Q8*C8)+(Q9*C9)+(Q10*C10)+(Q11*C11)</f>
        <v>49.97</v>
      </c>
      <c r="R13" s="68">
        <f>SUM(R6*C6)+(R7*C7)+(R8*C8)+(R9*C9)+(R10*C10)+(R11*C11)</f>
        <v>0</v>
      </c>
      <c r="S13" s="68">
        <f>SUM(S6*C6)+(S7*C7)+(S8*C8)+(S9*C9)+(S10*C10)+(S11*C11)</f>
        <v>102.13</v>
      </c>
      <c r="T13" s="68">
        <f>SUM(T6*C6)+(T7*C7)+(T8*C8)+(T9*C9)+(T10*C10)+(T11*C11)</f>
        <v>79.09</v>
      </c>
      <c r="U13" s="68">
        <f>SUM(U6*C6)+(U7*C7)+(U8*C8)+(U9*C9)+(U10*C10)+(U11*C11)</f>
        <v>91.07</v>
      </c>
      <c r="V13" s="68">
        <f>SUM(V6*C6)+(V7*C7)+(V8*C8)+(V9*C9)+(V10*C10)+(V11*C11)</f>
        <v>92.47999999999999</v>
      </c>
      <c r="W13" s="68">
        <f>SUM(W6*C6)+(W7*C7)+(W8*C8)+(W9*C9)+(W10*C10)+(W11*C11)</f>
        <v>108.14999999999999</v>
      </c>
      <c r="X13" s="68">
        <f>SUM(X6*C6)+(X7*C7)+(X8*C8)+(X9*C9)+(X10*C10)+(X11*C11)</f>
        <v>28.34</v>
      </c>
      <c r="Y13" s="68">
        <f>SUM(Y6*C6)+(Y7*C7)+(Y8*C8)+(Y9*C9)+(Y10*C10)+(Y11*C11)</f>
        <v>29.45</v>
      </c>
      <c r="Z13" s="68">
        <f>SUM(Z6*C6)+(Z7*C7)+(Z8*C8)+(Z9*C9)+(Z10*C10)+(Z11*C11)</f>
        <v>116.29999999999998</v>
      </c>
      <c r="AA13" s="68">
        <f>SUM(AA6*C6)+(AA7*C7)+(AA8*C8)+(AA9*C9)+(AA10*C10)+(AA11*C11)</f>
        <v>78.31</v>
      </c>
      <c r="AB13" s="68">
        <f>SUM(AB6*C6)+(AB7*C7)+(AB8*C8)+(AB9*C9)+(AB10*C10)+(AB11*C11)</f>
        <v>122.32</v>
      </c>
      <c r="AC13" s="68">
        <f>SUM(AC6*C6)+(AC7*C7)+(AC8*C8)+(AC9*C9)+(AC10*C10)+(AC11*C11)</f>
        <v>28.34</v>
      </c>
      <c r="AD13" s="68">
        <f>SUM(AD6*C6)+(AD7*C7)+(AD8*C8)+(AD9*C9)+(AD10*C10)+(AD11*C11)</f>
        <v>118</v>
      </c>
      <c r="AE13" s="68">
        <f>SUM(AE6*C6)+(AE7*C7)+(AE8*C8)+(AE9*C9)+(AE10*C10)+(AE11*C11)</f>
        <v>42.51</v>
      </c>
      <c r="AF13" s="68">
        <f>SUM(AF6*C6)+(AF7*C7)+(AF8*C8)+(AF9*C9)+(AF10*C10)+(AF11*C11)</f>
        <v>29.45</v>
      </c>
      <c r="AG13" s="68">
        <f>SUM(AG6*C6)+(AG7*C7)+(AG8*C8)+(AG9*C9)+(AG10*C10)+(AG11*C11)</f>
        <v>116.38999999999999</v>
      </c>
      <c r="AH13" s="68">
        <f>SUM(AH6*C6)+(AH7*C7)+(AH8*C8)+(AH9*C9)+(AH10*C10)+(AH11*C11)</f>
        <v>42.51</v>
      </c>
      <c r="AI13" s="68">
        <f>SUM(AI6*C6)+(AI7*C7)+(AI8*C8)+(AI9*C9)+(AI10*C10)+(AI11*C11)</f>
        <v>64.14</v>
      </c>
      <c r="AJ13" s="68">
        <f>SUM(AJ6*C6)+(AJ7*C7)+(AJ8*C8)+(AJ9*C9)+(AJ10*C10)+(AJ11*C11)</f>
        <v>0</v>
      </c>
      <c r="AK13" s="66"/>
      <c r="AL13" s="66"/>
      <c r="AM13" s="66"/>
      <c r="AN13" s="67"/>
      <c r="AO13" s="19"/>
    </row>
    <row r="14" spans="1:41" x14ac:dyDescent="0.35">
      <c r="A14" s="125" t="s">
        <v>1</v>
      </c>
      <c r="B14" s="126"/>
      <c r="C14" s="127"/>
      <c r="D14" s="43"/>
      <c r="E14" s="43" t="s">
        <v>2</v>
      </c>
      <c r="F14" s="43" t="s">
        <v>73</v>
      </c>
      <c r="G14" s="43" t="s">
        <v>3</v>
      </c>
      <c r="H14" s="43" t="s">
        <v>74</v>
      </c>
      <c r="I14" s="43" t="s">
        <v>71</v>
      </c>
      <c r="J14" s="43" t="s">
        <v>6</v>
      </c>
      <c r="K14" s="47" t="s">
        <v>7</v>
      </c>
      <c r="L14" s="48" t="s">
        <v>2</v>
      </c>
      <c r="M14" s="47" t="s">
        <v>73</v>
      </c>
      <c r="N14" s="47" t="s">
        <v>3</v>
      </c>
      <c r="O14" s="47" t="s">
        <v>74</v>
      </c>
      <c r="P14" s="47" t="s">
        <v>71</v>
      </c>
      <c r="Q14" s="47" t="s">
        <v>6</v>
      </c>
      <c r="R14" s="43" t="s">
        <v>7</v>
      </c>
      <c r="S14" s="49" t="s">
        <v>2</v>
      </c>
      <c r="T14" s="43" t="s">
        <v>73</v>
      </c>
      <c r="U14" s="43" t="s">
        <v>3</v>
      </c>
      <c r="V14" s="43" t="s">
        <v>74</v>
      </c>
      <c r="W14" s="43" t="s">
        <v>71</v>
      </c>
      <c r="X14" s="43" t="s">
        <v>6</v>
      </c>
      <c r="Y14" s="47" t="s">
        <v>7</v>
      </c>
      <c r="Z14" s="48" t="s">
        <v>2</v>
      </c>
      <c r="AA14" s="47" t="s">
        <v>73</v>
      </c>
      <c r="AB14" s="47" t="s">
        <v>3</v>
      </c>
      <c r="AC14" s="47" t="s">
        <v>74</v>
      </c>
      <c r="AD14" s="47" t="s">
        <v>71</v>
      </c>
      <c r="AE14" s="47" t="s">
        <v>6</v>
      </c>
      <c r="AF14" s="43" t="s">
        <v>7</v>
      </c>
      <c r="AG14" s="49" t="s">
        <v>2</v>
      </c>
      <c r="AH14" s="43" t="s">
        <v>73</v>
      </c>
      <c r="AI14" s="43" t="s">
        <v>3</v>
      </c>
      <c r="AJ14" s="43"/>
      <c r="AK14" s="40" t="s">
        <v>6</v>
      </c>
      <c r="AL14" s="40" t="s">
        <v>7</v>
      </c>
      <c r="AM14" s="40" t="s">
        <v>8</v>
      </c>
      <c r="AN14" s="40" t="s">
        <v>9</v>
      </c>
      <c r="AO14" s="11"/>
    </row>
    <row r="15" spans="1:41" x14ac:dyDescent="0.35">
      <c r="A15" s="77" t="s">
        <v>24</v>
      </c>
      <c r="B15" s="37" t="s">
        <v>11</v>
      </c>
      <c r="C15" s="40" t="s">
        <v>12</v>
      </c>
      <c r="D15" s="44"/>
      <c r="E15" s="44">
        <v>44256</v>
      </c>
      <c r="F15" s="44">
        <v>44257</v>
      </c>
      <c r="G15" s="44">
        <v>44258</v>
      </c>
      <c r="H15" s="44">
        <v>44259</v>
      </c>
      <c r="I15" s="44">
        <v>44260</v>
      </c>
      <c r="J15" s="44">
        <v>44261</v>
      </c>
      <c r="K15" s="44">
        <v>44262</v>
      </c>
      <c r="L15" s="44">
        <v>44263</v>
      </c>
      <c r="M15" s="44">
        <v>44264</v>
      </c>
      <c r="N15" s="44">
        <v>44265</v>
      </c>
      <c r="O15" s="44">
        <v>44266</v>
      </c>
      <c r="P15" s="44">
        <v>44267</v>
      </c>
      <c r="Q15" s="44">
        <v>44268</v>
      </c>
      <c r="R15" s="44">
        <v>44269</v>
      </c>
      <c r="S15" s="44">
        <v>44270</v>
      </c>
      <c r="T15" s="44">
        <v>44271</v>
      </c>
      <c r="U15" s="44">
        <v>44272</v>
      </c>
      <c r="V15" s="44">
        <v>44273</v>
      </c>
      <c r="W15" s="44">
        <v>44274</v>
      </c>
      <c r="X15" s="44">
        <v>44275</v>
      </c>
      <c r="Y15" s="44">
        <v>44276</v>
      </c>
      <c r="Z15" s="44">
        <v>44277</v>
      </c>
      <c r="AA15" s="44">
        <v>44278</v>
      </c>
      <c r="AB15" s="44">
        <v>44279</v>
      </c>
      <c r="AC15" s="44">
        <v>44280</v>
      </c>
      <c r="AD15" s="44">
        <v>44281</v>
      </c>
      <c r="AE15" s="44">
        <v>44282</v>
      </c>
      <c r="AF15" s="44">
        <v>44283</v>
      </c>
      <c r="AG15" s="44">
        <v>44284</v>
      </c>
      <c r="AH15" s="44">
        <v>44285</v>
      </c>
      <c r="AI15" s="44">
        <v>44286</v>
      </c>
      <c r="AJ15" s="44"/>
      <c r="AK15" s="40"/>
      <c r="AL15" s="40"/>
      <c r="AM15" s="40"/>
      <c r="AN15" s="40"/>
      <c r="AO15" s="11"/>
    </row>
    <row r="16" spans="1:41" x14ac:dyDescent="0.35">
      <c r="A16" s="59" t="s">
        <v>25</v>
      </c>
      <c r="B16" s="59" t="s">
        <v>26</v>
      </c>
      <c r="C16" s="60">
        <v>6.32</v>
      </c>
      <c r="D16" s="72"/>
      <c r="E16" s="45"/>
      <c r="F16" s="50"/>
      <c r="G16" s="50"/>
      <c r="H16" s="50"/>
      <c r="I16" s="50"/>
      <c r="J16" s="50"/>
      <c r="K16" s="21"/>
      <c r="L16" s="21"/>
      <c r="M16" s="21">
        <v>1</v>
      </c>
      <c r="N16" s="21"/>
      <c r="O16" s="21"/>
      <c r="P16" s="21"/>
      <c r="Q16" s="21"/>
      <c r="R16" s="50"/>
      <c r="S16" s="50">
        <v>1</v>
      </c>
      <c r="T16" s="50"/>
      <c r="U16" s="50"/>
      <c r="V16" s="50"/>
      <c r="W16" s="50"/>
      <c r="X16" s="50"/>
      <c r="Y16" s="21"/>
      <c r="Z16" s="21"/>
      <c r="AA16" s="21"/>
      <c r="AB16" s="21"/>
      <c r="AC16" s="21"/>
      <c r="AD16" s="21"/>
      <c r="AE16" s="21"/>
      <c r="AF16" s="50"/>
      <c r="AG16" s="50"/>
      <c r="AH16" s="50"/>
      <c r="AI16" s="50"/>
      <c r="AJ16" s="50"/>
      <c r="AK16" s="15"/>
      <c r="AL16" s="15"/>
      <c r="AM16" s="55">
        <f>SUM(F16:AJ16)</f>
        <v>2</v>
      </c>
      <c r="AN16" s="17">
        <f t="shared" ref="AN16:AN54" si="2">C16*AM16</f>
        <v>12.64</v>
      </c>
      <c r="AO16" s="11"/>
    </row>
    <row r="17" spans="1:41" x14ac:dyDescent="0.35">
      <c r="A17" s="59" t="s">
        <v>27</v>
      </c>
      <c r="B17" s="59" t="s">
        <v>26</v>
      </c>
      <c r="C17" s="60">
        <v>7.05</v>
      </c>
      <c r="D17" s="72"/>
      <c r="E17" s="45"/>
      <c r="F17" s="50"/>
      <c r="G17" s="50"/>
      <c r="H17" s="50">
        <v>1</v>
      </c>
      <c r="I17" s="50"/>
      <c r="J17" s="50"/>
      <c r="K17" s="21"/>
      <c r="L17" s="21"/>
      <c r="M17" s="21"/>
      <c r="N17" s="21"/>
      <c r="O17" s="21"/>
      <c r="P17" s="21">
        <v>1</v>
      </c>
      <c r="Q17" s="21"/>
      <c r="R17" s="50"/>
      <c r="S17" s="50">
        <v>1</v>
      </c>
      <c r="T17" s="50"/>
      <c r="U17" s="50"/>
      <c r="V17" s="50"/>
      <c r="W17" s="50">
        <v>1</v>
      </c>
      <c r="X17" s="50"/>
      <c r="Y17" s="21"/>
      <c r="Z17" s="21"/>
      <c r="AA17" s="21">
        <v>1</v>
      </c>
      <c r="AB17" s="21"/>
      <c r="AC17" s="21"/>
      <c r="AD17" s="21"/>
      <c r="AE17" s="21"/>
      <c r="AF17" s="50"/>
      <c r="AG17" s="50"/>
      <c r="AH17" s="50"/>
      <c r="AI17" s="50"/>
      <c r="AJ17" s="50"/>
      <c r="AK17" s="15"/>
      <c r="AL17" s="15"/>
      <c r="AM17" s="55">
        <f t="shared" ref="AM17:AM52" si="3">SUM(F17:AJ17)</f>
        <v>5</v>
      </c>
      <c r="AN17" s="17">
        <f t="shared" si="2"/>
        <v>35.25</v>
      </c>
      <c r="AO17" s="11"/>
    </row>
    <row r="18" spans="1:41" x14ac:dyDescent="0.35">
      <c r="A18" s="59" t="s">
        <v>66</v>
      </c>
      <c r="B18" s="59" t="s">
        <v>68</v>
      </c>
      <c r="C18" s="60">
        <v>16.29</v>
      </c>
      <c r="D18" s="72"/>
      <c r="E18" s="45"/>
      <c r="F18" s="50"/>
      <c r="G18" s="50">
        <v>1</v>
      </c>
      <c r="H18" s="50"/>
      <c r="I18" s="50"/>
      <c r="J18" s="50"/>
      <c r="K18" s="21"/>
      <c r="L18" s="21"/>
      <c r="M18" s="21"/>
      <c r="N18" s="21">
        <v>1</v>
      </c>
      <c r="O18" s="21"/>
      <c r="P18" s="21"/>
      <c r="Q18" s="21"/>
      <c r="R18" s="50"/>
      <c r="S18" s="50">
        <v>1</v>
      </c>
      <c r="T18" s="50"/>
      <c r="U18" s="50"/>
      <c r="V18" s="50"/>
      <c r="W18" s="50">
        <v>1</v>
      </c>
      <c r="X18" s="50"/>
      <c r="Y18" s="21"/>
      <c r="Z18" s="21"/>
      <c r="AA18" s="21"/>
      <c r="AB18" s="21"/>
      <c r="AC18" s="21"/>
      <c r="AD18" s="21">
        <v>1</v>
      </c>
      <c r="AE18" s="21"/>
      <c r="AF18" s="50"/>
      <c r="AG18" s="50"/>
      <c r="AH18" s="50"/>
      <c r="AI18" s="50"/>
      <c r="AJ18" s="50"/>
      <c r="AK18" s="15"/>
      <c r="AL18" s="15"/>
      <c r="AM18" s="55">
        <f t="shared" si="3"/>
        <v>5</v>
      </c>
      <c r="AN18" s="17">
        <f t="shared" si="2"/>
        <v>81.449999999999989</v>
      </c>
      <c r="AO18" s="11"/>
    </row>
    <row r="19" spans="1:41" x14ac:dyDescent="0.35">
      <c r="A19" s="59" t="s">
        <v>67</v>
      </c>
      <c r="B19" s="59" t="s">
        <v>69</v>
      </c>
      <c r="C19" s="60">
        <v>18.079999999999998</v>
      </c>
      <c r="D19" s="72"/>
      <c r="E19" s="45"/>
      <c r="F19" s="50">
        <v>1</v>
      </c>
      <c r="G19" s="50">
        <v>1</v>
      </c>
      <c r="H19" s="50">
        <v>1</v>
      </c>
      <c r="I19" s="50"/>
      <c r="J19" s="50"/>
      <c r="K19" s="21">
        <v>1</v>
      </c>
      <c r="L19" s="21"/>
      <c r="M19" s="21">
        <v>1</v>
      </c>
      <c r="N19" s="21">
        <v>1</v>
      </c>
      <c r="O19" s="21"/>
      <c r="P19" s="21"/>
      <c r="Q19" s="21"/>
      <c r="R19" s="50"/>
      <c r="S19" s="50">
        <v>1</v>
      </c>
      <c r="T19" s="50">
        <v>1</v>
      </c>
      <c r="U19" s="50"/>
      <c r="V19" s="50">
        <v>1</v>
      </c>
      <c r="W19" s="50"/>
      <c r="X19" s="50"/>
      <c r="Y19" s="21">
        <v>1</v>
      </c>
      <c r="Z19" s="21"/>
      <c r="AA19" s="21">
        <v>1</v>
      </c>
      <c r="AB19" s="21">
        <v>1</v>
      </c>
      <c r="AC19" s="21"/>
      <c r="AD19" s="21"/>
      <c r="AE19" s="21"/>
      <c r="AF19" s="50"/>
      <c r="AG19" s="50">
        <v>1</v>
      </c>
      <c r="AH19" s="50"/>
      <c r="AI19" s="50">
        <v>1</v>
      </c>
      <c r="AJ19" s="50"/>
      <c r="AK19" s="15"/>
      <c r="AL19" s="15"/>
      <c r="AM19" s="55">
        <f t="shared" si="3"/>
        <v>14</v>
      </c>
      <c r="AN19" s="17">
        <f t="shared" si="2"/>
        <v>253.11999999999998</v>
      </c>
      <c r="AO19" s="11"/>
    </row>
    <row r="20" spans="1:41" hidden="1" x14ac:dyDescent="0.35">
      <c r="A20" s="59"/>
      <c r="B20" s="59" t="s">
        <v>28</v>
      </c>
      <c r="C20" s="60">
        <v>35.18</v>
      </c>
      <c r="D20" s="72"/>
      <c r="E20" s="45"/>
      <c r="F20" s="50"/>
      <c r="G20" s="50"/>
      <c r="H20" s="50"/>
      <c r="I20" s="50"/>
      <c r="J20" s="50"/>
      <c r="K20" s="21"/>
      <c r="L20" s="21"/>
      <c r="M20" s="21"/>
      <c r="N20" s="21"/>
      <c r="O20" s="21"/>
      <c r="P20" s="21"/>
      <c r="Q20" s="21"/>
      <c r="R20" s="50"/>
      <c r="S20" s="50"/>
      <c r="T20" s="50"/>
      <c r="U20" s="50"/>
      <c r="V20" s="50"/>
      <c r="W20" s="50"/>
      <c r="X20" s="50"/>
      <c r="Y20" s="21"/>
      <c r="Z20" s="21"/>
      <c r="AA20" s="21"/>
      <c r="AB20" s="21"/>
      <c r="AC20" s="21"/>
      <c r="AD20" s="21"/>
      <c r="AE20" s="21"/>
      <c r="AF20" s="50"/>
      <c r="AG20" s="50"/>
      <c r="AH20" s="50"/>
      <c r="AI20" s="50"/>
      <c r="AJ20" s="50"/>
      <c r="AK20" s="15"/>
      <c r="AL20" s="15"/>
      <c r="AM20" s="55">
        <f t="shared" si="3"/>
        <v>0</v>
      </c>
      <c r="AN20" s="17">
        <f t="shared" si="2"/>
        <v>0</v>
      </c>
      <c r="AO20" s="11"/>
    </row>
    <row r="21" spans="1:41" x14ac:dyDescent="0.35">
      <c r="A21" s="59" t="s">
        <v>29</v>
      </c>
      <c r="B21" s="59" t="s">
        <v>30</v>
      </c>
      <c r="C21" s="60">
        <v>18.32</v>
      </c>
      <c r="D21" s="72"/>
      <c r="E21" s="45"/>
      <c r="F21" s="50"/>
      <c r="G21" s="50"/>
      <c r="H21" s="50"/>
      <c r="I21" s="50"/>
      <c r="J21" s="50"/>
      <c r="K21" s="21"/>
      <c r="L21" s="21"/>
      <c r="M21" s="21"/>
      <c r="N21" s="21"/>
      <c r="O21" s="21"/>
      <c r="P21" s="21"/>
      <c r="Q21" s="21"/>
      <c r="R21" s="50"/>
      <c r="S21" s="50"/>
      <c r="T21" s="50"/>
      <c r="U21" s="50"/>
      <c r="V21" s="50"/>
      <c r="W21" s="50"/>
      <c r="X21" s="50"/>
      <c r="Y21" s="21"/>
      <c r="Z21" s="21"/>
      <c r="AA21" s="21"/>
      <c r="AB21" s="21"/>
      <c r="AC21" s="21"/>
      <c r="AD21" s="21"/>
      <c r="AE21" s="21"/>
      <c r="AF21" s="50"/>
      <c r="AG21" s="50"/>
      <c r="AH21" s="50"/>
      <c r="AI21" s="50"/>
      <c r="AJ21" s="50"/>
      <c r="AK21" s="15"/>
      <c r="AL21" s="15"/>
      <c r="AM21" s="55">
        <f t="shared" si="3"/>
        <v>0</v>
      </c>
      <c r="AN21" s="17">
        <f t="shared" si="2"/>
        <v>0</v>
      </c>
      <c r="AO21" s="11"/>
    </row>
    <row r="22" spans="1:41" x14ac:dyDescent="0.35">
      <c r="A22" s="59" t="s">
        <v>31</v>
      </c>
      <c r="B22" s="59" t="s">
        <v>30</v>
      </c>
      <c r="C22" s="60">
        <v>14.77</v>
      </c>
      <c r="D22" s="72"/>
      <c r="E22" s="45"/>
      <c r="F22" s="50"/>
      <c r="G22" s="50"/>
      <c r="H22" s="50"/>
      <c r="I22" s="50"/>
      <c r="J22" s="50"/>
      <c r="K22" s="21"/>
      <c r="L22" s="21"/>
      <c r="M22" s="21"/>
      <c r="N22" s="21"/>
      <c r="O22" s="21"/>
      <c r="P22" s="21"/>
      <c r="Q22" s="21"/>
      <c r="R22" s="50"/>
      <c r="S22" s="50"/>
      <c r="T22" s="50"/>
      <c r="U22" s="50"/>
      <c r="V22" s="50"/>
      <c r="W22" s="50"/>
      <c r="X22" s="50"/>
      <c r="Y22" s="21"/>
      <c r="Z22" s="21"/>
      <c r="AA22" s="21"/>
      <c r="AB22" s="21"/>
      <c r="AC22" s="21"/>
      <c r="AD22" s="21"/>
      <c r="AE22" s="21"/>
      <c r="AF22" s="50"/>
      <c r="AG22" s="50"/>
      <c r="AH22" s="50"/>
      <c r="AI22" s="50"/>
      <c r="AJ22" s="50"/>
      <c r="AK22" s="15"/>
      <c r="AL22" s="15"/>
      <c r="AM22" s="55">
        <f t="shared" si="3"/>
        <v>0</v>
      </c>
      <c r="AN22" s="17">
        <f t="shared" si="2"/>
        <v>0</v>
      </c>
      <c r="AO22" s="11"/>
    </row>
    <row r="23" spans="1:41" x14ac:dyDescent="0.35">
      <c r="A23" s="59" t="s">
        <v>32</v>
      </c>
      <c r="B23" s="59" t="s">
        <v>30</v>
      </c>
      <c r="C23" s="60">
        <v>11.36</v>
      </c>
      <c r="D23" s="72"/>
      <c r="E23" s="45"/>
      <c r="F23" s="50">
        <v>1</v>
      </c>
      <c r="G23" s="50"/>
      <c r="H23" s="50"/>
      <c r="I23" s="50"/>
      <c r="J23" s="50"/>
      <c r="K23" s="21"/>
      <c r="L23" s="21"/>
      <c r="M23" s="21"/>
      <c r="N23" s="21"/>
      <c r="O23" s="21"/>
      <c r="P23" s="21"/>
      <c r="Q23" s="21"/>
      <c r="R23" s="50"/>
      <c r="S23" s="50">
        <v>1</v>
      </c>
      <c r="T23" s="50"/>
      <c r="U23" s="50"/>
      <c r="V23" s="50"/>
      <c r="W23" s="50"/>
      <c r="X23" s="50"/>
      <c r="Y23" s="21"/>
      <c r="Z23" s="21"/>
      <c r="AA23" s="21"/>
      <c r="AB23" s="21"/>
      <c r="AC23" s="21"/>
      <c r="AD23" s="21"/>
      <c r="AE23" s="21"/>
      <c r="AF23" s="50"/>
      <c r="AG23" s="50"/>
      <c r="AH23" s="50"/>
      <c r="AI23" s="50"/>
      <c r="AJ23" s="50"/>
      <c r="AK23" s="15"/>
      <c r="AL23" s="15"/>
      <c r="AM23" s="55">
        <f t="shared" si="3"/>
        <v>2</v>
      </c>
      <c r="AN23" s="17">
        <f t="shared" si="2"/>
        <v>22.72</v>
      </c>
      <c r="AO23" s="11"/>
    </row>
    <row r="24" spans="1:41" x14ac:dyDescent="0.35">
      <c r="A24" s="59" t="s">
        <v>33</v>
      </c>
      <c r="B24" s="59" t="s">
        <v>34</v>
      </c>
      <c r="C24" s="60">
        <v>34.83</v>
      </c>
      <c r="D24" s="72"/>
      <c r="E24" s="45"/>
      <c r="F24" s="50"/>
      <c r="G24" s="50"/>
      <c r="H24" s="50"/>
      <c r="I24" s="50"/>
      <c r="J24" s="50"/>
      <c r="K24" s="21"/>
      <c r="L24" s="21"/>
      <c r="M24" s="21"/>
      <c r="N24" s="21"/>
      <c r="O24" s="21"/>
      <c r="P24" s="21"/>
      <c r="Q24" s="21"/>
      <c r="R24" s="50"/>
      <c r="S24" s="50"/>
      <c r="T24" s="50"/>
      <c r="U24" s="50"/>
      <c r="V24" s="50"/>
      <c r="W24" s="50"/>
      <c r="X24" s="50"/>
      <c r="Y24" s="21"/>
      <c r="Z24" s="21"/>
      <c r="AA24" s="21"/>
      <c r="AB24" s="21"/>
      <c r="AC24" s="21"/>
      <c r="AD24" s="21"/>
      <c r="AE24" s="21"/>
      <c r="AF24" s="50"/>
      <c r="AG24" s="50"/>
      <c r="AH24" s="50"/>
      <c r="AI24" s="50"/>
      <c r="AJ24" s="50"/>
      <c r="AK24" s="15"/>
      <c r="AL24" s="15"/>
      <c r="AM24" s="55">
        <f t="shared" si="3"/>
        <v>0</v>
      </c>
      <c r="AN24" s="17">
        <f t="shared" si="2"/>
        <v>0</v>
      </c>
      <c r="AO24" s="11"/>
    </row>
    <row r="25" spans="1:41" x14ac:dyDescent="0.35">
      <c r="A25" s="59" t="s">
        <v>35</v>
      </c>
      <c r="B25" s="59" t="s">
        <v>36</v>
      </c>
      <c r="C25" s="60">
        <v>16.920000000000002</v>
      </c>
      <c r="D25" s="72"/>
      <c r="E25" s="45"/>
      <c r="F25" s="50"/>
      <c r="G25" s="50"/>
      <c r="H25" s="50"/>
      <c r="I25" s="50"/>
      <c r="J25" s="50"/>
      <c r="K25" s="21"/>
      <c r="L25" s="21"/>
      <c r="M25" s="21"/>
      <c r="N25" s="21"/>
      <c r="O25" s="21"/>
      <c r="P25" s="21"/>
      <c r="Q25" s="21"/>
      <c r="R25" s="50"/>
      <c r="S25" s="50"/>
      <c r="T25" s="50"/>
      <c r="U25" s="50"/>
      <c r="V25" s="50"/>
      <c r="W25" s="50"/>
      <c r="X25" s="50"/>
      <c r="Y25" s="21"/>
      <c r="Z25" s="21"/>
      <c r="AA25" s="21"/>
      <c r="AB25" s="21"/>
      <c r="AC25" s="21"/>
      <c r="AD25" s="21"/>
      <c r="AE25" s="21"/>
      <c r="AF25" s="50"/>
      <c r="AG25" s="50"/>
      <c r="AH25" s="50"/>
      <c r="AI25" s="50"/>
      <c r="AJ25" s="50"/>
      <c r="AK25" s="15"/>
      <c r="AL25" s="15"/>
      <c r="AM25" s="55">
        <f t="shared" si="3"/>
        <v>0</v>
      </c>
      <c r="AN25" s="17">
        <f t="shared" si="2"/>
        <v>0</v>
      </c>
      <c r="AO25" s="11"/>
    </row>
    <row r="26" spans="1:41" x14ac:dyDescent="0.35">
      <c r="A26" s="59" t="s">
        <v>37</v>
      </c>
      <c r="B26" s="59" t="s">
        <v>36</v>
      </c>
      <c r="C26" s="60">
        <v>15.01</v>
      </c>
      <c r="D26" s="72"/>
      <c r="E26" s="45"/>
      <c r="F26" s="50"/>
      <c r="G26" s="50"/>
      <c r="H26" s="50"/>
      <c r="I26" s="50"/>
      <c r="J26" s="50"/>
      <c r="K26" s="21"/>
      <c r="L26" s="21"/>
      <c r="M26" s="21"/>
      <c r="N26" s="21"/>
      <c r="O26" s="21"/>
      <c r="P26" s="21"/>
      <c r="Q26" s="21"/>
      <c r="R26" s="50"/>
      <c r="S26" s="50"/>
      <c r="T26" s="50"/>
      <c r="U26" s="50"/>
      <c r="V26" s="50"/>
      <c r="W26" s="50"/>
      <c r="X26" s="50"/>
      <c r="Y26" s="21"/>
      <c r="Z26" s="21"/>
      <c r="AA26" s="21"/>
      <c r="AB26" s="21"/>
      <c r="AC26" s="21"/>
      <c r="AD26" s="21"/>
      <c r="AE26" s="21"/>
      <c r="AF26" s="50"/>
      <c r="AG26" s="50"/>
      <c r="AH26" s="50"/>
      <c r="AI26" s="50"/>
      <c r="AJ26" s="50"/>
      <c r="AK26" s="15"/>
      <c r="AL26" s="15"/>
      <c r="AM26" s="55">
        <f t="shared" si="3"/>
        <v>0</v>
      </c>
      <c r="AN26" s="17">
        <f t="shared" si="2"/>
        <v>0</v>
      </c>
      <c r="AO26" s="11"/>
    </row>
    <row r="27" spans="1:41" x14ac:dyDescent="0.35">
      <c r="A27" s="59" t="s">
        <v>38</v>
      </c>
      <c r="B27" s="59" t="s">
        <v>19</v>
      </c>
      <c r="C27" s="60">
        <v>35.18</v>
      </c>
      <c r="D27" s="72"/>
      <c r="E27" s="45"/>
      <c r="F27" s="50"/>
      <c r="G27" s="50"/>
      <c r="H27" s="50"/>
      <c r="I27" s="50"/>
      <c r="J27" s="50"/>
      <c r="K27" s="21"/>
      <c r="L27" s="21"/>
      <c r="M27" s="21"/>
      <c r="N27" s="21">
        <v>1</v>
      </c>
      <c r="O27" s="21"/>
      <c r="P27" s="21"/>
      <c r="Q27" s="21"/>
      <c r="R27" s="50"/>
      <c r="S27" s="50"/>
      <c r="T27" s="50"/>
      <c r="U27" s="50"/>
      <c r="V27" s="50"/>
      <c r="W27" s="50"/>
      <c r="X27" s="50"/>
      <c r="Y27" s="21"/>
      <c r="Z27" s="21"/>
      <c r="AA27" s="21"/>
      <c r="AB27" s="21"/>
      <c r="AC27" s="21"/>
      <c r="AD27" s="21"/>
      <c r="AE27" s="21"/>
      <c r="AF27" s="50"/>
      <c r="AG27" s="50"/>
      <c r="AH27" s="50"/>
      <c r="AI27" s="50"/>
      <c r="AJ27" s="50"/>
      <c r="AK27" s="15"/>
      <c r="AL27" s="15"/>
      <c r="AM27" s="55">
        <f t="shared" si="3"/>
        <v>1</v>
      </c>
      <c r="AN27" s="17">
        <f t="shared" si="2"/>
        <v>35.18</v>
      </c>
      <c r="AO27" s="11"/>
    </row>
    <row r="28" spans="1:41" x14ac:dyDescent="0.35">
      <c r="A28" s="59" t="s">
        <v>39</v>
      </c>
      <c r="B28" s="59" t="s">
        <v>40</v>
      </c>
      <c r="C28" s="60">
        <v>28.18</v>
      </c>
      <c r="D28" s="72"/>
      <c r="E28" s="45"/>
      <c r="F28" s="50"/>
      <c r="G28" s="50"/>
      <c r="H28" s="50"/>
      <c r="I28" s="50"/>
      <c r="J28" s="50"/>
      <c r="K28" s="21"/>
      <c r="L28" s="21"/>
      <c r="M28" s="21"/>
      <c r="N28" s="21"/>
      <c r="O28" s="21"/>
      <c r="P28" s="21"/>
      <c r="Q28" s="21"/>
      <c r="R28" s="50"/>
      <c r="S28" s="50"/>
      <c r="T28" s="50"/>
      <c r="U28" s="50"/>
      <c r="V28" s="50"/>
      <c r="W28" s="50"/>
      <c r="X28" s="50"/>
      <c r="Y28" s="21"/>
      <c r="Z28" s="21"/>
      <c r="AA28" s="21"/>
      <c r="AB28" s="21"/>
      <c r="AC28" s="21"/>
      <c r="AD28" s="21"/>
      <c r="AE28" s="21"/>
      <c r="AF28" s="50"/>
      <c r="AG28" s="50"/>
      <c r="AH28" s="50"/>
      <c r="AI28" s="50"/>
      <c r="AJ28" s="50"/>
      <c r="AK28" s="15"/>
      <c r="AL28" s="15"/>
      <c r="AM28" s="55">
        <f t="shared" si="3"/>
        <v>0</v>
      </c>
      <c r="AN28" s="17">
        <f t="shared" si="2"/>
        <v>0</v>
      </c>
      <c r="AO28" s="11"/>
    </row>
    <row r="29" spans="1:41" x14ac:dyDescent="0.35">
      <c r="A29" s="59" t="s">
        <v>41</v>
      </c>
      <c r="B29" s="59" t="s">
        <v>40</v>
      </c>
      <c r="C29" s="60">
        <v>28.18</v>
      </c>
      <c r="D29" s="72"/>
      <c r="E29" s="45"/>
      <c r="F29" s="50"/>
      <c r="G29" s="50"/>
      <c r="H29" s="50"/>
      <c r="I29" s="50"/>
      <c r="J29" s="50"/>
      <c r="K29" s="21"/>
      <c r="L29" s="21"/>
      <c r="M29" s="21"/>
      <c r="N29" s="21"/>
      <c r="O29" s="21"/>
      <c r="P29" s="21"/>
      <c r="Q29" s="21"/>
      <c r="R29" s="50"/>
      <c r="S29" s="50"/>
      <c r="T29" s="50"/>
      <c r="U29" s="50"/>
      <c r="V29" s="50"/>
      <c r="W29" s="50"/>
      <c r="X29" s="50"/>
      <c r="Y29" s="21"/>
      <c r="Z29" s="21"/>
      <c r="AA29" s="21"/>
      <c r="AB29" s="21"/>
      <c r="AC29" s="21"/>
      <c r="AD29" s="21"/>
      <c r="AE29" s="21"/>
      <c r="AF29" s="50"/>
      <c r="AG29" s="50"/>
      <c r="AH29" s="50"/>
      <c r="AI29" s="50"/>
      <c r="AJ29" s="50"/>
      <c r="AK29" s="15"/>
      <c r="AL29" s="15"/>
      <c r="AM29" s="55">
        <f t="shared" si="3"/>
        <v>0</v>
      </c>
      <c r="AN29" s="17">
        <f t="shared" si="2"/>
        <v>0</v>
      </c>
      <c r="AO29" s="11"/>
    </row>
    <row r="30" spans="1:41" x14ac:dyDescent="0.35">
      <c r="A30" s="59" t="s">
        <v>42</v>
      </c>
      <c r="B30" s="59" t="s">
        <v>21</v>
      </c>
      <c r="C30" s="60">
        <v>47.09</v>
      </c>
      <c r="D30" s="72"/>
      <c r="E30" s="45"/>
      <c r="F30" s="50"/>
      <c r="G30" s="50"/>
      <c r="H30" s="50"/>
      <c r="I30" s="50"/>
      <c r="J30" s="50"/>
      <c r="K30" s="21"/>
      <c r="L30" s="21"/>
      <c r="M30" s="21"/>
      <c r="N30" s="21"/>
      <c r="O30" s="21"/>
      <c r="P30" s="21"/>
      <c r="Q30" s="21"/>
      <c r="R30" s="50"/>
      <c r="S30" s="50"/>
      <c r="T30" s="50"/>
      <c r="U30" s="50"/>
      <c r="V30" s="50"/>
      <c r="W30" s="50"/>
      <c r="X30" s="50"/>
      <c r="Y30" s="21"/>
      <c r="Z30" s="21"/>
      <c r="AA30" s="21"/>
      <c r="AB30" s="21"/>
      <c r="AC30" s="21"/>
      <c r="AD30" s="21"/>
      <c r="AE30" s="21"/>
      <c r="AF30" s="50"/>
      <c r="AG30" s="50"/>
      <c r="AH30" s="50"/>
      <c r="AI30" s="50"/>
      <c r="AJ30" s="50"/>
      <c r="AK30" s="15"/>
      <c r="AL30" s="15"/>
      <c r="AM30" s="55">
        <f t="shared" si="3"/>
        <v>0</v>
      </c>
      <c r="AN30" s="17">
        <f t="shared" si="2"/>
        <v>0</v>
      </c>
      <c r="AO30" s="11"/>
    </row>
    <row r="31" spans="1:41" x14ac:dyDescent="0.35">
      <c r="A31" s="59" t="s">
        <v>43</v>
      </c>
      <c r="B31" s="59" t="s">
        <v>40</v>
      </c>
      <c r="C31" s="60">
        <v>16.11</v>
      </c>
      <c r="D31" s="72"/>
      <c r="E31" s="45"/>
      <c r="F31" s="50"/>
      <c r="G31" s="50"/>
      <c r="H31" s="50"/>
      <c r="I31" s="50"/>
      <c r="J31" s="50"/>
      <c r="K31" s="21"/>
      <c r="L31" s="21"/>
      <c r="M31" s="21"/>
      <c r="N31" s="21"/>
      <c r="O31" s="21"/>
      <c r="P31" s="21"/>
      <c r="Q31" s="21"/>
      <c r="R31" s="50"/>
      <c r="S31" s="50"/>
      <c r="T31" s="50"/>
      <c r="U31" s="50"/>
      <c r="V31" s="50"/>
      <c r="W31" s="50"/>
      <c r="X31" s="50"/>
      <c r="Y31" s="21"/>
      <c r="Z31" s="21"/>
      <c r="AA31" s="21"/>
      <c r="AB31" s="21"/>
      <c r="AC31" s="21"/>
      <c r="AD31" s="21"/>
      <c r="AE31" s="21"/>
      <c r="AF31" s="50"/>
      <c r="AG31" s="50"/>
      <c r="AH31" s="50"/>
      <c r="AI31" s="50"/>
      <c r="AJ31" s="50"/>
      <c r="AK31" s="15"/>
      <c r="AL31" s="15"/>
      <c r="AM31" s="55">
        <f t="shared" si="3"/>
        <v>0</v>
      </c>
      <c r="AN31" s="17">
        <f t="shared" si="2"/>
        <v>0</v>
      </c>
      <c r="AO31" s="11"/>
    </row>
    <row r="32" spans="1:41" x14ac:dyDescent="0.35">
      <c r="A32" s="59" t="s">
        <v>44</v>
      </c>
      <c r="B32" s="59" t="s">
        <v>45</v>
      </c>
      <c r="C32" s="60">
        <v>43.95</v>
      </c>
      <c r="D32" s="72"/>
      <c r="E32" s="45"/>
      <c r="F32" s="50"/>
      <c r="G32" s="50"/>
      <c r="H32" s="50"/>
      <c r="I32" s="50"/>
      <c r="J32" s="50"/>
      <c r="K32" s="21"/>
      <c r="L32" s="21"/>
      <c r="M32" s="21"/>
      <c r="N32" s="21"/>
      <c r="O32" s="21"/>
      <c r="P32" s="21"/>
      <c r="Q32" s="21"/>
      <c r="R32" s="50"/>
      <c r="S32" s="50"/>
      <c r="T32" s="50"/>
      <c r="U32" s="50"/>
      <c r="V32" s="50"/>
      <c r="W32" s="50"/>
      <c r="X32" s="50"/>
      <c r="Y32" s="21"/>
      <c r="Z32" s="21"/>
      <c r="AA32" s="21"/>
      <c r="AB32" s="21"/>
      <c r="AC32" s="21"/>
      <c r="AD32" s="21"/>
      <c r="AE32" s="21"/>
      <c r="AF32" s="50"/>
      <c r="AG32" s="50"/>
      <c r="AH32" s="50"/>
      <c r="AI32" s="50"/>
      <c r="AJ32" s="50"/>
      <c r="AK32" s="15"/>
      <c r="AL32" s="15"/>
      <c r="AM32" s="55">
        <f t="shared" si="3"/>
        <v>0</v>
      </c>
      <c r="AN32" s="17">
        <f t="shared" si="2"/>
        <v>0</v>
      </c>
      <c r="AO32" s="11"/>
    </row>
    <row r="33" spans="1:41" x14ac:dyDescent="0.35">
      <c r="A33" s="59" t="s">
        <v>46</v>
      </c>
      <c r="B33" s="59" t="s">
        <v>47</v>
      </c>
      <c r="C33" s="60">
        <v>12.26</v>
      </c>
      <c r="D33" s="72"/>
      <c r="E33" s="45"/>
      <c r="F33" s="50"/>
      <c r="G33" s="50"/>
      <c r="H33" s="50">
        <v>1</v>
      </c>
      <c r="I33" s="50"/>
      <c r="J33" s="50"/>
      <c r="K33" s="21"/>
      <c r="L33" s="21"/>
      <c r="M33" s="21"/>
      <c r="N33" s="21"/>
      <c r="O33" s="21">
        <v>1</v>
      </c>
      <c r="P33" s="21"/>
      <c r="Q33" s="21"/>
      <c r="R33" s="50"/>
      <c r="S33" s="50"/>
      <c r="T33" s="50">
        <v>1</v>
      </c>
      <c r="U33" s="50"/>
      <c r="V33" s="50"/>
      <c r="W33" s="50"/>
      <c r="X33" s="50"/>
      <c r="Y33" s="21"/>
      <c r="Z33" s="21">
        <v>1</v>
      </c>
      <c r="AA33" s="21"/>
      <c r="AB33" s="21"/>
      <c r="AC33" s="21"/>
      <c r="AD33" s="21"/>
      <c r="AE33" s="21"/>
      <c r="AF33" s="50"/>
      <c r="AG33" s="50">
        <v>1</v>
      </c>
      <c r="AH33" s="50"/>
      <c r="AI33" s="50"/>
      <c r="AJ33" s="50"/>
      <c r="AK33" s="15"/>
      <c r="AL33" s="15"/>
      <c r="AM33" s="55">
        <f t="shared" si="3"/>
        <v>5</v>
      </c>
      <c r="AN33" s="17">
        <f t="shared" si="2"/>
        <v>61.3</v>
      </c>
      <c r="AO33" s="11"/>
    </row>
    <row r="34" spans="1:41" x14ac:dyDescent="0.35">
      <c r="A34" s="59" t="s">
        <v>48</v>
      </c>
      <c r="B34" s="59" t="s">
        <v>49</v>
      </c>
      <c r="C34" s="60">
        <v>64.989999999999995</v>
      </c>
      <c r="D34" s="72"/>
      <c r="E34" s="45"/>
      <c r="F34" s="50">
        <v>1</v>
      </c>
      <c r="G34" s="50">
        <v>1</v>
      </c>
      <c r="H34" s="50"/>
      <c r="I34" s="50"/>
      <c r="J34" s="50"/>
      <c r="K34" s="21"/>
      <c r="L34" s="21">
        <v>1</v>
      </c>
      <c r="M34" s="21"/>
      <c r="N34" s="21"/>
      <c r="O34" s="21"/>
      <c r="P34" s="21">
        <v>1</v>
      </c>
      <c r="Q34" s="21"/>
      <c r="R34" s="50"/>
      <c r="S34" s="50"/>
      <c r="T34" s="50">
        <v>1</v>
      </c>
      <c r="U34" s="50"/>
      <c r="V34" s="50"/>
      <c r="W34" s="50">
        <v>1</v>
      </c>
      <c r="X34" s="50"/>
      <c r="Y34" s="21"/>
      <c r="Z34" s="21"/>
      <c r="AA34" s="21">
        <v>1</v>
      </c>
      <c r="AB34" s="21"/>
      <c r="AC34" s="21"/>
      <c r="AD34" s="21">
        <v>1</v>
      </c>
      <c r="AE34" s="21"/>
      <c r="AF34" s="50"/>
      <c r="AG34" s="50"/>
      <c r="AH34" s="50"/>
      <c r="AI34" s="50"/>
      <c r="AJ34" s="50"/>
      <c r="AK34" s="15"/>
      <c r="AL34" s="15"/>
      <c r="AM34" s="55">
        <f t="shared" si="3"/>
        <v>8</v>
      </c>
      <c r="AN34" s="17">
        <f t="shared" si="2"/>
        <v>519.91999999999996</v>
      </c>
      <c r="AO34" s="11"/>
    </row>
    <row r="35" spans="1:41" x14ac:dyDescent="0.35">
      <c r="A35" s="59" t="s">
        <v>50</v>
      </c>
      <c r="B35" s="59" t="s">
        <v>47</v>
      </c>
      <c r="C35" s="60">
        <v>73.55</v>
      </c>
      <c r="D35" s="72"/>
      <c r="E35" s="45"/>
      <c r="F35" s="50"/>
      <c r="G35" s="50">
        <v>1</v>
      </c>
      <c r="H35" s="50"/>
      <c r="I35" s="50"/>
      <c r="J35" s="50"/>
      <c r="K35" s="21">
        <v>1</v>
      </c>
      <c r="L35" s="21"/>
      <c r="M35" s="21"/>
      <c r="N35" s="21"/>
      <c r="O35" s="21"/>
      <c r="P35" s="21">
        <v>1</v>
      </c>
      <c r="Q35" s="21"/>
      <c r="R35" s="50"/>
      <c r="S35" s="50"/>
      <c r="T35" s="50"/>
      <c r="U35" s="50"/>
      <c r="V35" s="50"/>
      <c r="W35" s="50">
        <v>1</v>
      </c>
      <c r="X35" s="50"/>
      <c r="Y35" s="21"/>
      <c r="Z35" s="21"/>
      <c r="AA35" s="21"/>
      <c r="AB35" s="21"/>
      <c r="AC35" s="21"/>
      <c r="AD35" s="21"/>
      <c r="AE35" s="21"/>
      <c r="AF35" s="50"/>
      <c r="AG35" s="50"/>
      <c r="AH35" s="50"/>
      <c r="AI35" s="50"/>
      <c r="AJ35" s="50"/>
      <c r="AK35" s="15"/>
      <c r="AL35" s="15"/>
      <c r="AM35" s="55">
        <f t="shared" si="3"/>
        <v>4</v>
      </c>
      <c r="AN35" s="17">
        <f t="shared" si="2"/>
        <v>294.2</v>
      </c>
      <c r="AO35" s="11"/>
    </row>
    <row r="36" spans="1:41" x14ac:dyDescent="0.35">
      <c r="A36" s="59" t="s">
        <v>51</v>
      </c>
      <c r="B36" s="59" t="s">
        <v>52</v>
      </c>
      <c r="C36" s="60">
        <v>85.88</v>
      </c>
      <c r="D36" s="72"/>
      <c r="E36" s="45"/>
      <c r="F36" s="50"/>
      <c r="G36" s="50"/>
      <c r="H36" s="50"/>
      <c r="I36" s="50"/>
      <c r="J36" s="50"/>
      <c r="K36" s="21"/>
      <c r="L36" s="21"/>
      <c r="M36" s="21"/>
      <c r="N36" s="21"/>
      <c r="O36" s="21"/>
      <c r="P36" s="21"/>
      <c r="Q36" s="21"/>
      <c r="R36" s="50"/>
      <c r="S36" s="50"/>
      <c r="T36" s="50"/>
      <c r="U36" s="50"/>
      <c r="V36" s="50"/>
      <c r="W36" s="50"/>
      <c r="X36" s="50"/>
      <c r="Y36" s="21"/>
      <c r="Z36" s="21">
        <v>1</v>
      </c>
      <c r="AA36" s="21"/>
      <c r="AB36" s="21"/>
      <c r="AC36" s="21"/>
      <c r="AD36" s="21"/>
      <c r="AE36" s="21"/>
      <c r="AF36" s="50"/>
      <c r="AG36" s="50"/>
      <c r="AH36" s="50"/>
      <c r="AI36" s="50"/>
      <c r="AJ36" s="50"/>
      <c r="AK36" s="15"/>
      <c r="AL36" s="15"/>
      <c r="AM36" s="55">
        <f t="shared" si="3"/>
        <v>1</v>
      </c>
      <c r="AN36" s="17">
        <f t="shared" si="2"/>
        <v>85.88</v>
      </c>
      <c r="AO36" s="11"/>
    </row>
    <row r="37" spans="1:41" x14ac:dyDescent="0.35">
      <c r="A37" s="59" t="s">
        <v>53</v>
      </c>
      <c r="B37" s="59" t="s">
        <v>54</v>
      </c>
      <c r="C37" s="60">
        <v>85.88</v>
      </c>
      <c r="D37" s="72"/>
      <c r="E37" s="45"/>
      <c r="F37" s="50"/>
      <c r="G37" s="50"/>
      <c r="H37" s="50"/>
      <c r="I37" s="50"/>
      <c r="J37" s="50"/>
      <c r="K37" s="21"/>
      <c r="L37" s="21"/>
      <c r="M37" s="21"/>
      <c r="N37" s="21"/>
      <c r="O37" s="21"/>
      <c r="P37" s="21"/>
      <c r="Q37" s="21"/>
      <c r="R37" s="50"/>
      <c r="S37" s="50"/>
      <c r="T37" s="50"/>
      <c r="U37" s="50"/>
      <c r="V37" s="50"/>
      <c r="W37" s="50"/>
      <c r="X37" s="50"/>
      <c r="Y37" s="21"/>
      <c r="Z37" s="21"/>
      <c r="AA37" s="21">
        <v>1</v>
      </c>
      <c r="AB37" s="21"/>
      <c r="AC37" s="21"/>
      <c r="AD37" s="21"/>
      <c r="AE37" s="21"/>
      <c r="AF37" s="50"/>
      <c r="AG37" s="50"/>
      <c r="AH37" s="50"/>
      <c r="AI37" s="50"/>
      <c r="AJ37" s="50"/>
      <c r="AK37" s="15"/>
      <c r="AL37" s="15"/>
      <c r="AM37" s="55">
        <f t="shared" si="3"/>
        <v>1</v>
      </c>
      <c r="AN37" s="17">
        <f t="shared" si="2"/>
        <v>85.88</v>
      </c>
      <c r="AO37" s="11"/>
    </row>
    <row r="38" spans="1:41" x14ac:dyDescent="0.35">
      <c r="A38" s="59" t="s">
        <v>55</v>
      </c>
      <c r="B38" s="59" t="s">
        <v>56</v>
      </c>
      <c r="C38" s="60">
        <v>116.57</v>
      </c>
      <c r="D38" s="72"/>
      <c r="E38" s="45"/>
      <c r="F38" s="50"/>
      <c r="G38" s="50"/>
      <c r="H38" s="50">
        <v>1</v>
      </c>
      <c r="I38" s="50"/>
      <c r="J38" s="50"/>
      <c r="K38" s="21"/>
      <c r="L38" s="21"/>
      <c r="M38" s="21"/>
      <c r="N38" s="21"/>
      <c r="O38" s="21"/>
      <c r="P38" s="21"/>
      <c r="Q38" s="21"/>
      <c r="R38" s="50"/>
      <c r="S38" s="50"/>
      <c r="T38" s="50"/>
      <c r="U38" s="50"/>
      <c r="V38" s="50"/>
      <c r="W38" s="50"/>
      <c r="X38" s="50"/>
      <c r="Y38" s="21"/>
      <c r="Z38" s="21"/>
      <c r="AA38" s="21"/>
      <c r="AB38" s="21"/>
      <c r="AC38" s="21"/>
      <c r="AD38" s="21"/>
      <c r="AE38" s="21"/>
      <c r="AF38" s="50"/>
      <c r="AG38" s="50"/>
      <c r="AH38" s="50"/>
      <c r="AI38" s="50"/>
      <c r="AJ38" s="50"/>
      <c r="AK38" s="15"/>
      <c r="AL38" s="15"/>
      <c r="AM38" s="55">
        <f t="shared" si="3"/>
        <v>1</v>
      </c>
      <c r="AN38" s="17">
        <f t="shared" si="2"/>
        <v>116.57</v>
      </c>
      <c r="AO38" s="11"/>
    </row>
    <row r="39" spans="1:41" x14ac:dyDescent="0.35">
      <c r="A39" s="59" t="s">
        <v>57</v>
      </c>
      <c r="B39" s="59" t="s">
        <v>58</v>
      </c>
      <c r="C39" s="60">
        <v>51.08</v>
      </c>
      <c r="D39" s="72"/>
      <c r="E39" s="45"/>
      <c r="F39" s="50"/>
      <c r="G39" s="50"/>
      <c r="H39" s="50"/>
      <c r="I39" s="50"/>
      <c r="J39" s="50"/>
      <c r="K39" s="21"/>
      <c r="L39" s="21">
        <v>1</v>
      </c>
      <c r="M39" s="21"/>
      <c r="N39" s="21"/>
      <c r="O39" s="21"/>
      <c r="P39" s="21"/>
      <c r="Q39" s="21"/>
      <c r="R39" s="50"/>
      <c r="S39" s="50"/>
      <c r="T39" s="50"/>
      <c r="U39" s="50"/>
      <c r="V39" s="50">
        <v>1</v>
      </c>
      <c r="W39" s="50"/>
      <c r="X39" s="50"/>
      <c r="Y39" s="21"/>
      <c r="Z39" s="21"/>
      <c r="AA39" s="21"/>
      <c r="AB39" s="21"/>
      <c r="AC39" s="21"/>
      <c r="AD39" s="21">
        <v>1</v>
      </c>
      <c r="AE39" s="21"/>
      <c r="AF39" s="50"/>
      <c r="AG39" s="50"/>
      <c r="AH39" s="50"/>
      <c r="AI39" s="50"/>
      <c r="AJ39" s="50"/>
      <c r="AK39" s="15"/>
      <c r="AL39" s="15"/>
      <c r="AM39" s="55">
        <f t="shared" si="3"/>
        <v>3</v>
      </c>
      <c r="AN39" s="17">
        <f t="shared" si="2"/>
        <v>153.24</v>
      </c>
    </row>
    <row r="40" spans="1:41" x14ac:dyDescent="0.35">
      <c r="A40" s="59" t="s">
        <v>59</v>
      </c>
      <c r="B40" s="59" t="s">
        <v>56</v>
      </c>
      <c r="C40" s="60">
        <v>134.22999999999999</v>
      </c>
      <c r="D40" s="72"/>
      <c r="E40" s="45"/>
      <c r="F40" s="50">
        <v>1</v>
      </c>
      <c r="G40" s="50"/>
      <c r="H40" s="50"/>
      <c r="I40" s="50"/>
      <c r="J40" s="50"/>
      <c r="K40" s="21"/>
      <c r="L40" s="21"/>
      <c r="M40" s="21"/>
      <c r="N40" s="21">
        <v>1</v>
      </c>
      <c r="O40" s="21"/>
      <c r="P40" s="21"/>
      <c r="Q40" s="21"/>
      <c r="R40" s="50"/>
      <c r="S40" s="50"/>
      <c r="T40" s="50"/>
      <c r="U40" s="50"/>
      <c r="V40" s="50">
        <v>1</v>
      </c>
      <c r="W40" s="50"/>
      <c r="X40" s="50"/>
      <c r="Y40" s="21"/>
      <c r="Z40" s="21"/>
      <c r="AA40" s="21"/>
      <c r="AB40" s="21"/>
      <c r="AC40" s="21"/>
      <c r="AD40" s="21">
        <v>1</v>
      </c>
      <c r="AE40" s="21"/>
      <c r="AF40" s="50"/>
      <c r="AG40" s="50"/>
      <c r="AH40" s="50"/>
      <c r="AI40" s="50"/>
      <c r="AJ40" s="50"/>
      <c r="AK40" s="15"/>
      <c r="AL40" s="15"/>
      <c r="AM40" s="55">
        <f t="shared" si="3"/>
        <v>4</v>
      </c>
      <c r="AN40" s="17">
        <f t="shared" si="2"/>
        <v>536.91999999999996</v>
      </c>
      <c r="AO40" s="19"/>
    </row>
    <row r="41" spans="1:41" x14ac:dyDescent="0.35">
      <c r="A41" s="59" t="s">
        <v>60</v>
      </c>
      <c r="B41" s="59" t="s">
        <v>21</v>
      </c>
      <c r="C41" s="60">
        <v>77.56</v>
      </c>
      <c r="D41" s="72"/>
      <c r="E41" s="45"/>
      <c r="F41" s="50"/>
      <c r="G41" s="50"/>
      <c r="H41" s="50">
        <v>1</v>
      </c>
      <c r="I41" s="50"/>
      <c r="J41" s="50"/>
      <c r="K41" s="21"/>
      <c r="L41" s="21"/>
      <c r="M41" s="21"/>
      <c r="N41" s="21"/>
      <c r="O41" s="21"/>
      <c r="P41" s="21"/>
      <c r="Q41" s="21"/>
      <c r="R41" s="50"/>
      <c r="S41" s="50"/>
      <c r="T41" s="50"/>
      <c r="U41" s="50"/>
      <c r="V41" s="50"/>
      <c r="W41" s="50"/>
      <c r="X41" s="50"/>
      <c r="Y41" s="21"/>
      <c r="Z41" s="21"/>
      <c r="AA41" s="21"/>
      <c r="AB41" s="21"/>
      <c r="AC41" s="21"/>
      <c r="AD41" s="21">
        <v>1</v>
      </c>
      <c r="AE41" s="21"/>
      <c r="AF41" s="50"/>
      <c r="AG41" s="50"/>
      <c r="AH41" s="50"/>
      <c r="AI41" s="50"/>
      <c r="AJ41" s="50"/>
      <c r="AK41" s="15"/>
      <c r="AL41" s="15"/>
      <c r="AM41" s="55">
        <f t="shared" si="3"/>
        <v>2</v>
      </c>
      <c r="AN41" s="17">
        <f t="shared" si="2"/>
        <v>155.12</v>
      </c>
    </row>
    <row r="42" spans="1:41" x14ac:dyDescent="0.35">
      <c r="A42" s="59" t="s">
        <v>61</v>
      </c>
      <c r="B42" s="59" t="s">
        <v>62</v>
      </c>
      <c r="C42" s="61">
        <v>79.16</v>
      </c>
      <c r="D42" s="72"/>
      <c r="E42" s="45"/>
      <c r="F42" s="50">
        <v>1</v>
      </c>
      <c r="G42" s="50"/>
      <c r="H42" s="50"/>
      <c r="I42" s="50"/>
      <c r="J42" s="50"/>
      <c r="K42" s="21"/>
      <c r="L42" s="21"/>
      <c r="M42" s="21"/>
      <c r="N42" s="21"/>
      <c r="O42" s="21"/>
      <c r="P42" s="21"/>
      <c r="Q42" s="21"/>
      <c r="R42" s="50"/>
      <c r="S42" s="50"/>
      <c r="T42" s="50"/>
      <c r="U42" s="50"/>
      <c r="V42" s="50"/>
      <c r="W42" s="50"/>
      <c r="X42" s="50"/>
      <c r="Y42" s="21"/>
      <c r="Z42" s="21">
        <v>1</v>
      </c>
      <c r="AA42" s="21"/>
      <c r="AB42" s="21"/>
      <c r="AC42" s="21"/>
      <c r="AD42" s="21"/>
      <c r="AE42" s="21"/>
      <c r="AF42" s="50"/>
      <c r="AG42" s="50"/>
      <c r="AH42" s="50"/>
      <c r="AI42" s="50"/>
      <c r="AJ42" s="50"/>
      <c r="AK42" s="15"/>
      <c r="AL42" s="15"/>
      <c r="AM42" s="55">
        <f t="shared" si="3"/>
        <v>2</v>
      </c>
      <c r="AN42" s="17">
        <f t="shared" si="2"/>
        <v>158.32</v>
      </c>
    </row>
    <row r="43" spans="1:41" x14ac:dyDescent="0.35">
      <c r="A43" s="6" t="s">
        <v>63</v>
      </c>
      <c r="B43" s="31" t="s">
        <v>70</v>
      </c>
      <c r="C43" s="32">
        <v>16.59</v>
      </c>
      <c r="D43" s="45"/>
      <c r="E43" s="45"/>
      <c r="F43" s="50">
        <v>1</v>
      </c>
      <c r="G43" s="50"/>
      <c r="H43" s="50">
        <v>1</v>
      </c>
      <c r="I43" s="50"/>
      <c r="J43" s="50"/>
      <c r="K43" s="21"/>
      <c r="L43" s="21"/>
      <c r="M43" s="21"/>
      <c r="N43" s="21">
        <v>1</v>
      </c>
      <c r="O43" s="21"/>
      <c r="P43" s="21"/>
      <c r="Q43" s="21"/>
      <c r="R43" s="50"/>
      <c r="S43" s="50">
        <v>1</v>
      </c>
      <c r="T43" s="50"/>
      <c r="U43" s="50"/>
      <c r="V43" s="50"/>
      <c r="W43" s="50">
        <v>1</v>
      </c>
      <c r="X43" s="50"/>
      <c r="Y43" s="21"/>
      <c r="Z43" s="21"/>
      <c r="AA43" s="21"/>
      <c r="AB43" s="21">
        <v>1</v>
      </c>
      <c r="AC43" s="21"/>
      <c r="AD43" s="21"/>
      <c r="AE43" s="21"/>
      <c r="AF43" s="50"/>
      <c r="AG43" s="50"/>
      <c r="AH43" s="50"/>
      <c r="AI43" s="50"/>
      <c r="AJ43" s="50"/>
      <c r="AK43" s="15"/>
      <c r="AL43" s="15"/>
      <c r="AM43" s="55">
        <f t="shared" si="3"/>
        <v>6</v>
      </c>
      <c r="AN43" s="17">
        <f t="shared" si="2"/>
        <v>99.539999999999992</v>
      </c>
    </row>
    <row r="44" spans="1:41" hidden="1" x14ac:dyDescent="0.35">
      <c r="A44" s="3"/>
      <c r="B44" s="20"/>
      <c r="C44" s="13"/>
      <c r="D44" s="45"/>
      <c r="E44" s="45"/>
      <c r="F44" s="50"/>
      <c r="G44" s="50"/>
      <c r="H44" s="50"/>
      <c r="I44" s="50"/>
      <c r="J44" s="50"/>
      <c r="K44" s="21"/>
      <c r="L44" s="21"/>
      <c r="M44" s="21"/>
      <c r="N44" s="21"/>
      <c r="O44" s="21"/>
      <c r="P44" s="21"/>
      <c r="Q44" s="21"/>
      <c r="R44" s="50"/>
      <c r="S44" s="50"/>
      <c r="T44" s="50"/>
      <c r="U44" s="50"/>
      <c r="V44" s="50"/>
      <c r="W44" s="50"/>
      <c r="X44" s="50"/>
      <c r="Y44" s="21"/>
      <c r="Z44" s="21"/>
      <c r="AA44" s="21"/>
      <c r="AB44" s="21"/>
      <c r="AC44" s="21"/>
      <c r="AD44" s="21"/>
      <c r="AE44" s="21"/>
      <c r="AF44" s="50"/>
      <c r="AG44" s="50"/>
      <c r="AH44" s="50"/>
      <c r="AI44" s="50"/>
      <c r="AJ44" s="50"/>
      <c r="AK44" s="15"/>
      <c r="AL44" s="15"/>
      <c r="AM44" s="55">
        <f t="shared" si="3"/>
        <v>0</v>
      </c>
      <c r="AN44" s="17">
        <f t="shared" si="2"/>
        <v>0</v>
      </c>
    </row>
    <row r="45" spans="1:41" s="22" customFormat="1" hidden="1" x14ac:dyDescent="0.35">
      <c r="A45" s="3"/>
      <c r="B45" s="20"/>
      <c r="C45" s="13"/>
      <c r="D45" s="45"/>
      <c r="E45" s="45"/>
      <c r="F45" s="50"/>
      <c r="G45" s="50"/>
      <c r="H45" s="50"/>
      <c r="I45" s="50"/>
      <c r="J45" s="50"/>
      <c r="K45" s="21"/>
      <c r="L45" s="21"/>
      <c r="M45" s="21"/>
      <c r="N45" s="21"/>
      <c r="O45" s="21"/>
      <c r="P45" s="21"/>
      <c r="Q45" s="21"/>
      <c r="R45" s="50"/>
      <c r="S45" s="50"/>
      <c r="T45" s="50"/>
      <c r="U45" s="50"/>
      <c r="V45" s="50"/>
      <c r="W45" s="50"/>
      <c r="X45" s="50"/>
      <c r="Y45" s="21"/>
      <c r="Z45" s="21"/>
      <c r="AA45" s="21"/>
      <c r="AB45" s="21"/>
      <c r="AC45" s="21"/>
      <c r="AD45" s="21"/>
      <c r="AE45" s="21"/>
      <c r="AF45" s="50"/>
      <c r="AG45" s="50"/>
      <c r="AH45" s="50"/>
      <c r="AI45" s="50"/>
      <c r="AJ45" s="50"/>
      <c r="AK45" s="15"/>
      <c r="AL45" s="15"/>
      <c r="AM45" s="55">
        <f t="shared" si="3"/>
        <v>0</v>
      </c>
      <c r="AN45" s="17">
        <f t="shared" si="2"/>
        <v>0</v>
      </c>
    </row>
    <row r="46" spans="1:41" s="23" customFormat="1" hidden="1" x14ac:dyDescent="0.35">
      <c r="A46" s="3"/>
      <c r="B46" s="20"/>
      <c r="C46" s="13"/>
      <c r="D46" s="45"/>
      <c r="E46" s="45"/>
      <c r="F46" s="50"/>
      <c r="G46" s="50"/>
      <c r="H46" s="50"/>
      <c r="I46" s="50"/>
      <c r="J46" s="50"/>
      <c r="K46" s="21"/>
      <c r="L46" s="21"/>
      <c r="M46" s="21"/>
      <c r="N46" s="21"/>
      <c r="O46" s="21"/>
      <c r="P46" s="21"/>
      <c r="Q46" s="21"/>
      <c r="R46" s="50"/>
      <c r="S46" s="50"/>
      <c r="T46" s="50"/>
      <c r="U46" s="50"/>
      <c r="V46" s="50"/>
      <c r="W46" s="50"/>
      <c r="X46" s="50"/>
      <c r="Y46" s="21"/>
      <c r="Z46" s="21"/>
      <c r="AA46" s="21"/>
      <c r="AB46" s="21"/>
      <c r="AC46" s="21"/>
      <c r="AD46" s="21"/>
      <c r="AE46" s="21"/>
      <c r="AF46" s="50"/>
      <c r="AG46" s="50"/>
      <c r="AH46" s="50"/>
      <c r="AI46" s="50"/>
      <c r="AJ46" s="50"/>
      <c r="AK46" s="15"/>
      <c r="AL46" s="15"/>
      <c r="AM46" s="55">
        <f t="shared" si="3"/>
        <v>0</v>
      </c>
      <c r="AN46" s="17">
        <f t="shared" si="2"/>
        <v>0</v>
      </c>
    </row>
    <row r="47" spans="1:41" s="23" customFormat="1" hidden="1" x14ac:dyDescent="0.35">
      <c r="A47" s="3"/>
      <c r="B47" s="20"/>
      <c r="C47" s="13"/>
      <c r="D47" s="45"/>
      <c r="E47" s="45"/>
      <c r="F47" s="50"/>
      <c r="G47" s="50"/>
      <c r="H47" s="50"/>
      <c r="I47" s="50"/>
      <c r="J47" s="50"/>
      <c r="K47" s="21"/>
      <c r="L47" s="21"/>
      <c r="M47" s="21"/>
      <c r="N47" s="21"/>
      <c r="O47" s="21"/>
      <c r="P47" s="21"/>
      <c r="Q47" s="21"/>
      <c r="R47" s="50"/>
      <c r="S47" s="50"/>
      <c r="T47" s="50"/>
      <c r="U47" s="50"/>
      <c r="V47" s="50"/>
      <c r="W47" s="50"/>
      <c r="X47" s="50"/>
      <c r="Y47" s="21"/>
      <c r="Z47" s="21"/>
      <c r="AA47" s="21"/>
      <c r="AB47" s="21"/>
      <c r="AC47" s="21"/>
      <c r="AD47" s="21"/>
      <c r="AE47" s="21"/>
      <c r="AF47" s="50"/>
      <c r="AG47" s="50"/>
      <c r="AH47" s="50"/>
      <c r="AI47" s="50"/>
      <c r="AJ47" s="50"/>
      <c r="AK47" s="15"/>
      <c r="AL47" s="15"/>
      <c r="AM47" s="55">
        <f t="shared" si="3"/>
        <v>0</v>
      </c>
      <c r="AN47" s="17">
        <f t="shared" si="2"/>
        <v>0</v>
      </c>
    </row>
    <row r="48" spans="1:41" s="23" customFormat="1" hidden="1" x14ac:dyDescent="0.35">
      <c r="A48" s="4"/>
      <c r="B48" s="24"/>
      <c r="C48" s="25"/>
      <c r="D48" s="70"/>
      <c r="E48" s="70"/>
      <c r="F48" s="51"/>
      <c r="G48" s="51"/>
      <c r="H48" s="51"/>
      <c r="I48" s="51"/>
      <c r="J48" s="51"/>
      <c r="K48" s="26"/>
      <c r="L48" s="26"/>
      <c r="M48" s="26"/>
      <c r="N48" s="26"/>
      <c r="O48" s="26"/>
      <c r="P48" s="26"/>
      <c r="Q48" s="26"/>
      <c r="R48" s="51"/>
      <c r="S48" s="51"/>
      <c r="T48" s="51"/>
      <c r="U48" s="51"/>
      <c r="V48" s="51"/>
      <c r="W48" s="51"/>
      <c r="X48" s="51"/>
      <c r="Y48" s="26"/>
      <c r="Z48" s="26"/>
      <c r="AA48" s="26"/>
      <c r="AB48" s="26"/>
      <c r="AC48" s="26"/>
      <c r="AD48" s="26"/>
      <c r="AE48" s="26"/>
      <c r="AF48" s="51"/>
      <c r="AG48" s="51"/>
      <c r="AH48" s="51"/>
      <c r="AI48" s="51"/>
      <c r="AJ48" s="51"/>
      <c r="AK48" s="27"/>
      <c r="AL48" s="27"/>
      <c r="AM48" s="55">
        <f t="shared" si="3"/>
        <v>0</v>
      </c>
      <c r="AN48" s="28">
        <f t="shared" si="2"/>
        <v>0</v>
      </c>
    </row>
    <row r="49" spans="1:41" s="23" customFormat="1" hidden="1" x14ac:dyDescent="0.35">
      <c r="A49" s="5"/>
      <c r="B49" s="29"/>
      <c r="C49" s="13"/>
      <c r="D49" s="45"/>
      <c r="E49" s="45"/>
      <c r="F49" s="50"/>
      <c r="G49" s="50"/>
      <c r="H49" s="50"/>
      <c r="I49" s="50"/>
      <c r="J49" s="50"/>
      <c r="K49" s="21"/>
      <c r="L49" s="21"/>
      <c r="M49" s="21"/>
      <c r="N49" s="21"/>
      <c r="O49" s="21"/>
      <c r="P49" s="21"/>
      <c r="Q49" s="21"/>
      <c r="R49" s="50"/>
      <c r="S49" s="50"/>
      <c r="T49" s="50"/>
      <c r="U49" s="50"/>
      <c r="V49" s="50"/>
      <c r="W49" s="50"/>
      <c r="X49" s="50"/>
      <c r="Y49" s="21"/>
      <c r="Z49" s="21"/>
      <c r="AA49" s="21"/>
      <c r="AB49" s="21"/>
      <c r="AC49" s="21"/>
      <c r="AD49" s="21"/>
      <c r="AE49" s="21"/>
      <c r="AF49" s="50"/>
      <c r="AG49" s="50"/>
      <c r="AH49" s="50"/>
      <c r="AI49" s="50"/>
      <c r="AJ49" s="50"/>
      <c r="AK49" s="15"/>
      <c r="AL49" s="15"/>
      <c r="AM49" s="55">
        <f t="shared" si="3"/>
        <v>0</v>
      </c>
      <c r="AN49" s="17">
        <f t="shared" si="2"/>
        <v>0</v>
      </c>
    </row>
    <row r="50" spans="1:41" s="23" customFormat="1" hidden="1" x14ac:dyDescent="0.35">
      <c r="A50" s="5"/>
      <c r="B50" s="29"/>
      <c r="C50" s="13"/>
      <c r="D50" s="45"/>
      <c r="E50" s="45"/>
      <c r="F50" s="50"/>
      <c r="G50" s="50"/>
      <c r="H50" s="50"/>
      <c r="I50" s="50"/>
      <c r="J50" s="50"/>
      <c r="K50" s="21"/>
      <c r="L50" s="21"/>
      <c r="M50" s="21"/>
      <c r="N50" s="21"/>
      <c r="O50" s="21"/>
      <c r="P50" s="21"/>
      <c r="Q50" s="21"/>
      <c r="R50" s="50"/>
      <c r="S50" s="50"/>
      <c r="T50" s="50"/>
      <c r="U50" s="50"/>
      <c r="V50" s="50"/>
      <c r="W50" s="50"/>
      <c r="X50" s="50"/>
      <c r="Y50" s="21"/>
      <c r="Z50" s="21"/>
      <c r="AA50" s="21"/>
      <c r="AB50" s="21"/>
      <c r="AC50" s="21"/>
      <c r="AD50" s="21"/>
      <c r="AE50" s="21"/>
      <c r="AF50" s="50"/>
      <c r="AG50" s="50"/>
      <c r="AH50" s="50"/>
      <c r="AI50" s="50"/>
      <c r="AJ50" s="50"/>
      <c r="AK50" s="15"/>
      <c r="AL50" s="15"/>
      <c r="AM50" s="55">
        <f t="shared" si="3"/>
        <v>0</v>
      </c>
      <c r="AN50" s="17">
        <f t="shared" si="2"/>
        <v>0</v>
      </c>
    </row>
    <row r="51" spans="1:41" s="23" customFormat="1" hidden="1" x14ac:dyDescent="0.35">
      <c r="A51" s="5"/>
      <c r="B51" s="29"/>
      <c r="C51" s="13"/>
      <c r="D51" s="45"/>
      <c r="E51" s="45"/>
      <c r="F51" s="50"/>
      <c r="G51" s="50"/>
      <c r="H51" s="50"/>
      <c r="I51" s="50"/>
      <c r="J51" s="50"/>
      <c r="K51" s="21"/>
      <c r="L51" s="21"/>
      <c r="M51" s="21"/>
      <c r="N51" s="21"/>
      <c r="O51" s="21"/>
      <c r="P51" s="21"/>
      <c r="Q51" s="21"/>
      <c r="R51" s="50"/>
      <c r="S51" s="50"/>
      <c r="T51" s="50"/>
      <c r="U51" s="50"/>
      <c r="V51" s="50"/>
      <c r="W51" s="50"/>
      <c r="X51" s="50"/>
      <c r="Y51" s="21"/>
      <c r="Z51" s="21"/>
      <c r="AA51" s="21"/>
      <c r="AB51" s="21"/>
      <c r="AC51" s="21"/>
      <c r="AD51" s="21"/>
      <c r="AE51" s="21"/>
      <c r="AF51" s="50"/>
      <c r="AG51" s="50"/>
      <c r="AH51" s="50"/>
      <c r="AI51" s="50"/>
      <c r="AJ51" s="50"/>
      <c r="AK51" s="15"/>
      <c r="AL51" s="15"/>
      <c r="AM51" s="55">
        <f t="shared" si="3"/>
        <v>0</v>
      </c>
      <c r="AN51" s="17">
        <f t="shared" si="2"/>
        <v>0</v>
      </c>
    </row>
    <row r="52" spans="1:41" s="22" customFormat="1" hidden="1" x14ac:dyDescent="0.35">
      <c r="A52" s="5"/>
      <c r="B52" s="14"/>
      <c r="C52" s="13"/>
      <c r="D52" s="45"/>
      <c r="E52" s="45"/>
      <c r="F52" s="50"/>
      <c r="G52" s="50"/>
      <c r="H52" s="50"/>
      <c r="I52" s="50"/>
      <c r="J52" s="50"/>
      <c r="K52" s="21"/>
      <c r="L52" s="21"/>
      <c r="M52" s="21"/>
      <c r="N52" s="21"/>
      <c r="O52" s="21"/>
      <c r="P52" s="21"/>
      <c r="Q52" s="21"/>
      <c r="R52" s="50"/>
      <c r="S52" s="50"/>
      <c r="T52" s="50"/>
      <c r="U52" s="50"/>
      <c r="V52" s="50"/>
      <c r="W52" s="50"/>
      <c r="X52" s="50"/>
      <c r="Y52" s="21"/>
      <c r="Z52" s="21"/>
      <c r="AA52" s="21"/>
      <c r="AB52" s="21"/>
      <c r="AC52" s="21"/>
      <c r="AD52" s="21"/>
      <c r="AE52" s="21"/>
      <c r="AF52" s="50"/>
      <c r="AG52" s="50"/>
      <c r="AH52" s="50"/>
      <c r="AI52" s="50"/>
      <c r="AJ52" s="50"/>
      <c r="AK52" s="15"/>
      <c r="AL52" s="15"/>
      <c r="AM52" s="55">
        <f t="shared" si="3"/>
        <v>0</v>
      </c>
      <c r="AN52" s="17">
        <f t="shared" si="2"/>
        <v>0</v>
      </c>
      <c r="AO52" s="30"/>
    </row>
    <row r="53" spans="1:41" hidden="1" x14ac:dyDescent="0.35">
      <c r="A53" s="5"/>
      <c r="B53" s="14"/>
      <c r="C53" s="13"/>
      <c r="D53" s="45"/>
      <c r="E53" s="45"/>
      <c r="F53" s="50"/>
      <c r="G53" s="50"/>
      <c r="H53" s="50"/>
      <c r="I53" s="50"/>
      <c r="J53" s="50"/>
      <c r="K53" s="21"/>
      <c r="L53" s="21"/>
      <c r="M53" s="21"/>
      <c r="N53" s="21"/>
      <c r="O53" s="21"/>
      <c r="P53" s="21"/>
      <c r="Q53" s="21"/>
      <c r="R53" s="50"/>
      <c r="S53" s="50"/>
      <c r="T53" s="50"/>
      <c r="U53" s="50"/>
      <c r="V53" s="50"/>
      <c r="W53" s="50"/>
      <c r="X53" s="50"/>
      <c r="Y53" s="21"/>
      <c r="Z53" s="21"/>
      <c r="AA53" s="21"/>
      <c r="AB53" s="21"/>
      <c r="AC53" s="21"/>
      <c r="AD53" s="21"/>
      <c r="AE53" s="21"/>
      <c r="AF53" s="50"/>
      <c r="AG53" s="50"/>
      <c r="AH53" s="50"/>
      <c r="AI53" s="50"/>
      <c r="AJ53" s="50"/>
      <c r="AK53" s="15"/>
      <c r="AL53" s="15"/>
      <c r="AM53" s="16">
        <f t="shared" ref="AM53:AM54" si="4">SUM(AF53:AL53)</f>
        <v>0</v>
      </c>
      <c r="AN53" s="17">
        <f t="shared" si="2"/>
        <v>0</v>
      </c>
      <c r="AO53" s="11"/>
    </row>
    <row r="54" spans="1:41" hidden="1" x14ac:dyDescent="0.35">
      <c r="A54" s="6"/>
      <c r="B54" s="31"/>
      <c r="C54" s="32"/>
      <c r="D54" s="71"/>
      <c r="E54" s="71"/>
      <c r="F54" s="52"/>
      <c r="G54" s="52"/>
      <c r="H54" s="52"/>
      <c r="I54" s="52"/>
      <c r="J54" s="52"/>
      <c r="K54" s="33"/>
      <c r="L54" s="33"/>
      <c r="M54" s="33"/>
      <c r="N54" s="33"/>
      <c r="O54" s="33"/>
      <c r="P54" s="33"/>
      <c r="Q54" s="33"/>
      <c r="R54" s="52"/>
      <c r="S54" s="52"/>
      <c r="T54" s="52"/>
      <c r="U54" s="52"/>
      <c r="V54" s="52"/>
      <c r="W54" s="52"/>
      <c r="X54" s="52"/>
      <c r="Y54" s="33"/>
      <c r="Z54" s="33"/>
      <c r="AA54" s="33"/>
      <c r="AB54" s="33"/>
      <c r="AC54" s="33"/>
      <c r="AD54" s="33"/>
      <c r="AE54" s="33"/>
      <c r="AF54" s="52"/>
      <c r="AG54" s="52"/>
      <c r="AH54" s="52"/>
      <c r="AI54" s="52"/>
      <c r="AJ54" s="52"/>
      <c r="AK54" s="34"/>
      <c r="AL54" s="34"/>
      <c r="AM54" s="35">
        <f t="shared" si="4"/>
        <v>0</v>
      </c>
      <c r="AN54" s="36">
        <f t="shared" si="2"/>
        <v>0</v>
      </c>
      <c r="AO54" s="11"/>
    </row>
    <row r="55" spans="1:41" x14ac:dyDescent="0.35">
      <c r="A55" s="56" t="s">
        <v>64</v>
      </c>
      <c r="B55" s="57"/>
      <c r="C55" s="57"/>
      <c r="D55" s="68">
        <f>SUMPRODUCT(C16:C42,D16:D42)</f>
        <v>0</v>
      </c>
      <c r="E55" s="68">
        <f>SUMPRODUCT(C16:C42,E16:E42)</f>
        <v>0</v>
      </c>
      <c r="F55" s="68">
        <f>SUMPRODUCT(C16:C42,F16:F42)</f>
        <v>307.81999999999994</v>
      </c>
      <c r="G55" s="68">
        <f>SUMPRODUCT(C16:C42,G16:G42)</f>
        <v>172.90999999999997</v>
      </c>
      <c r="H55" s="68">
        <f>SUMPRODUCT(C16:C42,H16:H42)</f>
        <v>231.51999999999998</v>
      </c>
      <c r="I55" s="68">
        <f>SUMPRODUCT(C16:C42,I16:I42)</f>
        <v>0</v>
      </c>
      <c r="J55" s="68">
        <f>SUMPRODUCT(C16:C42,J16:J42)</f>
        <v>0</v>
      </c>
      <c r="K55" s="68">
        <f>SUMPRODUCT(C16:C42,K16:K42)</f>
        <v>91.63</v>
      </c>
      <c r="L55" s="68">
        <f>SUMPRODUCT(C16:C42,L16:L42)</f>
        <v>116.07</v>
      </c>
      <c r="M55" s="68">
        <f>SUMPRODUCT(C16:C42,M16:M42)</f>
        <v>24.4</v>
      </c>
      <c r="N55" s="68">
        <f>SUMPRODUCT(C16:C42,N16:N42)</f>
        <v>203.77999999999997</v>
      </c>
      <c r="O55" s="68">
        <f>SUMPRODUCT(C16:C42,O16:O42)</f>
        <v>12.26</v>
      </c>
      <c r="P55" s="68">
        <f>SUMPRODUCT(C16:C42,P16:P42)</f>
        <v>145.58999999999997</v>
      </c>
      <c r="Q55" s="68">
        <f>SUMPRODUCT(C16:C42,Q16:Q42)</f>
        <v>0</v>
      </c>
      <c r="R55" s="68">
        <f>SUMPRODUCT(C16:C42,R16:R42)</f>
        <v>0</v>
      </c>
      <c r="S55" s="68">
        <f>SUMPRODUCT(C16:C42,S16:S42)</f>
        <v>59.099999999999994</v>
      </c>
      <c r="T55" s="68">
        <f>SUMPRODUCT(C16:C42,T16:T42)</f>
        <v>95.329999999999984</v>
      </c>
      <c r="U55" s="68">
        <f>SUMPRODUCT(C16:C42,U16:U42)</f>
        <v>0</v>
      </c>
      <c r="V55" s="68">
        <f>SUMPRODUCT(C16:C42,V16:V42)</f>
        <v>203.39</v>
      </c>
      <c r="W55" s="68">
        <f>SUMPRODUCT(C16:C42,W16:W42)</f>
        <v>161.88</v>
      </c>
      <c r="X55" s="68">
        <f>SUMPRODUCT(C16:C42,X16:X42)</f>
        <v>0</v>
      </c>
      <c r="Y55" s="68">
        <f>SUMPRODUCT(C16:C42,Y16:Y42)</f>
        <v>18.079999999999998</v>
      </c>
      <c r="Z55" s="68">
        <f>SUMPRODUCT(C16:C42,Z16:Z42)</f>
        <v>177.3</v>
      </c>
      <c r="AA55" s="68">
        <f>SUMPRODUCT(C16:C42,AA16:AA42)</f>
        <v>176</v>
      </c>
      <c r="AB55" s="68">
        <f>SUMPRODUCT(C16:C42,AB16:AB42)</f>
        <v>18.079999999999998</v>
      </c>
      <c r="AC55" s="68"/>
      <c r="AD55" s="68">
        <f>SUMPRODUCT(C16:C42,AD16:AD42)</f>
        <v>344.15000000000003</v>
      </c>
      <c r="AE55" s="68"/>
      <c r="AF55" s="68">
        <f>SUMPRODUCT(C16:C42,AF16:AF42)</f>
        <v>0</v>
      </c>
      <c r="AG55" s="68">
        <f>SUMPRODUCT(C16:C42,AG16:AG42)</f>
        <v>30.339999999999996</v>
      </c>
      <c r="AH55" s="68">
        <f>SUMPRODUCT(C16:C42,AH16:AH42)</f>
        <v>0</v>
      </c>
      <c r="AI55" s="68">
        <f>SUMPRODUCT(C16:C42,AI16:AI42)</f>
        <v>18.079999999999998</v>
      </c>
      <c r="AJ55" s="68">
        <f>SUMPRODUCT(C16:C42,AJ16:AJ42)</f>
        <v>0</v>
      </c>
      <c r="AK55" s="68">
        <f>SUMPRODUCT(C16:C42,AK16:AK42)</f>
        <v>0</v>
      </c>
      <c r="AL55" s="68">
        <f>SUMPRODUCT(C16:C42,AL16:AL42)</f>
        <v>0</v>
      </c>
      <c r="AM55" s="58"/>
      <c r="AN55" s="38"/>
    </row>
    <row r="56" spans="1:41" x14ac:dyDescent="0.35">
      <c r="A56" s="73" t="s">
        <v>65</v>
      </c>
      <c r="B56" s="74"/>
      <c r="C56" s="74"/>
      <c r="D56" s="74"/>
      <c r="E56" s="74"/>
      <c r="F56" s="74"/>
      <c r="G56" s="74"/>
      <c r="H56" s="74"/>
      <c r="I56" s="74"/>
      <c r="J56" s="76" cm="1">
        <f t="array" ref="J56">SUM(D55:J55+D13:J13)</f>
        <v>1050.81</v>
      </c>
      <c r="K56" s="74"/>
      <c r="L56" s="74"/>
      <c r="M56" s="74"/>
      <c r="N56" s="74"/>
      <c r="O56" s="74"/>
      <c r="P56" s="74"/>
      <c r="Q56" s="76">
        <f>SUM(K55:Q55)</f>
        <v>593.73</v>
      </c>
      <c r="R56" s="74"/>
      <c r="S56" s="74"/>
      <c r="T56" s="74"/>
      <c r="U56" s="74"/>
      <c r="V56" s="74"/>
      <c r="W56" s="74"/>
      <c r="X56" s="76">
        <f>SUM(R55:X55)</f>
        <v>519.69999999999993</v>
      </c>
      <c r="Y56" s="74"/>
      <c r="Z56" s="74"/>
      <c r="AA56" s="74"/>
      <c r="AB56" s="74"/>
      <c r="AC56" s="74"/>
      <c r="AD56" s="74"/>
      <c r="AE56" s="76">
        <f>SUM(Y55:AE55)</f>
        <v>733.61</v>
      </c>
      <c r="AF56" s="74"/>
      <c r="AG56" s="74"/>
      <c r="AH56" s="74"/>
      <c r="AI56" s="74"/>
      <c r="AJ56" s="74"/>
      <c r="AK56" s="74"/>
      <c r="AL56" s="76">
        <f>SUM(AF55:AL55)</f>
        <v>48.419999999999995</v>
      </c>
      <c r="AM56" s="75"/>
      <c r="AN56" s="39"/>
    </row>
    <row r="57" spans="1:41" x14ac:dyDescent="0.35">
      <c r="A57" s="73" t="s">
        <v>0</v>
      </c>
      <c r="B57" s="74"/>
      <c r="C57" s="74"/>
      <c r="D57" s="74"/>
      <c r="E57" s="74"/>
      <c r="F57" s="74"/>
      <c r="G57" s="74"/>
      <c r="H57" s="74"/>
      <c r="I57" s="74"/>
      <c r="J57" s="76"/>
      <c r="K57" s="74"/>
      <c r="L57" s="74"/>
      <c r="M57" s="74"/>
      <c r="N57" s="74"/>
      <c r="O57" s="74"/>
      <c r="P57" s="74"/>
      <c r="Q57" s="76"/>
      <c r="R57" s="74"/>
      <c r="S57" s="74"/>
      <c r="T57" s="74"/>
      <c r="U57" s="74"/>
      <c r="V57" s="74"/>
      <c r="W57" s="74"/>
      <c r="X57" s="76"/>
      <c r="Y57" s="74"/>
      <c r="Z57" s="74"/>
      <c r="AA57" s="74"/>
      <c r="AB57" s="74"/>
      <c r="AC57" s="74"/>
      <c r="AD57" s="74"/>
      <c r="AE57" s="76"/>
      <c r="AF57" s="74"/>
      <c r="AG57" s="74"/>
      <c r="AH57" s="74"/>
      <c r="AI57" s="74"/>
      <c r="AJ57" s="74"/>
      <c r="AK57" s="74"/>
      <c r="AL57" s="76"/>
      <c r="AM57" s="75"/>
      <c r="AN57" s="39">
        <f>SUM(D56:AL56)</f>
        <v>2946.27</v>
      </c>
    </row>
    <row r="58" spans="1:41" s="22" customFormat="1" x14ac:dyDescent="0.35">
      <c r="A58" s="53"/>
      <c r="B58" s="46"/>
      <c r="C58" s="46"/>
      <c r="D58" s="42"/>
      <c r="E58" s="42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54"/>
    </row>
    <row r="59" spans="1:41" s="22" customFormat="1" x14ac:dyDescent="0.35">
      <c r="A59" s="53"/>
      <c r="B59" s="46"/>
      <c r="C59" s="46"/>
      <c r="D59" s="42"/>
      <c r="E59" s="42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 t="s">
        <v>72</v>
      </c>
      <c r="AM59" s="46"/>
      <c r="AN59" s="54">
        <f>AN57+AN12</f>
        <v>5062.2999999999993</v>
      </c>
    </row>
    <row r="60" spans="1:41" s="22" customFormat="1" x14ac:dyDescent="0.35">
      <c r="A60" s="53"/>
      <c r="B60" s="46"/>
      <c r="C60" s="46"/>
      <c r="D60" s="42"/>
      <c r="E60" s="42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</row>
    <row r="61" spans="1:41" s="22" customFormat="1" x14ac:dyDescent="0.35">
      <c r="A61" s="53"/>
      <c r="B61" s="46"/>
      <c r="C61" s="46"/>
      <c r="D61" s="42"/>
      <c r="E61" s="42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</row>
    <row r="62" spans="1:41" s="22" customFormat="1" x14ac:dyDescent="0.35">
      <c r="A62" s="53"/>
      <c r="B62" s="46"/>
      <c r="C62" s="46"/>
      <c r="D62" s="42"/>
      <c r="E62" s="42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</row>
    <row r="63" spans="1:41" s="22" customFormat="1" x14ac:dyDescent="0.35">
      <c r="A63" s="53"/>
      <c r="B63" s="46"/>
      <c r="C63" s="46"/>
      <c r="D63" s="42"/>
      <c r="E63" s="42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</row>
    <row r="64" spans="1:41" s="22" customFormat="1" x14ac:dyDescent="0.35">
      <c r="A64" s="53"/>
      <c r="B64" s="46"/>
      <c r="C64" s="46"/>
      <c r="D64" s="42"/>
      <c r="E64" s="42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54"/>
    </row>
    <row r="65" spans="1:40" s="22" customFormat="1" x14ac:dyDescent="0.35">
      <c r="A65" s="53"/>
      <c r="B65" s="46"/>
      <c r="C65" s="46"/>
      <c r="D65" s="42"/>
      <c r="E65" s="42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54"/>
    </row>
    <row r="66" spans="1:40" s="22" customFormat="1" x14ac:dyDescent="0.35">
      <c r="A66" s="53"/>
      <c r="B66" s="46"/>
      <c r="C66" s="46"/>
      <c r="D66" s="42"/>
      <c r="E66" s="42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54"/>
    </row>
    <row r="67" spans="1:40" s="22" customFormat="1" x14ac:dyDescent="0.35">
      <c r="A67" s="53"/>
      <c r="B67" s="46"/>
      <c r="C67" s="46"/>
      <c r="D67" s="42"/>
      <c r="E67" s="42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54"/>
    </row>
    <row r="68" spans="1:40" s="22" customFormat="1" x14ac:dyDescent="0.35">
      <c r="A68" s="53"/>
      <c r="B68" s="46"/>
      <c r="C68" s="46"/>
      <c r="D68" s="42"/>
      <c r="E68" s="42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54"/>
    </row>
    <row r="69" spans="1:40" s="22" customFormat="1" x14ac:dyDescent="0.35">
      <c r="A69" s="53"/>
      <c r="B69" s="46"/>
      <c r="C69" s="46"/>
      <c r="D69" s="42"/>
      <c r="E69" s="42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54"/>
    </row>
    <row r="70" spans="1:40" s="22" customFormat="1" x14ac:dyDescent="0.35">
      <c r="A70" s="53"/>
      <c r="B70" s="46"/>
      <c r="C70" s="46"/>
      <c r="D70" s="42"/>
      <c r="E70" s="42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54"/>
    </row>
    <row r="71" spans="1:40" s="22" customFormat="1" x14ac:dyDescent="0.35">
      <c r="A71" s="53"/>
      <c r="B71" s="46"/>
      <c r="C71" s="46"/>
      <c r="D71" s="42"/>
      <c r="E71" s="42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54"/>
    </row>
    <row r="72" spans="1:40" s="22" customFormat="1" x14ac:dyDescent="0.35">
      <c r="A72" s="53"/>
      <c r="B72" s="46"/>
      <c r="C72" s="46"/>
      <c r="D72" s="42"/>
      <c r="E72" s="42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54"/>
    </row>
    <row r="73" spans="1:40" s="22" customFormat="1" x14ac:dyDescent="0.35">
      <c r="A73" s="53"/>
      <c r="B73" s="46"/>
      <c r="C73" s="46"/>
      <c r="D73" s="42"/>
      <c r="E73" s="42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54"/>
    </row>
    <row r="74" spans="1:40" s="22" customFormat="1" x14ac:dyDescent="0.35">
      <c r="A74" s="53"/>
      <c r="B74" s="46"/>
      <c r="C74" s="46"/>
      <c r="D74" s="42"/>
      <c r="E74" s="42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54"/>
    </row>
    <row r="75" spans="1:40" s="22" customFormat="1" x14ac:dyDescent="0.35">
      <c r="A75" s="53"/>
      <c r="B75" s="46"/>
      <c r="C75" s="46"/>
      <c r="D75" s="42"/>
      <c r="E75" s="42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54"/>
    </row>
    <row r="76" spans="1:40" s="22" customFormat="1" x14ac:dyDescent="0.35">
      <c r="A76" s="53"/>
      <c r="B76" s="46"/>
      <c r="C76" s="46"/>
      <c r="D76" s="42"/>
      <c r="E76" s="42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54"/>
    </row>
    <row r="77" spans="1:40" s="22" customFormat="1" x14ac:dyDescent="0.35">
      <c r="A77" s="53"/>
      <c r="B77" s="46"/>
      <c r="C77" s="46"/>
      <c r="D77" s="42"/>
      <c r="E77" s="42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54"/>
    </row>
    <row r="78" spans="1:40" s="22" customFormat="1" x14ac:dyDescent="0.35">
      <c r="A78" s="53"/>
      <c r="B78" s="46"/>
      <c r="C78" s="46"/>
      <c r="D78" s="42"/>
      <c r="E78" s="42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54"/>
    </row>
    <row r="79" spans="1:40" s="22" customFormat="1" x14ac:dyDescent="0.35">
      <c r="A79" s="53"/>
      <c r="B79" s="46"/>
      <c r="C79" s="46"/>
      <c r="D79" s="42"/>
      <c r="E79" s="42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54"/>
    </row>
    <row r="80" spans="1:40" s="22" customFormat="1" x14ac:dyDescent="0.35">
      <c r="A80" s="53"/>
      <c r="B80" s="46"/>
      <c r="C80" s="46"/>
      <c r="D80" s="42"/>
      <c r="E80" s="42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54"/>
    </row>
    <row r="81" spans="1:40" s="22" customFormat="1" x14ac:dyDescent="0.35">
      <c r="A81" s="53"/>
      <c r="B81" s="46"/>
      <c r="C81" s="46"/>
      <c r="D81" s="42"/>
      <c r="E81" s="42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54"/>
    </row>
    <row r="82" spans="1:40" s="22" customFormat="1" x14ac:dyDescent="0.35">
      <c r="A82" s="53"/>
      <c r="B82" s="46"/>
      <c r="C82" s="46"/>
      <c r="D82" s="42"/>
      <c r="E82" s="42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54"/>
    </row>
    <row r="83" spans="1:40" s="22" customFormat="1" x14ac:dyDescent="0.35">
      <c r="A83" s="53"/>
      <c r="B83" s="46"/>
      <c r="C83" s="46"/>
      <c r="D83" s="42"/>
      <c r="E83" s="42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54"/>
    </row>
    <row r="84" spans="1:40" s="22" customFormat="1" x14ac:dyDescent="0.35">
      <c r="A84" s="53"/>
      <c r="B84" s="46"/>
      <c r="C84" s="46"/>
      <c r="D84" s="42"/>
      <c r="E84" s="42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54"/>
    </row>
    <row r="85" spans="1:40" s="22" customFormat="1" x14ac:dyDescent="0.35">
      <c r="A85" s="53"/>
      <c r="B85" s="46"/>
      <c r="C85" s="46"/>
      <c r="D85" s="42"/>
      <c r="E85" s="42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54"/>
    </row>
    <row r="86" spans="1:40" s="22" customFormat="1" x14ac:dyDescent="0.35">
      <c r="A86" s="53"/>
      <c r="B86" s="46"/>
      <c r="C86" s="46"/>
      <c r="D86" s="42"/>
      <c r="E86" s="42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54"/>
    </row>
    <row r="87" spans="1:40" s="22" customFormat="1" x14ac:dyDescent="0.35">
      <c r="A87" s="53"/>
      <c r="B87" s="46"/>
      <c r="C87" s="46"/>
      <c r="D87" s="42"/>
      <c r="E87" s="42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54"/>
    </row>
    <row r="88" spans="1:40" s="22" customFormat="1" x14ac:dyDescent="0.35">
      <c r="A88" s="53"/>
      <c r="B88" s="46"/>
      <c r="C88" s="46"/>
      <c r="D88" s="42"/>
      <c r="E88" s="42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54"/>
    </row>
    <row r="89" spans="1:40" s="22" customFormat="1" x14ac:dyDescent="0.35">
      <c r="A89" s="53"/>
      <c r="B89" s="46"/>
      <c r="C89" s="46"/>
      <c r="D89" s="42"/>
      <c r="E89" s="42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54"/>
    </row>
    <row r="90" spans="1:40" s="22" customFormat="1" x14ac:dyDescent="0.35">
      <c r="A90" s="53"/>
      <c r="B90" s="46"/>
      <c r="C90" s="46"/>
      <c r="D90" s="42"/>
      <c r="E90" s="42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54"/>
    </row>
    <row r="91" spans="1:40" s="22" customFormat="1" x14ac:dyDescent="0.35">
      <c r="A91" s="53"/>
      <c r="B91" s="46"/>
      <c r="C91" s="46"/>
      <c r="D91" s="42"/>
      <c r="E91" s="42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54"/>
    </row>
    <row r="92" spans="1:40" s="22" customFormat="1" x14ac:dyDescent="0.35">
      <c r="A92" s="53"/>
      <c r="B92" s="46"/>
      <c r="C92" s="46"/>
      <c r="D92" s="42"/>
      <c r="E92" s="42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54"/>
    </row>
    <row r="93" spans="1:40" s="22" customFormat="1" x14ac:dyDescent="0.35">
      <c r="A93" s="53"/>
      <c r="B93" s="46"/>
      <c r="C93" s="46"/>
      <c r="D93" s="42"/>
      <c r="E93" s="42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54"/>
    </row>
    <row r="94" spans="1:40" s="22" customFormat="1" x14ac:dyDescent="0.35">
      <c r="A94" s="53"/>
      <c r="B94" s="46"/>
      <c r="C94" s="46"/>
      <c r="D94" s="42"/>
      <c r="E94" s="42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54"/>
    </row>
    <row r="95" spans="1:40" s="22" customFormat="1" x14ac:dyDescent="0.35">
      <c r="A95" s="53"/>
      <c r="B95" s="46"/>
      <c r="C95" s="46"/>
      <c r="D95" s="42"/>
      <c r="E95" s="42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54"/>
    </row>
    <row r="96" spans="1:40" s="22" customFormat="1" x14ac:dyDescent="0.35">
      <c r="A96" s="53"/>
      <c r="B96" s="46"/>
      <c r="C96" s="46"/>
      <c r="D96" s="42"/>
      <c r="E96" s="42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54"/>
    </row>
    <row r="97" spans="1:40" s="22" customFormat="1" x14ac:dyDescent="0.35">
      <c r="A97" s="53"/>
      <c r="B97" s="46"/>
      <c r="C97" s="46"/>
      <c r="D97" s="42"/>
      <c r="E97" s="42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54"/>
    </row>
    <row r="98" spans="1:40" s="22" customFormat="1" x14ac:dyDescent="0.35">
      <c r="A98" s="53"/>
      <c r="B98" s="46"/>
      <c r="C98" s="46"/>
      <c r="D98" s="42"/>
      <c r="E98" s="42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54"/>
    </row>
    <row r="99" spans="1:40" s="22" customFormat="1" x14ac:dyDescent="0.35">
      <c r="A99" s="53"/>
      <c r="B99" s="46"/>
      <c r="C99" s="46"/>
      <c r="D99" s="42"/>
      <c r="E99" s="42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54"/>
    </row>
    <row r="100" spans="1:40" s="22" customFormat="1" x14ac:dyDescent="0.35">
      <c r="A100" s="53"/>
      <c r="B100" s="46"/>
      <c r="C100" s="46"/>
      <c r="D100" s="42"/>
      <c r="E100" s="42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54"/>
    </row>
    <row r="101" spans="1:40" s="22" customFormat="1" x14ac:dyDescent="0.35">
      <c r="A101" s="53"/>
      <c r="B101" s="46"/>
      <c r="C101" s="46"/>
      <c r="D101" s="42"/>
      <c r="E101" s="42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54"/>
    </row>
    <row r="102" spans="1:40" s="22" customFormat="1" x14ac:dyDescent="0.35">
      <c r="A102" s="53"/>
      <c r="B102" s="46"/>
      <c r="C102" s="46"/>
      <c r="D102" s="42"/>
      <c r="E102" s="42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54"/>
    </row>
    <row r="103" spans="1:40" s="22" customFormat="1" x14ac:dyDescent="0.35">
      <c r="A103" s="53"/>
      <c r="B103" s="46"/>
      <c r="C103" s="46"/>
      <c r="D103" s="42"/>
      <c r="E103" s="42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54"/>
    </row>
    <row r="104" spans="1:40" s="22" customFormat="1" x14ac:dyDescent="0.35">
      <c r="A104" s="53"/>
      <c r="B104" s="46"/>
      <c r="C104" s="46"/>
      <c r="D104" s="42"/>
      <c r="E104" s="42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54"/>
    </row>
    <row r="105" spans="1:40" s="22" customFormat="1" x14ac:dyDescent="0.35">
      <c r="A105" s="53"/>
      <c r="B105" s="46"/>
      <c r="C105" s="46"/>
      <c r="D105" s="42"/>
      <c r="E105" s="42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54"/>
    </row>
    <row r="106" spans="1:40" s="22" customFormat="1" x14ac:dyDescent="0.35">
      <c r="A106" s="53"/>
      <c r="B106" s="46"/>
      <c r="C106" s="46"/>
      <c r="D106" s="42"/>
      <c r="E106" s="42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54"/>
    </row>
    <row r="107" spans="1:40" s="22" customFormat="1" x14ac:dyDescent="0.35">
      <c r="A107" s="53"/>
      <c r="B107" s="46"/>
      <c r="C107" s="46"/>
      <c r="D107" s="42"/>
      <c r="E107" s="42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54"/>
    </row>
    <row r="108" spans="1:40" s="22" customFormat="1" x14ac:dyDescent="0.35">
      <c r="A108" s="53"/>
      <c r="B108" s="46"/>
      <c r="C108" s="46"/>
      <c r="D108" s="42"/>
      <c r="E108" s="42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54"/>
    </row>
    <row r="109" spans="1:40" s="22" customFormat="1" x14ac:dyDescent="0.35">
      <c r="A109" s="53"/>
      <c r="B109" s="46"/>
      <c r="C109" s="46"/>
      <c r="D109" s="42"/>
      <c r="E109" s="42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54"/>
    </row>
    <row r="110" spans="1:40" s="22" customFormat="1" x14ac:dyDescent="0.35">
      <c r="A110" s="53"/>
      <c r="B110" s="46"/>
      <c r="C110" s="46"/>
      <c r="D110" s="42"/>
      <c r="E110" s="42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54"/>
    </row>
    <row r="111" spans="1:40" s="22" customFormat="1" x14ac:dyDescent="0.35">
      <c r="A111" s="53"/>
      <c r="B111" s="46"/>
      <c r="C111" s="46"/>
      <c r="D111" s="42"/>
      <c r="E111" s="42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54"/>
    </row>
    <row r="112" spans="1:40" s="22" customFormat="1" x14ac:dyDescent="0.35">
      <c r="A112" s="53"/>
      <c r="B112" s="46"/>
      <c r="C112" s="46"/>
      <c r="D112" s="42"/>
      <c r="E112" s="42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54"/>
    </row>
    <row r="113" spans="1:40" s="22" customFormat="1" x14ac:dyDescent="0.35">
      <c r="A113" s="53"/>
      <c r="B113" s="46"/>
      <c r="C113" s="46"/>
      <c r="D113" s="42"/>
      <c r="E113" s="42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54"/>
    </row>
    <row r="114" spans="1:40" s="22" customFormat="1" x14ac:dyDescent="0.35">
      <c r="A114" s="53"/>
      <c r="B114" s="46"/>
      <c r="C114" s="46"/>
      <c r="D114" s="42"/>
      <c r="E114" s="42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54"/>
    </row>
    <row r="115" spans="1:40" s="22" customFormat="1" x14ac:dyDescent="0.35">
      <c r="A115" s="53"/>
      <c r="B115" s="46"/>
      <c r="C115" s="46"/>
      <c r="D115" s="42"/>
      <c r="E115" s="42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54"/>
    </row>
    <row r="116" spans="1:40" s="22" customFormat="1" x14ac:dyDescent="0.35">
      <c r="A116" s="53"/>
      <c r="B116" s="46"/>
      <c r="C116" s="46"/>
      <c r="D116" s="42"/>
      <c r="E116" s="42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54"/>
    </row>
    <row r="117" spans="1:40" s="22" customFormat="1" x14ac:dyDescent="0.35">
      <c r="A117" s="53"/>
      <c r="B117" s="46"/>
      <c r="C117" s="46"/>
      <c r="D117" s="42"/>
      <c r="E117" s="42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54"/>
    </row>
    <row r="118" spans="1:40" s="22" customFormat="1" x14ac:dyDescent="0.35">
      <c r="A118" s="53"/>
      <c r="B118" s="46"/>
      <c r="C118" s="46"/>
      <c r="D118" s="42"/>
      <c r="E118" s="42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54"/>
    </row>
    <row r="119" spans="1:40" s="22" customFormat="1" x14ac:dyDescent="0.35">
      <c r="A119" s="53"/>
      <c r="B119" s="46"/>
      <c r="C119" s="46"/>
      <c r="D119" s="42"/>
      <c r="E119" s="42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54"/>
    </row>
    <row r="120" spans="1:40" s="22" customFormat="1" x14ac:dyDescent="0.35">
      <c r="A120" s="53"/>
      <c r="B120" s="46"/>
      <c r="C120" s="46"/>
      <c r="D120" s="42"/>
      <c r="E120" s="42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54"/>
    </row>
    <row r="121" spans="1:40" s="22" customFormat="1" x14ac:dyDescent="0.35">
      <c r="A121" s="53"/>
      <c r="B121" s="46"/>
      <c r="C121" s="46"/>
      <c r="D121" s="42"/>
      <c r="E121" s="42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54"/>
    </row>
    <row r="122" spans="1:40" s="22" customFormat="1" x14ac:dyDescent="0.35">
      <c r="A122" s="53"/>
      <c r="B122" s="46"/>
      <c r="C122" s="46"/>
      <c r="D122" s="42"/>
      <c r="E122" s="42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54"/>
    </row>
    <row r="123" spans="1:40" s="22" customFormat="1" x14ac:dyDescent="0.35">
      <c r="A123" s="53"/>
      <c r="B123" s="46"/>
      <c r="C123" s="46"/>
      <c r="D123" s="42"/>
      <c r="E123" s="42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54"/>
    </row>
    <row r="124" spans="1:40" s="22" customFormat="1" x14ac:dyDescent="0.35">
      <c r="A124" s="53"/>
      <c r="B124" s="46"/>
      <c r="C124" s="46"/>
      <c r="D124" s="42"/>
      <c r="E124" s="42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54"/>
    </row>
    <row r="125" spans="1:40" s="22" customFormat="1" x14ac:dyDescent="0.35">
      <c r="A125" s="53"/>
      <c r="B125" s="46"/>
      <c r="C125" s="46"/>
      <c r="D125" s="42"/>
      <c r="E125" s="42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54"/>
    </row>
    <row r="126" spans="1:40" s="22" customFormat="1" x14ac:dyDescent="0.35">
      <c r="A126" s="53"/>
      <c r="B126" s="46"/>
      <c r="C126" s="46"/>
      <c r="D126" s="42"/>
      <c r="E126" s="42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54"/>
    </row>
    <row r="127" spans="1:40" s="22" customFormat="1" x14ac:dyDescent="0.35">
      <c r="A127" s="53"/>
      <c r="B127" s="46"/>
      <c r="C127" s="46"/>
      <c r="D127" s="42"/>
      <c r="E127" s="42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54"/>
    </row>
    <row r="128" spans="1:40" s="22" customFormat="1" x14ac:dyDescent="0.35">
      <c r="A128" s="53"/>
      <c r="B128" s="46"/>
      <c r="C128" s="46"/>
      <c r="D128" s="42"/>
      <c r="E128" s="42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54"/>
    </row>
    <row r="129" spans="1:40" s="22" customFormat="1" x14ac:dyDescent="0.35">
      <c r="A129" s="53"/>
      <c r="B129" s="46"/>
      <c r="C129" s="46"/>
      <c r="D129" s="42"/>
      <c r="E129" s="42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54"/>
    </row>
    <row r="130" spans="1:40" s="22" customFormat="1" x14ac:dyDescent="0.35">
      <c r="A130" s="53"/>
      <c r="B130" s="46"/>
      <c r="C130" s="46"/>
      <c r="D130" s="42"/>
      <c r="E130" s="42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54"/>
    </row>
    <row r="131" spans="1:40" s="22" customFormat="1" x14ac:dyDescent="0.35">
      <c r="A131" s="53"/>
      <c r="B131" s="46"/>
      <c r="C131" s="46"/>
      <c r="D131" s="42"/>
      <c r="E131" s="42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54"/>
    </row>
    <row r="132" spans="1:40" s="22" customFormat="1" x14ac:dyDescent="0.35">
      <c r="A132" s="53"/>
      <c r="B132" s="46"/>
      <c r="C132" s="46"/>
      <c r="D132" s="42"/>
      <c r="E132" s="42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54"/>
    </row>
    <row r="133" spans="1:40" s="22" customFormat="1" x14ac:dyDescent="0.35">
      <c r="A133" s="53"/>
      <c r="B133" s="46"/>
      <c r="C133" s="46"/>
      <c r="D133" s="42"/>
      <c r="E133" s="42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54"/>
    </row>
    <row r="134" spans="1:40" s="22" customFormat="1" x14ac:dyDescent="0.35">
      <c r="A134" s="53"/>
      <c r="B134" s="46"/>
      <c r="C134" s="46"/>
      <c r="D134" s="42"/>
      <c r="E134" s="42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54"/>
    </row>
    <row r="135" spans="1:40" s="22" customFormat="1" x14ac:dyDescent="0.35">
      <c r="A135" s="53"/>
      <c r="B135" s="46"/>
      <c r="C135" s="46"/>
      <c r="D135" s="42"/>
      <c r="E135" s="42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54"/>
    </row>
    <row r="136" spans="1:40" s="22" customFormat="1" x14ac:dyDescent="0.35">
      <c r="A136" s="53"/>
      <c r="B136" s="46"/>
      <c r="C136" s="46"/>
      <c r="D136" s="42"/>
      <c r="E136" s="42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54"/>
    </row>
    <row r="137" spans="1:40" s="22" customFormat="1" x14ac:dyDescent="0.35">
      <c r="A137" s="53"/>
      <c r="B137" s="46"/>
      <c r="C137" s="46"/>
      <c r="D137" s="42"/>
      <c r="E137" s="42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54"/>
    </row>
    <row r="138" spans="1:40" s="22" customFormat="1" x14ac:dyDescent="0.35">
      <c r="A138" s="53"/>
      <c r="B138" s="46"/>
      <c r="C138" s="46"/>
      <c r="D138" s="42"/>
      <c r="E138" s="42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54"/>
    </row>
    <row r="139" spans="1:40" s="22" customFormat="1" x14ac:dyDescent="0.35">
      <c r="A139" s="53"/>
      <c r="B139" s="46"/>
      <c r="C139" s="46"/>
      <c r="D139" s="42"/>
      <c r="E139" s="42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54"/>
    </row>
    <row r="140" spans="1:40" s="22" customFormat="1" x14ac:dyDescent="0.35">
      <c r="A140" s="53"/>
      <c r="B140" s="46"/>
      <c r="C140" s="46"/>
      <c r="D140" s="42"/>
      <c r="E140" s="42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54"/>
    </row>
    <row r="141" spans="1:40" s="22" customFormat="1" x14ac:dyDescent="0.35">
      <c r="A141" s="53"/>
      <c r="B141" s="46"/>
      <c r="C141" s="46"/>
      <c r="D141" s="42"/>
      <c r="E141" s="42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54"/>
    </row>
    <row r="142" spans="1:40" s="22" customFormat="1" x14ac:dyDescent="0.35">
      <c r="A142" s="53"/>
      <c r="B142" s="46"/>
      <c r="C142" s="46"/>
      <c r="D142" s="42"/>
      <c r="E142" s="42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54"/>
    </row>
    <row r="143" spans="1:40" s="22" customFormat="1" x14ac:dyDescent="0.35">
      <c r="A143" s="53"/>
      <c r="B143" s="46"/>
      <c r="C143" s="46"/>
      <c r="D143" s="42"/>
      <c r="E143" s="42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54"/>
    </row>
    <row r="144" spans="1:40" s="22" customFormat="1" x14ac:dyDescent="0.35">
      <c r="A144" s="53"/>
      <c r="B144" s="46"/>
      <c r="C144" s="46"/>
      <c r="D144" s="42"/>
      <c r="E144" s="42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54"/>
    </row>
    <row r="145" spans="1:40" s="22" customFormat="1" x14ac:dyDescent="0.35">
      <c r="A145" s="53"/>
      <c r="B145" s="46"/>
      <c r="C145" s="46"/>
      <c r="D145" s="42"/>
      <c r="E145" s="42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54"/>
    </row>
    <row r="146" spans="1:40" s="22" customFormat="1" x14ac:dyDescent="0.35">
      <c r="A146" s="53"/>
      <c r="B146" s="46"/>
      <c r="C146" s="46"/>
      <c r="D146" s="42"/>
      <c r="E146" s="42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54"/>
    </row>
    <row r="147" spans="1:40" s="22" customFormat="1" x14ac:dyDescent="0.35">
      <c r="A147" s="53"/>
      <c r="B147" s="46"/>
      <c r="C147" s="46"/>
      <c r="D147" s="42"/>
      <c r="E147" s="42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54"/>
    </row>
    <row r="148" spans="1:40" s="22" customFormat="1" x14ac:dyDescent="0.35">
      <c r="A148" s="53"/>
      <c r="B148" s="46"/>
      <c r="C148" s="46"/>
      <c r="D148" s="42"/>
      <c r="E148" s="42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54"/>
    </row>
    <row r="149" spans="1:40" s="22" customFormat="1" x14ac:dyDescent="0.35">
      <c r="A149" s="53"/>
      <c r="B149" s="46"/>
      <c r="C149" s="46"/>
      <c r="D149" s="42"/>
      <c r="E149" s="42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54"/>
    </row>
    <row r="150" spans="1:40" s="22" customFormat="1" x14ac:dyDescent="0.35">
      <c r="A150" s="53"/>
      <c r="B150" s="46"/>
      <c r="C150" s="46"/>
      <c r="D150" s="42"/>
      <c r="E150" s="42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54"/>
    </row>
    <row r="151" spans="1:40" s="22" customFormat="1" x14ac:dyDescent="0.35">
      <c r="A151" s="53"/>
      <c r="B151" s="46"/>
      <c r="C151" s="46"/>
      <c r="D151" s="42"/>
      <c r="E151" s="42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54"/>
    </row>
    <row r="152" spans="1:40" s="22" customFormat="1" x14ac:dyDescent="0.35">
      <c r="A152" s="53"/>
      <c r="B152" s="46"/>
      <c r="C152" s="46"/>
      <c r="D152" s="42"/>
      <c r="E152" s="42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54"/>
    </row>
    <row r="153" spans="1:40" s="22" customFormat="1" x14ac:dyDescent="0.35">
      <c r="A153" s="53"/>
      <c r="B153" s="46"/>
      <c r="C153" s="46"/>
      <c r="D153" s="42"/>
      <c r="E153" s="42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54"/>
    </row>
    <row r="154" spans="1:40" s="22" customFormat="1" x14ac:dyDescent="0.35">
      <c r="A154" s="53"/>
      <c r="B154" s="46"/>
      <c r="C154" s="46"/>
      <c r="D154" s="42"/>
      <c r="E154" s="42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54"/>
    </row>
    <row r="155" spans="1:40" s="22" customFormat="1" x14ac:dyDescent="0.35">
      <c r="A155" s="53"/>
      <c r="B155" s="46"/>
      <c r="C155" s="46"/>
      <c r="D155" s="42"/>
      <c r="E155" s="42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54"/>
    </row>
    <row r="156" spans="1:40" s="22" customFormat="1" x14ac:dyDescent="0.35">
      <c r="A156" s="53"/>
      <c r="B156" s="46"/>
      <c r="C156" s="46"/>
      <c r="D156" s="42"/>
      <c r="E156" s="42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54"/>
    </row>
    <row r="157" spans="1:40" s="22" customFormat="1" x14ac:dyDescent="0.35">
      <c r="A157" s="53"/>
      <c r="B157" s="46"/>
      <c r="C157" s="46"/>
      <c r="D157" s="42"/>
      <c r="E157" s="42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54"/>
    </row>
    <row r="158" spans="1:40" s="22" customFormat="1" x14ac:dyDescent="0.35">
      <c r="A158" s="53"/>
      <c r="B158" s="46"/>
      <c r="C158" s="46"/>
      <c r="D158" s="42"/>
      <c r="E158" s="42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54"/>
    </row>
    <row r="159" spans="1:40" s="22" customFormat="1" x14ac:dyDescent="0.35">
      <c r="A159" s="53"/>
      <c r="B159" s="46"/>
      <c r="C159" s="46"/>
      <c r="D159" s="42"/>
      <c r="E159" s="42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54"/>
    </row>
    <row r="160" spans="1:40" s="22" customFormat="1" x14ac:dyDescent="0.35">
      <c r="A160" s="53"/>
      <c r="B160" s="46"/>
      <c r="C160" s="46"/>
      <c r="D160" s="42"/>
      <c r="E160" s="42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54"/>
    </row>
    <row r="161" spans="1:40" s="22" customFormat="1" x14ac:dyDescent="0.35">
      <c r="A161" s="53"/>
      <c r="B161" s="46"/>
      <c r="C161" s="46"/>
      <c r="D161" s="42"/>
      <c r="E161" s="42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54"/>
    </row>
    <row r="162" spans="1:40" s="22" customFormat="1" x14ac:dyDescent="0.35">
      <c r="A162" s="53"/>
      <c r="B162" s="46"/>
      <c r="C162" s="46"/>
      <c r="D162" s="42"/>
      <c r="E162" s="42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54"/>
    </row>
    <row r="163" spans="1:40" s="22" customFormat="1" x14ac:dyDescent="0.35">
      <c r="A163" s="53"/>
      <c r="B163" s="46"/>
      <c r="C163" s="46"/>
      <c r="D163" s="42"/>
      <c r="E163" s="42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54"/>
    </row>
    <row r="164" spans="1:40" s="22" customFormat="1" x14ac:dyDescent="0.35">
      <c r="A164" s="53"/>
      <c r="B164" s="46"/>
      <c r="C164" s="46"/>
      <c r="D164" s="42"/>
      <c r="E164" s="42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54"/>
    </row>
    <row r="165" spans="1:40" s="22" customFormat="1" x14ac:dyDescent="0.35">
      <c r="A165" s="53"/>
      <c r="B165" s="46"/>
      <c r="C165" s="46"/>
      <c r="D165" s="42"/>
      <c r="E165" s="42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54"/>
    </row>
    <row r="166" spans="1:40" s="22" customFormat="1" x14ac:dyDescent="0.35">
      <c r="A166" s="53"/>
      <c r="B166" s="46"/>
      <c r="C166" s="46"/>
      <c r="D166" s="42"/>
      <c r="E166" s="42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54"/>
    </row>
    <row r="167" spans="1:40" s="22" customFormat="1" x14ac:dyDescent="0.35">
      <c r="A167" s="53"/>
      <c r="B167" s="46"/>
      <c r="C167" s="46"/>
      <c r="D167" s="42"/>
      <c r="E167" s="42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54"/>
    </row>
    <row r="168" spans="1:40" s="22" customFormat="1" x14ac:dyDescent="0.35">
      <c r="A168" s="53"/>
      <c r="B168" s="46"/>
      <c r="C168" s="46"/>
      <c r="D168" s="42"/>
      <c r="E168" s="42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54"/>
    </row>
    <row r="169" spans="1:40" s="22" customFormat="1" x14ac:dyDescent="0.35">
      <c r="A169" s="53"/>
      <c r="B169" s="46"/>
      <c r="C169" s="46"/>
      <c r="D169" s="42"/>
      <c r="E169" s="42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54"/>
    </row>
    <row r="170" spans="1:40" s="22" customFormat="1" x14ac:dyDescent="0.35">
      <c r="A170" s="53"/>
      <c r="B170" s="46"/>
      <c r="C170" s="46"/>
      <c r="D170" s="42"/>
      <c r="E170" s="42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54"/>
    </row>
    <row r="171" spans="1:40" s="22" customFormat="1" x14ac:dyDescent="0.35">
      <c r="A171" s="53"/>
      <c r="B171" s="46"/>
      <c r="C171" s="46"/>
      <c r="D171" s="42"/>
      <c r="E171" s="42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54"/>
    </row>
    <row r="172" spans="1:40" s="22" customFormat="1" x14ac:dyDescent="0.35">
      <c r="A172" s="53"/>
      <c r="B172" s="46"/>
      <c r="C172" s="46"/>
      <c r="D172" s="42"/>
      <c r="E172" s="42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54"/>
    </row>
    <row r="173" spans="1:40" s="22" customFormat="1" x14ac:dyDescent="0.35">
      <c r="A173" s="53"/>
      <c r="B173" s="46"/>
      <c r="C173" s="46"/>
      <c r="D173" s="42"/>
      <c r="E173" s="42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54"/>
    </row>
    <row r="174" spans="1:40" s="22" customFormat="1" x14ac:dyDescent="0.35">
      <c r="A174" s="53"/>
      <c r="B174" s="46"/>
      <c r="C174" s="46"/>
      <c r="D174" s="42"/>
      <c r="E174" s="42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54"/>
    </row>
    <row r="175" spans="1:40" s="22" customFormat="1" x14ac:dyDescent="0.35">
      <c r="A175" s="53"/>
      <c r="B175" s="46"/>
      <c r="C175" s="46"/>
      <c r="D175" s="42"/>
      <c r="E175" s="42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54"/>
    </row>
    <row r="176" spans="1:40" s="22" customFormat="1" x14ac:dyDescent="0.35">
      <c r="A176" s="53"/>
      <c r="B176" s="46"/>
      <c r="C176" s="46"/>
      <c r="D176" s="42"/>
      <c r="E176" s="42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54"/>
    </row>
    <row r="177" spans="1:40" s="22" customFormat="1" x14ac:dyDescent="0.35">
      <c r="A177" s="53"/>
      <c r="B177" s="46"/>
      <c r="C177" s="46"/>
      <c r="D177" s="42"/>
      <c r="E177" s="42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54"/>
    </row>
    <row r="178" spans="1:40" s="22" customFormat="1" x14ac:dyDescent="0.35">
      <c r="A178" s="53"/>
      <c r="B178" s="46"/>
      <c r="C178" s="46"/>
      <c r="D178" s="42"/>
      <c r="E178" s="42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54"/>
    </row>
    <row r="179" spans="1:40" s="22" customFormat="1" x14ac:dyDescent="0.35">
      <c r="A179" s="53"/>
      <c r="B179" s="46"/>
      <c r="C179" s="46"/>
      <c r="D179" s="42"/>
      <c r="E179" s="42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54"/>
    </row>
    <row r="180" spans="1:40" s="22" customFormat="1" x14ac:dyDescent="0.35">
      <c r="A180" s="53"/>
      <c r="B180" s="46"/>
      <c r="C180" s="46"/>
      <c r="D180" s="42"/>
      <c r="E180" s="42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54"/>
    </row>
    <row r="181" spans="1:40" s="22" customFormat="1" x14ac:dyDescent="0.35">
      <c r="A181" s="53"/>
      <c r="B181" s="46"/>
      <c r="C181" s="46"/>
      <c r="D181" s="42"/>
      <c r="E181" s="42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54"/>
    </row>
    <row r="182" spans="1:40" s="22" customFormat="1" x14ac:dyDescent="0.35">
      <c r="A182" s="53"/>
      <c r="B182" s="46"/>
      <c r="C182" s="46"/>
      <c r="D182" s="42"/>
      <c r="E182" s="42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54"/>
    </row>
    <row r="183" spans="1:40" s="22" customFormat="1" x14ac:dyDescent="0.35">
      <c r="A183" s="53"/>
      <c r="B183" s="46"/>
      <c r="C183" s="46"/>
      <c r="D183" s="42"/>
      <c r="E183" s="42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54"/>
    </row>
    <row r="184" spans="1:40" s="22" customFormat="1" x14ac:dyDescent="0.35">
      <c r="A184" s="53"/>
      <c r="B184" s="46"/>
      <c r="C184" s="46"/>
      <c r="D184" s="42"/>
      <c r="E184" s="42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54"/>
    </row>
    <row r="185" spans="1:40" s="22" customFormat="1" x14ac:dyDescent="0.35">
      <c r="A185" s="53"/>
      <c r="B185" s="46"/>
      <c r="C185" s="46"/>
      <c r="D185" s="42"/>
      <c r="E185" s="42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54"/>
    </row>
    <row r="186" spans="1:40" s="22" customFormat="1" x14ac:dyDescent="0.35">
      <c r="A186" s="53"/>
      <c r="B186" s="46"/>
      <c r="C186" s="46"/>
      <c r="D186" s="42"/>
      <c r="E186" s="42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54"/>
    </row>
    <row r="187" spans="1:40" s="22" customFormat="1" x14ac:dyDescent="0.35">
      <c r="A187" s="53"/>
      <c r="B187" s="46"/>
      <c r="C187" s="46"/>
      <c r="D187" s="42"/>
      <c r="E187" s="42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54"/>
    </row>
    <row r="188" spans="1:40" s="22" customFormat="1" x14ac:dyDescent="0.35">
      <c r="A188" s="53"/>
      <c r="B188" s="46"/>
      <c r="C188" s="46"/>
      <c r="D188" s="42"/>
      <c r="E188" s="42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54"/>
    </row>
    <row r="189" spans="1:40" s="22" customFormat="1" x14ac:dyDescent="0.35">
      <c r="A189" s="53"/>
      <c r="B189" s="46"/>
      <c r="C189" s="46"/>
      <c r="D189" s="42"/>
      <c r="E189" s="42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54"/>
    </row>
    <row r="190" spans="1:40" s="22" customFormat="1" x14ac:dyDescent="0.35">
      <c r="A190" s="53"/>
      <c r="B190" s="46"/>
      <c r="C190" s="46"/>
      <c r="D190" s="42"/>
      <c r="E190" s="42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54"/>
    </row>
    <row r="191" spans="1:40" s="22" customFormat="1" x14ac:dyDescent="0.35">
      <c r="A191" s="53"/>
      <c r="B191" s="46"/>
      <c r="C191" s="46"/>
      <c r="D191" s="42"/>
      <c r="E191" s="42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54"/>
    </row>
    <row r="192" spans="1:40" s="22" customFormat="1" x14ac:dyDescent="0.35">
      <c r="A192" s="53"/>
      <c r="B192" s="46"/>
      <c r="C192" s="46"/>
      <c r="D192" s="42"/>
      <c r="E192" s="42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54"/>
    </row>
    <row r="193" spans="1:40" s="22" customFormat="1" x14ac:dyDescent="0.35">
      <c r="A193" s="53"/>
      <c r="B193" s="46"/>
      <c r="C193" s="46"/>
      <c r="D193" s="42"/>
      <c r="E193" s="42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54"/>
    </row>
    <row r="194" spans="1:40" s="22" customFormat="1" x14ac:dyDescent="0.35">
      <c r="A194" s="53"/>
      <c r="B194" s="46"/>
      <c r="C194" s="46"/>
      <c r="D194" s="42"/>
      <c r="E194" s="42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54"/>
    </row>
    <row r="195" spans="1:40" s="22" customFormat="1" x14ac:dyDescent="0.35">
      <c r="A195" s="53"/>
      <c r="B195" s="46"/>
      <c r="C195" s="46"/>
      <c r="D195" s="42"/>
      <c r="E195" s="42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54"/>
    </row>
    <row r="196" spans="1:40" s="22" customFormat="1" x14ac:dyDescent="0.35">
      <c r="A196" s="53"/>
      <c r="B196" s="46"/>
      <c r="C196" s="46"/>
      <c r="D196" s="42"/>
      <c r="E196" s="42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54"/>
    </row>
    <row r="197" spans="1:40" s="22" customFormat="1" x14ac:dyDescent="0.35">
      <c r="A197" s="53"/>
      <c r="B197" s="46"/>
      <c r="C197" s="46"/>
      <c r="D197" s="42"/>
      <c r="E197" s="42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54"/>
    </row>
    <row r="198" spans="1:40" s="22" customFormat="1" x14ac:dyDescent="0.35">
      <c r="A198" s="53"/>
      <c r="B198" s="46"/>
      <c r="C198" s="46"/>
      <c r="D198" s="42"/>
      <c r="E198" s="42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54"/>
    </row>
    <row r="199" spans="1:40" s="22" customFormat="1" x14ac:dyDescent="0.35">
      <c r="A199" s="53"/>
      <c r="B199" s="46"/>
      <c r="C199" s="46"/>
      <c r="D199" s="42"/>
      <c r="E199" s="42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54"/>
    </row>
    <row r="200" spans="1:40" s="22" customFormat="1" x14ac:dyDescent="0.35">
      <c r="A200" s="53"/>
      <c r="B200" s="46"/>
      <c r="C200" s="46"/>
      <c r="D200" s="42"/>
      <c r="E200" s="42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54"/>
    </row>
    <row r="201" spans="1:40" s="22" customFormat="1" x14ac:dyDescent="0.35">
      <c r="A201" s="53"/>
      <c r="B201" s="46"/>
      <c r="C201" s="46"/>
      <c r="D201" s="42"/>
      <c r="E201" s="42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54"/>
    </row>
    <row r="202" spans="1:40" s="22" customFormat="1" x14ac:dyDescent="0.35">
      <c r="A202" s="53"/>
      <c r="B202" s="46"/>
      <c r="C202" s="46"/>
      <c r="D202" s="42"/>
      <c r="E202" s="42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54"/>
    </row>
    <row r="203" spans="1:40" s="22" customFormat="1" x14ac:dyDescent="0.35">
      <c r="A203" s="53"/>
      <c r="B203" s="46"/>
      <c r="C203" s="46"/>
      <c r="D203" s="42"/>
      <c r="E203" s="42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54"/>
    </row>
    <row r="204" spans="1:40" s="22" customFormat="1" x14ac:dyDescent="0.35">
      <c r="A204" s="53"/>
      <c r="B204" s="46"/>
      <c r="C204" s="46"/>
      <c r="D204" s="42"/>
      <c r="E204" s="42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54"/>
    </row>
    <row r="205" spans="1:40" s="22" customFormat="1" x14ac:dyDescent="0.35">
      <c r="A205" s="53"/>
      <c r="B205" s="46"/>
      <c r="C205" s="46"/>
      <c r="D205" s="42"/>
      <c r="E205" s="42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54"/>
    </row>
    <row r="206" spans="1:40" s="22" customFormat="1" x14ac:dyDescent="0.35">
      <c r="A206" s="53"/>
      <c r="B206" s="46"/>
      <c r="C206" s="46"/>
      <c r="D206" s="42"/>
      <c r="E206" s="42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54"/>
    </row>
    <row r="207" spans="1:40" s="22" customFormat="1" x14ac:dyDescent="0.35">
      <c r="A207" s="53"/>
      <c r="B207" s="46"/>
      <c r="C207" s="46"/>
      <c r="D207" s="42"/>
      <c r="E207" s="42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54"/>
    </row>
    <row r="208" spans="1:40" s="22" customFormat="1" x14ac:dyDescent="0.35">
      <c r="A208" s="53"/>
      <c r="B208" s="46"/>
      <c r="C208" s="46"/>
      <c r="D208" s="42"/>
      <c r="E208" s="42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54"/>
    </row>
    <row r="209" spans="1:40" s="22" customFormat="1" x14ac:dyDescent="0.35">
      <c r="A209" s="53"/>
      <c r="B209" s="46"/>
      <c r="C209" s="46"/>
      <c r="D209" s="42"/>
      <c r="E209" s="42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54"/>
    </row>
    <row r="210" spans="1:40" s="22" customFormat="1" x14ac:dyDescent="0.35">
      <c r="A210" s="53"/>
      <c r="B210" s="46"/>
      <c r="C210" s="46"/>
      <c r="D210" s="42"/>
      <c r="E210" s="42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54"/>
    </row>
    <row r="211" spans="1:40" s="22" customFormat="1" x14ac:dyDescent="0.35">
      <c r="A211" s="53"/>
      <c r="B211" s="46"/>
      <c r="C211" s="46"/>
      <c r="D211" s="42"/>
      <c r="E211" s="42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54"/>
    </row>
    <row r="212" spans="1:40" s="22" customFormat="1" x14ac:dyDescent="0.35">
      <c r="A212" s="53"/>
      <c r="B212" s="46"/>
      <c r="C212" s="46"/>
      <c r="D212" s="42"/>
      <c r="E212" s="42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54"/>
    </row>
    <row r="213" spans="1:40" s="22" customFormat="1" x14ac:dyDescent="0.35">
      <c r="A213" s="53"/>
      <c r="B213" s="46"/>
      <c r="C213" s="46"/>
      <c r="D213" s="42"/>
      <c r="E213" s="42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54"/>
    </row>
    <row r="214" spans="1:40" s="22" customFormat="1" x14ac:dyDescent="0.35">
      <c r="A214" s="53"/>
      <c r="B214" s="46"/>
      <c r="C214" s="46"/>
      <c r="D214" s="42"/>
      <c r="E214" s="42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54"/>
    </row>
    <row r="215" spans="1:40" s="22" customFormat="1" x14ac:dyDescent="0.35">
      <c r="A215" s="53"/>
      <c r="B215" s="46"/>
      <c r="C215" s="46"/>
      <c r="D215" s="42"/>
      <c r="E215" s="42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54"/>
    </row>
    <row r="216" spans="1:40" s="22" customFormat="1" x14ac:dyDescent="0.35">
      <c r="A216" s="53"/>
      <c r="B216" s="46"/>
      <c r="C216" s="46"/>
      <c r="D216" s="42"/>
      <c r="E216" s="42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54"/>
    </row>
    <row r="217" spans="1:40" s="22" customFormat="1" x14ac:dyDescent="0.35">
      <c r="A217" s="53"/>
      <c r="B217" s="46"/>
      <c r="C217" s="46"/>
      <c r="D217" s="42"/>
      <c r="E217" s="42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  <c r="AN217" s="54"/>
    </row>
    <row r="218" spans="1:40" s="22" customFormat="1" x14ac:dyDescent="0.35">
      <c r="A218" s="53"/>
      <c r="B218" s="46"/>
      <c r="C218" s="46"/>
      <c r="D218" s="42"/>
      <c r="E218" s="42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54"/>
    </row>
    <row r="219" spans="1:40" s="22" customFormat="1" x14ac:dyDescent="0.35">
      <c r="A219" s="53"/>
      <c r="B219" s="46"/>
      <c r="C219" s="46"/>
      <c r="D219" s="42"/>
      <c r="E219" s="42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54"/>
    </row>
    <row r="220" spans="1:40" s="22" customFormat="1" x14ac:dyDescent="0.35">
      <c r="A220" s="53"/>
      <c r="B220" s="46"/>
      <c r="C220" s="46"/>
      <c r="D220" s="42"/>
      <c r="E220" s="42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54"/>
    </row>
    <row r="221" spans="1:40" s="22" customFormat="1" x14ac:dyDescent="0.35">
      <c r="A221" s="53"/>
      <c r="B221" s="46"/>
      <c r="C221" s="46"/>
      <c r="D221" s="42"/>
      <c r="E221" s="42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54"/>
    </row>
    <row r="222" spans="1:40" s="22" customFormat="1" x14ac:dyDescent="0.35">
      <c r="A222" s="53"/>
      <c r="B222" s="46"/>
      <c r="C222" s="46"/>
      <c r="D222" s="42"/>
      <c r="E222" s="42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54"/>
    </row>
    <row r="223" spans="1:40" s="22" customFormat="1" x14ac:dyDescent="0.35">
      <c r="A223" s="53"/>
      <c r="B223" s="46"/>
      <c r="C223" s="46"/>
      <c r="D223" s="42"/>
      <c r="E223" s="42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54"/>
    </row>
    <row r="224" spans="1:40" s="22" customFormat="1" x14ac:dyDescent="0.35">
      <c r="A224" s="53"/>
      <c r="B224" s="46"/>
      <c r="C224" s="46"/>
      <c r="D224" s="42"/>
      <c r="E224" s="42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54"/>
    </row>
    <row r="225" spans="1:40" s="22" customFormat="1" x14ac:dyDescent="0.35">
      <c r="A225" s="53"/>
      <c r="B225" s="46"/>
      <c r="C225" s="46"/>
      <c r="D225" s="42"/>
      <c r="E225" s="42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54"/>
    </row>
    <row r="226" spans="1:40" s="22" customFormat="1" x14ac:dyDescent="0.35">
      <c r="A226" s="53"/>
      <c r="B226" s="46"/>
      <c r="C226" s="46"/>
      <c r="D226" s="42"/>
      <c r="E226" s="42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54"/>
    </row>
    <row r="227" spans="1:40" s="22" customFormat="1" x14ac:dyDescent="0.35">
      <c r="A227" s="53"/>
      <c r="B227" s="46"/>
      <c r="C227" s="46"/>
      <c r="D227" s="42"/>
      <c r="E227" s="42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54"/>
    </row>
    <row r="228" spans="1:40" s="22" customFormat="1" x14ac:dyDescent="0.35">
      <c r="A228" s="53"/>
      <c r="B228" s="46"/>
      <c r="C228" s="46"/>
      <c r="D228" s="42"/>
      <c r="E228" s="42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54"/>
    </row>
    <row r="229" spans="1:40" s="22" customFormat="1" x14ac:dyDescent="0.35">
      <c r="A229" s="53"/>
      <c r="B229" s="46"/>
      <c r="C229" s="46"/>
      <c r="D229" s="42"/>
      <c r="E229" s="42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54"/>
    </row>
    <row r="230" spans="1:40" s="22" customFormat="1" x14ac:dyDescent="0.35">
      <c r="A230" s="53"/>
      <c r="B230" s="46"/>
      <c r="C230" s="46"/>
      <c r="D230" s="42"/>
      <c r="E230" s="42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54"/>
    </row>
    <row r="231" spans="1:40" s="22" customFormat="1" x14ac:dyDescent="0.35">
      <c r="A231" s="53"/>
      <c r="B231" s="46"/>
      <c r="C231" s="46"/>
      <c r="D231" s="42"/>
      <c r="E231" s="42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54"/>
    </row>
    <row r="232" spans="1:40" s="22" customFormat="1" x14ac:dyDescent="0.35">
      <c r="A232" s="53"/>
      <c r="B232" s="46"/>
      <c r="C232" s="46"/>
      <c r="D232" s="42"/>
      <c r="E232" s="42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54"/>
    </row>
    <row r="233" spans="1:40" s="22" customFormat="1" x14ac:dyDescent="0.35">
      <c r="A233" s="53"/>
      <c r="B233" s="46"/>
      <c r="C233" s="46"/>
      <c r="D233" s="42"/>
      <c r="E233" s="42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54"/>
    </row>
    <row r="234" spans="1:40" s="22" customFormat="1" x14ac:dyDescent="0.35">
      <c r="A234" s="53"/>
      <c r="B234" s="46"/>
      <c r="C234" s="46"/>
      <c r="D234" s="42"/>
      <c r="E234" s="42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54"/>
    </row>
    <row r="235" spans="1:40" s="22" customFormat="1" x14ac:dyDescent="0.35">
      <c r="A235" s="53"/>
      <c r="B235" s="46"/>
      <c r="C235" s="46"/>
      <c r="D235" s="42"/>
      <c r="E235" s="42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  <c r="AN235" s="54"/>
    </row>
    <row r="236" spans="1:40" s="22" customFormat="1" x14ac:dyDescent="0.35">
      <c r="A236" s="53"/>
      <c r="B236" s="46"/>
      <c r="C236" s="46"/>
      <c r="D236" s="42"/>
      <c r="E236" s="42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54"/>
    </row>
    <row r="237" spans="1:40" s="22" customFormat="1" x14ac:dyDescent="0.35">
      <c r="A237" s="53"/>
      <c r="B237" s="46"/>
      <c r="C237" s="46"/>
      <c r="D237" s="42"/>
      <c r="E237" s="42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  <c r="AN237" s="54"/>
    </row>
    <row r="238" spans="1:40" s="22" customFormat="1" x14ac:dyDescent="0.35">
      <c r="A238" s="53"/>
      <c r="B238" s="46"/>
      <c r="C238" s="46"/>
      <c r="D238" s="42"/>
      <c r="E238" s="42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54"/>
    </row>
    <row r="239" spans="1:40" s="22" customFormat="1" x14ac:dyDescent="0.35">
      <c r="A239" s="53"/>
      <c r="B239" s="46"/>
      <c r="C239" s="46"/>
      <c r="D239" s="42"/>
      <c r="E239" s="42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54"/>
    </row>
    <row r="240" spans="1:40" s="22" customFormat="1" x14ac:dyDescent="0.35">
      <c r="A240" s="53"/>
      <c r="B240" s="46"/>
      <c r="C240" s="46"/>
      <c r="D240" s="42"/>
      <c r="E240" s="42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54"/>
    </row>
    <row r="241" spans="1:40" s="22" customFormat="1" x14ac:dyDescent="0.35">
      <c r="A241" s="53"/>
      <c r="B241" s="46"/>
      <c r="C241" s="46"/>
      <c r="D241" s="42"/>
      <c r="E241" s="42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54"/>
    </row>
    <row r="242" spans="1:40" s="22" customFormat="1" x14ac:dyDescent="0.35">
      <c r="A242" s="53"/>
      <c r="B242" s="46"/>
      <c r="C242" s="46"/>
      <c r="D242" s="42"/>
      <c r="E242" s="42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54"/>
    </row>
    <row r="243" spans="1:40" s="22" customFormat="1" x14ac:dyDescent="0.35">
      <c r="A243" s="53"/>
      <c r="B243" s="46"/>
      <c r="C243" s="46"/>
      <c r="D243" s="42"/>
      <c r="E243" s="42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54"/>
    </row>
    <row r="244" spans="1:40" s="22" customFormat="1" x14ac:dyDescent="0.35">
      <c r="A244" s="53"/>
      <c r="B244" s="46"/>
      <c r="C244" s="46"/>
      <c r="D244" s="42"/>
      <c r="E244" s="42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  <c r="AN244" s="54"/>
    </row>
    <row r="245" spans="1:40" s="22" customFormat="1" x14ac:dyDescent="0.35">
      <c r="A245" s="53"/>
      <c r="B245" s="46"/>
      <c r="C245" s="46"/>
      <c r="D245" s="42"/>
      <c r="E245" s="42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54"/>
    </row>
    <row r="246" spans="1:40" s="22" customFormat="1" x14ac:dyDescent="0.35">
      <c r="A246" s="53"/>
      <c r="B246" s="46"/>
      <c r="C246" s="46"/>
      <c r="D246" s="42"/>
      <c r="E246" s="42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54"/>
    </row>
    <row r="247" spans="1:40" s="22" customFormat="1" x14ac:dyDescent="0.35">
      <c r="A247" s="53"/>
      <c r="B247" s="46"/>
      <c r="C247" s="46"/>
      <c r="D247" s="42"/>
      <c r="E247" s="42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54"/>
    </row>
    <row r="248" spans="1:40" s="22" customFormat="1" x14ac:dyDescent="0.35">
      <c r="A248" s="53"/>
      <c r="B248" s="46"/>
      <c r="C248" s="46"/>
      <c r="D248" s="42"/>
      <c r="E248" s="42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54"/>
    </row>
    <row r="249" spans="1:40" s="22" customFormat="1" x14ac:dyDescent="0.35">
      <c r="A249" s="53"/>
      <c r="B249" s="46"/>
      <c r="C249" s="46"/>
      <c r="D249" s="42"/>
      <c r="E249" s="42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54"/>
    </row>
  </sheetData>
  <sheetProtection selectLockedCells="1"/>
  <mergeCells count="2">
    <mergeCell ref="A4:C4"/>
    <mergeCell ref="A14:C14"/>
  </mergeCells>
  <pageMargins left="0.25" right="0.25" top="0.25" bottom="0.25" header="0.3" footer="0.3"/>
  <pageSetup scale="44" fitToWidth="0" fitToHeight="2" orientation="portrait" horizontalDpi="300" verticalDpi="300" r:id="rId1"/>
  <headerFooter>
    <oddHeader>&amp;C&amp;Z&amp;F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7AEE0-E3A2-43EB-8F0C-705CA46611CA}">
  <sheetPr>
    <tabColor theme="4" tint="0.39997558519241921"/>
    <pageSetUpPr fitToPage="1"/>
  </sheetPr>
  <dimension ref="A1:AO249"/>
  <sheetViews>
    <sheetView topLeftCell="G16" zoomScale="70" zoomScaleNormal="70" workbookViewId="0">
      <selection activeCell="E16" sqref="E16:Z43"/>
    </sheetView>
  </sheetViews>
  <sheetFormatPr defaultColWidth="9.1796875" defaultRowHeight="14.5" x14ac:dyDescent="0.35"/>
  <cols>
    <col min="1" max="1" width="31.453125" style="1" customWidth="1"/>
    <col min="2" max="2" width="8.81640625" style="8" customWidth="1"/>
    <col min="3" max="3" width="9.54296875" style="8" customWidth="1"/>
    <col min="4" max="4" width="12.54296875" style="42" customWidth="1"/>
    <col min="5" max="9" width="8.7265625" style="42" customWidth="1"/>
    <col min="10" max="10" width="12.1796875" style="42" bestFit="1" customWidth="1"/>
    <col min="11" max="16" width="8.7265625" style="46" customWidth="1"/>
    <col min="17" max="17" width="11.1796875" style="46" bestFit="1" customWidth="1"/>
    <col min="18" max="23" width="8.7265625" style="42" customWidth="1"/>
    <col min="24" max="24" width="11.1796875" style="42" bestFit="1" customWidth="1"/>
    <col min="25" max="30" width="8.7265625" style="46" customWidth="1"/>
    <col min="31" max="31" width="11.1796875" style="46" bestFit="1" customWidth="1"/>
    <col min="32" max="36" width="8.7265625" style="42" customWidth="1"/>
    <col min="37" max="38" width="10.7265625" style="8" customWidth="1"/>
    <col min="39" max="39" width="6.7265625" style="8" customWidth="1"/>
    <col min="40" max="40" width="11.1796875" style="9" bestFit="1" customWidth="1"/>
    <col min="41" max="41" width="1" style="10" customWidth="1"/>
    <col min="42" max="16384" width="9.1796875" style="10"/>
  </cols>
  <sheetData>
    <row r="1" spans="1:41" x14ac:dyDescent="0.35">
      <c r="D1" s="46"/>
      <c r="E1" s="46"/>
      <c r="F1" s="46" t="s">
        <v>71</v>
      </c>
      <c r="G1" s="46"/>
      <c r="H1" s="46"/>
      <c r="I1" s="46"/>
      <c r="J1" s="46"/>
      <c r="R1" s="46"/>
      <c r="S1" s="46"/>
      <c r="T1" s="46"/>
      <c r="U1" s="46"/>
      <c r="V1" s="46"/>
      <c r="W1" s="46"/>
      <c r="X1" s="46"/>
      <c r="AF1" s="46"/>
      <c r="AG1" s="46"/>
      <c r="AH1" s="46"/>
      <c r="AI1" s="46"/>
      <c r="AJ1" s="46"/>
      <c r="AK1" s="46"/>
    </row>
    <row r="2" spans="1:41" ht="22.5" customHeight="1" x14ac:dyDescent="0.35">
      <c r="D2" s="46"/>
      <c r="E2" s="46"/>
      <c r="F2" s="46"/>
      <c r="G2" s="46"/>
      <c r="H2" s="46"/>
      <c r="I2" s="46"/>
      <c r="J2" s="46"/>
      <c r="R2" s="46"/>
      <c r="S2" s="46"/>
      <c r="T2" s="46"/>
      <c r="U2" s="46"/>
      <c r="V2" s="46"/>
      <c r="W2" s="46"/>
      <c r="X2" s="46"/>
      <c r="AF2" s="46"/>
      <c r="AG2" s="46"/>
      <c r="AH2" s="46"/>
      <c r="AI2" s="46"/>
      <c r="AJ2" s="46"/>
      <c r="AK2" s="46"/>
    </row>
    <row r="3" spans="1:41" ht="6.75" customHeight="1" x14ac:dyDescent="0.35">
      <c r="D3" s="46"/>
      <c r="E3" s="46"/>
      <c r="F3" s="46"/>
      <c r="G3" s="46"/>
      <c r="H3" s="46"/>
      <c r="I3" s="46"/>
      <c r="J3" s="46"/>
      <c r="R3" s="46"/>
      <c r="S3" s="46"/>
      <c r="T3" s="46"/>
      <c r="U3" s="46"/>
      <c r="V3" s="46"/>
      <c r="W3" s="46"/>
      <c r="X3" s="46"/>
      <c r="AF3" s="46"/>
      <c r="AG3" s="46"/>
      <c r="AH3" s="46"/>
      <c r="AI3" s="46"/>
      <c r="AJ3" s="46"/>
      <c r="AK3" s="46"/>
    </row>
    <row r="4" spans="1:41" x14ac:dyDescent="0.35">
      <c r="A4" s="125" t="s">
        <v>1</v>
      </c>
      <c r="B4" s="126"/>
      <c r="C4" s="127"/>
      <c r="D4" s="43"/>
      <c r="E4" s="49" t="s">
        <v>74</v>
      </c>
      <c r="F4" s="43" t="s">
        <v>71</v>
      </c>
      <c r="G4" s="43" t="s">
        <v>6</v>
      </c>
      <c r="H4" s="43" t="s">
        <v>7</v>
      </c>
      <c r="I4" s="43" t="s">
        <v>2</v>
      </c>
      <c r="J4" s="43" t="s">
        <v>73</v>
      </c>
      <c r="K4" s="47" t="s">
        <v>3</v>
      </c>
      <c r="L4" s="48" t="s">
        <v>74</v>
      </c>
      <c r="M4" s="47" t="s">
        <v>71</v>
      </c>
      <c r="N4" s="47" t="s">
        <v>6</v>
      </c>
      <c r="O4" s="47" t="s">
        <v>7</v>
      </c>
      <c r="P4" s="47" t="s">
        <v>2</v>
      </c>
      <c r="Q4" s="47" t="s">
        <v>73</v>
      </c>
      <c r="R4" s="43" t="s">
        <v>3</v>
      </c>
      <c r="S4" s="49" t="s">
        <v>74</v>
      </c>
      <c r="T4" s="43" t="s">
        <v>71</v>
      </c>
      <c r="U4" s="43" t="s">
        <v>6</v>
      </c>
      <c r="V4" s="43" t="s">
        <v>7</v>
      </c>
      <c r="W4" s="43" t="s">
        <v>2</v>
      </c>
      <c r="X4" s="43" t="s">
        <v>73</v>
      </c>
      <c r="Y4" s="47" t="s">
        <v>3</v>
      </c>
      <c r="Z4" s="48" t="s">
        <v>74</v>
      </c>
      <c r="AA4" s="47" t="s">
        <v>71</v>
      </c>
      <c r="AB4" s="47" t="s">
        <v>6</v>
      </c>
      <c r="AC4" s="47" t="s">
        <v>7</v>
      </c>
      <c r="AD4" s="47" t="s">
        <v>2</v>
      </c>
      <c r="AE4" s="47" t="s">
        <v>73</v>
      </c>
      <c r="AF4" s="43" t="s">
        <v>3</v>
      </c>
      <c r="AG4" s="49" t="s">
        <v>74</v>
      </c>
      <c r="AH4" s="43" t="s">
        <v>71</v>
      </c>
      <c r="AI4" s="43"/>
      <c r="AJ4" s="43" t="s">
        <v>5</v>
      </c>
      <c r="AK4" s="40" t="s">
        <v>6</v>
      </c>
      <c r="AL4" s="40" t="s">
        <v>7</v>
      </c>
      <c r="AM4" s="40" t="s">
        <v>8</v>
      </c>
      <c r="AN4" s="40" t="s">
        <v>9</v>
      </c>
    </row>
    <row r="5" spans="1:41" x14ac:dyDescent="0.35">
      <c r="A5" s="77" t="s">
        <v>10</v>
      </c>
      <c r="B5" s="37" t="s">
        <v>11</v>
      </c>
      <c r="C5" s="40" t="s">
        <v>12</v>
      </c>
      <c r="D5" s="44"/>
      <c r="E5" s="44">
        <v>44287</v>
      </c>
      <c r="F5" s="44">
        <v>44288</v>
      </c>
      <c r="G5" s="44">
        <v>44289</v>
      </c>
      <c r="H5" s="44">
        <v>44290</v>
      </c>
      <c r="I5" s="44">
        <v>44291</v>
      </c>
      <c r="J5" s="44">
        <v>44292</v>
      </c>
      <c r="K5" s="44">
        <v>44293</v>
      </c>
      <c r="L5" s="44">
        <v>44294</v>
      </c>
      <c r="M5" s="44">
        <v>44295</v>
      </c>
      <c r="N5" s="44">
        <v>44296</v>
      </c>
      <c r="O5" s="44">
        <v>44297</v>
      </c>
      <c r="P5" s="44">
        <v>44298</v>
      </c>
      <c r="Q5" s="44">
        <v>44299</v>
      </c>
      <c r="R5" s="44">
        <v>44300</v>
      </c>
      <c r="S5" s="44">
        <v>44301</v>
      </c>
      <c r="T5" s="44">
        <v>44302</v>
      </c>
      <c r="U5" s="44">
        <v>44303</v>
      </c>
      <c r="V5" s="44">
        <v>44304</v>
      </c>
      <c r="W5" s="44">
        <v>44305</v>
      </c>
      <c r="X5" s="44">
        <v>44306</v>
      </c>
      <c r="Y5" s="44">
        <v>44307</v>
      </c>
      <c r="Z5" s="44">
        <v>44308</v>
      </c>
      <c r="AA5" s="44">
        <v>44309</v>
      </c>
      <c r="AB5" s="44">
        <v>44310</v>
      </c>
      <c r="AC5" s="44">
        <v>44311</v>
      </c>
      <c r="AD5" s="44">
        <v>44312</v>
      </c>
      <c r="AE5" s="44">
        <v>44313</v>
      </c>
      <c r="AF5" s="44">
        <v>44314</v>
      </c>
      <c r="AG5" s="44">
        <v>44315</v>
      </c>
      <c r="AH5" s="44">
        <v>44316</v>
      </c>
      <c r="AI5" s="44"/>
      <c r="AJ5" s="44"/>
      <c r="AK5" s="41"/>
      <c r="AL5" s="41"/>
      <c r="AM5" s="40"/>
      <c r="AN5" s="40"/>
      <c r="AO5" s="11"/>
    </row>
    <row r="6" spans="1:41" x14ac:dyDescent="0.35">
      <c r="A6" s="2" t="s">
        <v>13</v>
      </c>
      <c r="B6" s="12" t="s">
        <v>14</v>
      </c>
      <c r="C6" s="13">
        <v>29.84</v>
      </c>
      <c r="D6" s="45"/>
      <c r="E6" s="45"/>
      <c r="F6" s="50"/>
      <c r="G6" s="50"/>
      <c r="H6" s="50"/>
      <c r="I6" s="50"/>
      <c r="J6" s="50">
        <v>1</v>
      </c>
      <c r="K6" s="21"/>
      <c r="L6" s="21"/>
      <c r="M6" s="21"/>
      <c r="N6" s="21">
        <v>1</v>
      </c>
      <c r="O6" s="21"/>
      <c r="P6" s="21"/>
      <c r="Q6" s="21"/>
      <c r="R6" s="50">
        <v>1</v>
      </c>
      <c r="S6" s="50"/>
      <c r="T6" s="50"/>
      <c r="U6" s="50"/>
      <c r="V6" s="50">
        <v>1</v>
      </c>
      <c r="W6" s="50"/>
      <c r="X6" s="50"/>
      <c r="Y6" s="21"/>
      <c r="Z6" s="21"/>
      <c r="AA6" s="21"/>
      <c r="AB6" s="21"/>
      <c r="AC6" s="21"/>
      <c r="AD6" s="21"/>
      <c r="AE6" s="21"/>
      <c r="AF6" s="50"/>
      <c r="AG6" s="50"/>
      <c r="AH6" s="50"/>
      <c r="AI6" s="50"/>
      <c r="AJ6" s="50"/>
      <c r="AK6" s="15"/>
      <c r="AL6" s="15"/>
      <c r="AM6" s="55">
        <f>SUM(F6:AJ6)</f>
        <v>4</v>
      </c>
      <c r="AN6" s="17">
        <f>C6*AM6</f>
        <v>119.36</v>
      </c>
      <c r="AO6" s="11"/>
    </row>
    <row r="7" spans="1:41" x14ac:dyDescent="0.35">
      <c r="A7" s="7" t="s">
        <v>15</v>
      </c>
      <c r="B7" s="14" t="s">
        <v>16</v>
      </c>
      <c r="C7" s="13">
        <v>14.17</v>
      </c>
      <c r="D7" s="45"/>
      <c r="E7" s="45"/>
      <c r="F7" s="50">
        <v>3</v>
      </c>
      <c r="G7" s="50">
        <v>2</v>
      </c>
      <c r="H7" s="50">
        <v>1</v>
      </c>
      <c r="I7" s="50">
        <v>2</v>
      </c>
      <c r="J7" s="50">
        <v>6</v>
      </c>
      <c r="K7" s="21">
        <v>3</v>
      </c>
      <c r="L7" s="21">
        <v>3</v>
      </c>
      <c r="M7" s="21">
        <v>2</v>
      </c>
      <c r="N7" s="21">
        <v>3</v>
      </c>
      <c r="O7" s="21">
        <v>1</v>
      </c>
      <c r="P7" s="21">
        <v>2</v>
      </c>
      <c r="Q7" s="21">
        <v>3</v>
      </c>
      <c r="R7" s="50">
        <v>3</v>
      </c>
      <c r="S7" s="50">
        <v>2</v>
      </c>
      <c r="T7" s="50">
        <v>2</v>
      </c>
      <c r="U7" s="50">
        <v>2</v>
      </c>
      <c r="V7" s="50">
        <v>2</v>
      </c>
      <c r="W7" s="50">
        <v>3</v>
      </c>
      <c r="X7" s="50">
        <v>2</v>
      </c>
      <c r="Y7" s="21"/>
      <c r="Z7" s="21"/>
      <c r="AA7" s="21"/>
      <c r="AB7" s="21"/>
      <c r="AC7" s="21"/>
      <c r="AD7" s="21"/>
      <c r="AE7" s="21"/>
      <c r="AF7" s="50"/>
      <c r="AG7" s="50"/>
      <c r="AH7" s="50"/>
      <c r="AI7" s="50"/>
      <c r="AJ7" s="50"/>
      <c r="AK7" s="15"/>
      <c r="AL7" s="15"/>
      <c r="AM7" s="55">
        <f t="shared" ref="AM7:AM11" si="0">SUM(F7:AJ7)</f>
        <v>47</v>
      </c>
      <c r="AN7" s="17">
        <f t="shared" ref="AN7:AN11" si="1">C7*AM7</f>
        <v>665.99</v>
      </c>
      <c r="AO7" s="11"/>
    </row>
    <row r="8" spans="1:41" x14ac:dyDescent="0.35">
      <c r="A8" s="2" t="s">
        <v>17</v>
      </c>
      <c r="B8" s="12" t="s">
        <v>16</v>
      </c>
      <c r="C8" s="13">
        <v>12.76</v>
      </c>
      <c r="D8" s="45"/>
      <c r="E8" s="45"/>
      <c r="F8" s="50"/>
      <c r="G8" s="50"/>
      <c r="H8" s="50"/>
      <c r="I8" s="50"/>
      <c r="J8" s="50"/>
      <c r="K8" s="21">
        <v>2</v>
      </c>
      <c r="L8" s="21"/>
      <c r="M8" s="21">
        <v>1</v>
      </c>
      <c r="N8" s="21"/>
      <c r="O8" s="21">
        <v>1</v>
      </c>
      <c r="P8" s="21"/>
      <c r="Q8" s="21"/>
      <c r="R8" s="50">
        <v>1</v>
      </c>
      <c r="S8" s="50"/>
      <c r="T8" s="50"/>
      <c r="U8" s="50"/>
      <c r="V8" s="50">
        <v>1</v>
      </c>
      <c r="W8" s="50"/>
      <c r="X8" s="50"/>
      <c r="Y8" s="21"/>
      <c r="Z8" s="21"/>
      <c r="AA8" s="21"/>
      <c r="AB8" s="21"/>
      <c r="AC8" s="21"/>
      <c r="AD8" s="21"/>
      <c r="AE8" s="21"/>
      <c r="AF8" s="50"/>
      <c r="AG8" s="50"/>
      <c r="AH8" s="50"/>
      <c r="AI8" s="50"/>
      <c r="AJ8" s="50"/>
      <c r="AK8" s="15"/>
      <c r="AL8" s="15"/>
      <c r="AM8" s="55">
        <f t="shared" si="0"/>
        <v>6</v>
      </c>
      <c r="AN8" s="17">
        <f t="shared" si="1"/>
        <v>76.56</v>
      </c>
      <c r="AO8" s="11"/>
    </row>
    <row r="9" spans="1:41" x14ac:dyDescent="0.35">
      <c r="A9" s="2" t="s">
        <v>18</v>
      </c>
      <c r="B9" s="12" t="s">
        <v>19</v>
      </c>
      <c r="C9" s="13">
        <v>29.45</v>
      </c>
      <c r="D9" s="45"/>
      <c r="E9" s="45"/>
      <c r="F9" s="50"/>
      <c r="G9" s="50"/>
      <c r="H9" s="50"/>
      <c r="I9" s="50"/>
      <c r="J9" s="50"/>
      <c r="K9" s="21"/>
      <c r="L9" s="21"/>
      <c r="M9" s="21"/>
      <c r="N9" s="21"/>
      <c r="O9" s="21"/>
      <c r="P9" s="21">
        <v>1</v>
      </c>
      <c r="Q9" s="21"/>
      <c r="R9" s="50"/>
      <c r="S9" s="50"/>
      <c r="T9" s="50"/>
      <c r="U9" s="50"/>
      <c r="V9" s="50"/>
      <c r="W9" s="50"/>
      <c r="X9" s="50"/>
      <c r="Y9" s="21"/>
      <c r="Z9" s="21"/>
      <c r="AA9" s="21"/>
      <c r="AB9" s="21"/>
      <c r="AC9" s="21"/>
      <c r="AD9" s="21"/>
      <c r="AE9" s="21"/>
      <c r="AF9" s="50"/>
      <c r="AG9" s="50"/>
      <c r="AH9" s="50"/>
      <c r="AI9" s="50"/>
      <c r="AJ9" s="50"/>
      <c r="AK9" s="15"/>
      <c r="AL9" s="15"/>
      <c r="AM9" s="55">
        <f t="shared" si="0"/>
        <v>1</v>
      </c>
      <c r="AN9" s="17">
        <f t="shared" si="1"/>
        <v>29.45</v>
      </c>
      <c r="AO9" s="11"/>
    </row>
    <row r="10" spans="1:41" x14ac:dyDescent="0.35">
      <c r="A10" s="2" t="s">
        <v>20</v>
      </c>
      <c r="B10" s="12" t="s">
        <v>21</v>
      </c>
      <c r="C10" s="13">
        <v>35.799999999999997</v>
      </c>
      <c r="D10" s="45"/>
      <c r="E10" s="45"/>
      <c r="F10" s="50">
        <v>1</v>
      </c>
      <c r="G10" s="50"/>
      <c r="H10" s="50">
        <v>1</v>
      </c>
      <c r="I10" s="50">
        <v>1</v>
      </c>
      <c r="J10" s="50"/>
      <c r="K10" s="21">
        <v>1</v>
      </c>
      <c r="L10" s="21"/>
      <c r="M10" s="21">
        <v>1</v>
      </c>
      <c r="N10" s="21">
        <v>1</v>
      </c>
      <c r="O10" s="21"/>
      <c r="P10" s="21">
        <v>1</v>
      </c>
      <c r="Q10" s="21"/>
      <c r="R10" s="50">
        <v>1</v>
      </c>
      <c r="S10" s="50">
        <v>1</v>
      </c>
      <c r="T10" s="50">
        <v>1</v>
      </c>
      <c r="U10" s="50">
        <v>1</v>
      </c>
      <c r="V10" s="50"/>
      <c r="W10" s="50">
        <v>1</v>
      </c>
      <c r="X10" s="50"/>
      <c r="Y10" s="21"/>
      <c r="Z10" s="21"/>
      <c r="AA10" s="21"/>
      <c r="AB10" s="21"/>
      <c r="AC10" s="21"/>
      <c r="AD10" s="21"/>
      <c r="AE10" s="21"/>
      <c r="AF10" s="50"/>
      <c r="AG10" s="50"/>
      <c r="AH10" s="50"/>
      <c r="AI10" s="50"/>
      <c r="AJ10" s="50"/>
      <c r="AK10" s="15"/>
      <c r="AL10" s="15"/>
      <c r="AM10" s="55">
        <f t="shared" si="0"/>
        <v>12</v>
      </c>
      <c r="AN10" s="17">
        <f t="shared" si="1"/>
        <v>429.59999999999997</v>
      </c>
      <c r="AO10" s="11"/>
    </row>
    <row r="11" spans="1:41" x14ac:dyDescent="0.35">
      <c r="A11" s="2" t="s">
        <v>22</v>
      </c>
      <c r="B11" s="12" t="s">
        <v>19</v>
      </c>
      <c r="C11" s="13">
        <v>23.82</v>
      </c>
      <c r="D11" s="45"/>
      <c r="E11" s="45"/>
      <c r="F11" s="50">
        <v>1</v>
      </c>
      <c r="G11" s="50"/>
      <c r="H11" s="50"/>
      <c r="I11" s="50"/>
      <c r="J11" s="50"/>
      <c r="K11" s="21"/>
      <c r="L11" s="21"/>
      <c r="M11" s="21"/>
      <c r="N11" s="21"/>
      <c r="O11" s="21"/>
      <c r="P11" s="21">
        <v>1</v>
      </c>
      <c r="Q11" s="21"/>
      <c r="R11" s="50"/>
      <c r="S11" s="50"/>
      <c r="T11" s="50">
        <v>1</v>
      </c>
      <c r="U11" s="50"/>
      <c r="V11" s="50"/>
      <c r="W11" s="50"/>
      <c r="X11" s="50">
        <v>1</v>
      </c>
      <c r="Y11" s="21"/>
      <c r="Z11" s="21"/>
      <c r="AA11" s="21"/>
      <c r="AB11" s="21"/>
      <c r="AC11" s="21"/>
      <c r="AD11" s="21"/>
      <c r="AE11" s="21"/>
      <c r="AF11" s="50"/>
      <c r="AG11" s="50"/>
      <c r="AH11" s="50"/>
      <c r="AI11" s="50"/>
      <c r="AJ11" s="50"/>
      <c r="AK11" s="15"/>
      <c r="AL11" s="15"/>
      <c r="AM11" s="55">
        <f t="shared" si="0"/>
        <v>4</v>
      </c>
      <c r="AN11" s="17">
        <f t="shared" si="1"/>
        <v>95.28</v>
      </c>
      <c r="AO11" s="11"/>
    </row>
    <row r="12" spans="1:41" x14ac:dyDescent="0.35">
      <c r="A12" s="62" t="s">
        <v>23</v>
      </c>
      <c r="B12" s="63"/>
      <c r="C12" s="63"/>
      <c r="D12" s="69"/>
      <c r="E12" s="69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4"/>
      <c r="AN12" s="18">
        <f>SUM(AN6:AN11)</f>
        <v>1416.24</v>
      </c>
      <c r="AO12" s="19"/>
    </row>
    <row r="13" spans="1:41" x14ac:dyDescent="0.35">
      <c r="A13" s="65"/>
      <c r="B13" s="66"/>
      <c r="C13" s="66"/>
      <c r="D13" s="68">
        <f>SUM(D6*C6)+(D7*C7)+(D8*C8)+(D9*C9)+(D10*C10)+(D11*C11)</f>
        <v>0</v>
      </c>
      <c r="E13" s="68">
        <f>SUM(E6*C6)+(E7*C7)+(E8*C8)+(E9*C9)+(E10*C10)+(E11*C11)</f>
        <v>0</v>
      </c>
      <c r="F13" s="68">
        <f>SUM(F6*C6)+(F7*C7)+(F8*C8)+(F9*C9)+(F10*C10)+(F11*C11)</f>
        <v>102.13</v>
      </c>
      <c r="G13" s="68">
        <f>SUM(G6*C6)+(G7*C7)+(G8*C8)+(G9*C9)+(G10*C10)+(G11*C11)</f>
        <v>28.34</v>
      </c>
      <c r="H13" s="68">
        <f>SUM(H6*C6)+(H7*C7)+(H8*C8)+(H9*C9)+(H10*C10)+(H11*C11)</f>
        <v>49.97</v>
      </c>
      <c r="I13" s="68">
        <f>SUM(I6*C6)+(I7*C7)+(I8*C8)+(I9*C9)+(I10*C10)+(I11*C11)</f>
        <v>64.14</v>
      </c>
      <c r="J13" s="68">
        <f>SUM(J6*C6)+(J7*C7)+(J8*C8)+(J9*C9)+(J10*C10)+(J11*C11)</f>
        <v>114.86</v>
      </c>
      <c r="K13" s="68">
        <f>SUM(K6*C6)+(K7*C7)+(K8*C8)+(K9*C9)+(K10*C10)+(K11*C11)</f>
        <v>103.83</v>
      </c>
      <c r="L13" s="68">
        <f>SUM(L6*C6)+(L7*C7)+(L8*C8)+(L9*C9)+(L10*C10)+(L11*C11)</f>
        <v>42.51</v>
      </c>
      <c r="M13" s="68">
        <f>SUM(M6*C6)+(M7*C7)+(M8*C8)+(M9*C9)+(M10*C10)+(M11*C11)</f>
        <v>76.900000000000006</v>
      </c>
      <c r="N13" s="68">
        <f>SUM(N6*C6)+(N7*C7)+(N8*C8)+(N9*C9)+(N10*C10)+(N11*C11)</f>
        <v>108.14999999999999</v>
      </c>
      <c r="O13" s="68">
        <f>SUM(O6*C6)+(O7*C7)+(O8*C8)+(O9*C9)+(O10*C10)+(O11*C11)</f>
        <v>26.93</v>
      </c>
      <c r="P13" s="68">
        <f>SUM(P6*C6)+(P7*C7)+(P8*C8)+(P9*C9)+(P10*C10)+(P11*C11)</f>
        <v>117.41</v>
      </c>
      <c r="Q13" s="68">
        <f>SUM(Q6*C6)+(Q7*C7)+(Q8*C8)+(Q9*C9)+(Q10*C10)+(Q11*C11)</f>
        <v>42.51</v>
      </c>
      <c r="R13" s="68">
        <f>SUM(R6*C6)+(R7*C7)+(R8*C8)+(R9*C9)+(R10*C10)+(R11*C11)</f>
        <v>120.91</v>
      </c>
      <c r="S13" s="68">
        <f>SUM(S6*C6)+(S7*C7)+(S8*C8)+(S9*C9)+(S10*C10)+(S11*C11)</f>
        <v>64.14</v>
      </c>
      <c r="T13" s="68">
        <f>SUM(T6*C6)+(T7*C7)+(T8*C8)+(T9*C9)+(T10*C10)+(T11*C11)</f>
        <v>87.960000000000008</v>
      </c>
      <c r="U13" s="68">
        <f>SUM(U6*C6)+(U7*C7)+(U8*C8)+(U9*C9)+(U10*C10)+(U11*C11)</f>
        <v>64.14</v>
      </c>
      <c r="V13" s="68">
        <f>SUM(V6*C6)+(V7*C7)+(V8*C8)+(V9*C9)+(V10*C10)+(V11*C11)</f>
        <v>70.94</v>
      </c>
      <c r="W13" s="68">
        <f>SUM(W6*C6)+(W7*C7)+(W8*C8)+(W9*C9)+(W10*C10)+(W11*C11)</f>
        <v>78.31</v>
      </c>
      <c r="X13" s="68">
        <f>SUM(X6*C6)+(X7*C7)+(X8*C8)+(X9*C9)+(X10*C10)+(X11*C11)</f>
        <v>52.16</v>
      </c>
      <c r="Y13" s="68">
        <f>SUM(Y6*C6)+(Y7*C7)+(Y8*C8)+(Y9*C9)+(Y10*C10)+(Y11*C11)</f>
        <v>0</v>
      </c>
      <c r="Z13" s="68">
        <f>SUM(Z6*C6)+(Z7*C7)+(Z8*C8)+(Z9*C9)+(Z10*C10)+(Z11*C11)</f>
        <v>0</v>
      </c>
      <c r="AA13" s="68">
        <f>SUM(AA6*C6)+(AA7*C7)+(AA8*C8)+(AA9*C9)+(AA10*C10)+(AA11*C11)</f>
        <v>0</v>
      </c>
      <c r="AB13" s="68">
        <f>SUM(AB6*C6)+(AB7*C7)+(AB8*C8)+(AB9*C9)+(AB10*C10)+(AB11*C11)</f>
        <v>0</v>
      </c>
      <c r="AC13" s="68">
        <f>SUM(AC6*C6)+(AC7*C7)+(AC8*C8)+(AC9*C9)+(AC10*C10)+(AC11*C11)</f>
        <v>0</v>
      </c>
      <c r="AD13" s="68">
        <f>SUM(AD6*C6)+(AD7*C7)+(AD8*C8)+(AD9*C9)+(AD10*C10)+(AD11*C11)</f>
        <v>0</v>
      </c>
      <c r="AE13" s="68">
        <f>SUM(AE6*C6)+(AE7*C7)+(AE8*C8)+(AE9*C9)+(AE10*C10)+(AE11*C11)</f>
        <v>0</v>
      </c>
      <c r="AF13" s="68">
        <f>SUM(AF6*C6)+(AF7*C7)+(AF8*C8)+(AF9*C9)+(AF10*C10)+(AF11*C11)</f>
        <v>0</v>
      </c>
      <c r="AG13" s="68">
        <f>SUM(AG6*C6)+(AG7*C7)+(AG8*C8)+(AG9*C9)+(AG10*C10)+(AG11*C11)</f>
        <v>0</v>
      </c>
      <c r="AH13" s="68">
        <f>SUM(AH6*C6)+(AH7*C7)+(AH8*C8)+(AH9*C9)+(AH10*C10)+(AH11*C11)</f>
        <v>0</v>
      </c>
      <c r="AI13" s="68">
        <f>SUM(AI6*C6)+(AI7*C7)+(AI8*C8)+(AI9*C9)+(AI10*C10)+(AI11*C11)</f>
        <v>0</v>
      </c>
      <c r="AJ13" s="68">
        <f>SUM(AJ6*C6)+(AJ7*C7)+(AJ8*C8)+(AJ9*C9)+(AJ10*C10)+(AJ11*C11)</f>
        <v>0</v>
      </c>
      <c r="AK13" s="66"/>
      <c r="AL13" s="66"/>
      <c r="AM13" s="66"/>
      <c r="AN13" s="67"/>
      <c r="AO13" s="19"/>
    </row>
    <row r="14" spans="1:41" x14ac:dyDescent="0.35">
      <c r="A14" s="125" t="s">
        <v>1</v>
      </c>
      <c r="B14" s="126"/>
      <c r="C14" s="127"/>
      <c r="D14" s="43"/>
      <c r="E14" s="43" t="s">
        <v>74</v>
      </c>
      <c r="F14" s="43" t="s">
        <v>71</v>
      </c>
      <c r="G14" s="43" t="s">
        <v>6</v>
      </c>
      <c r="H14" s="43" t="s">
        <v>7</v>
      </c>
      <c r="I14" s="43" t="s">
        <v>2</v>
      </c>
      <c r="J14" s="43" t="s">
        <v>73</v>
      </c>
      <c r="K14" s="47" t="s">
        <v>3</v>
      </c>
      <c r="L14" s="48" t="s">
        <v>74</v>
      </c>
      <c r="M14" s="47" t="s">
        <v>71</v>
      </c>
      <c r="N14" s="47" t="s">
        <v>6</v>
      </c>
      <c r="O14" s="47" t="s">
        <v>7</v>
      </c>
      <c r="P14" s="47" t="s">
        <v>2</v>
      </c>
      <c r="Q14" s="47" t="s">
        <v>73</v>
      </c>
      <c r="R14" s="43" t="s">
        <v>3</v>
      </c>
      <c r="S14" s="49" t="s">
        <v>74</v>
      </c>
      <c r="T14" s="43" t="s">
        <v>71</v>
      </c>
      <c r="U14" s="43" t="s">
        <v>6</v>
      </c>
      <c r="V14" s="43" t="s">
        <v>7</v>
      </c>
      <c r="W14" s="43" t="s">
        <v>2</v>
      </c>
      <c r="X14" s="43" t="s">
        <v>73</v>
      </c>
      <c r="Y14" s="47" t="s">
        <v>3</v>
      </c>
      <c r="Z14" s="48" t="s">
        <v>74</v>
      </c>
      <c r="AA14" s="47" t="s">
        <v>71</v>
      </c>
      <c r="AB14" s="47" t="s">
        <v>6</v>
      </c>
      <c r="AC14" s="47" t="s">
        <v>7</v>
      </c>
      <c r="AD14" s="47" t="s">
        <v>2</v>
      </c>
      <c r="AE14" s="47" t="s">
        <v>73</v>
      </c>
      <c r="AF14" s="43" t="s">
        <v>3</v>
      </c>
      <c r="AG14" s="49" t="s">
        <v>74</v>
      </c>
      <c r="AH14" s="43" t="s">
        <v>71</v>
      </c>
      <c r="AI14" s="43"/>
      <c r="AJ14" s="43" t="s">
        <v>5</v>
      </c>
      <c r="AK14" s="40" t="s">
        <v>6</v>
      </c>
      <c r="AL14" s="40" t="s">
        <v>7</v>
      </c>
      <c r="AM14" s="40" t="s">
        <v>8</v>
      </c>
      <c r="AN14" s="40" t="s">
        <v>9</v>
      </c>
      <c r="AO14" s="11"/>
    </row>
    <row r="15" spans="1:41" x14ac:dyDescent="0.35">
      <c r="A15" s="77" t="s">
        <v>24</v>
      </c>
      <c r="B15" s="37" t="s">
        <v>11</v>
      </c>
      <c r="C15" s="40" t="s">
        <v>12</v>
      </c>
      <c r="D15" s="44"/>
      <c r="E15" s="44">
        <v>44287</v>
      </c>
      <c r="F15" s="44">
        <v>44288</v>
      </c>
      <c r="G15" s="44">
        <v>44289</v>
      </c>
      <c r="H15" s="44">
        <v>44290</v>
      </c>
      <c r="I15" s="44">
        <v>44291</v>
      </c>
      <c r="J15" s="44">
        <v>44292</v>
      </c>
      <c r="K15" s="44">
        <v>44293</v>
      </c>
      <c r="L15" s="44">
        <v>44294</v>
      </c>
      <c r="M15" s="44">
        <v>44295</v>
      </c>
      <c r="N15" s="44">
        <v>44296</v>
      </c>
      <c r="O15" s="44">
        <v>44297</v>
      </c>
      <c r="P15" s="44">
        <v>44298</v>
      </c>
      <c r="Q15" s="44">
        <v>44299</v>
      </c>
      <c r="R15" s="44">
        <v>44300</v>
      </c>
      <c r="S15" s="44">
        <v>44301</v>
      </c>
      <c r="T15" s="44">
        <v>44302</v>
      </c>
      <c r="U15" s="44">
        <v>44303</v>
      </c>
      <c r="V15" s="44">
        <v>44304</v>
      </c>
      <c r="W15" s="44">
        <v>44305</v>
      </c>
      <c r="X15" s="44">
        <v>44306</v>
      </c>
      <c r="Y15" s="44">
        <v>44307</v>
      </c>
      <c r="Z15" s="44">
        <v>44308</v>
      </c>
      <c r="AA15" s="44">
        <v>44309</v>
      </c>
      <c r="AB15" s="44">
        <v>44310</v>
      </c>
      <c r="AC15" s="44">
        <v>44311</v>
      </c>
      <c r="AD15" s="44">
        <v>44312</v>
      </c>
      <c r="AE15" s="44">
        <v>44313</v>
      </c>
      <c r="AF15" s="44">
        <v>44314</v>
      </c>
      <c r="AG15" s="44">
        <v>44315</v>
      </c>
      <c r="AH15" s="44">
        <v>44316</v>
      </c>
      <c r="AI15" s="44"/>
      <c r="AJ15" s="44"/>
      <c r="AK15" s="40"/>
      <c r="AL15" s="40"/>
      <c r="AM15" s="40"/>
      <c r="AN15" s="40"/>
      <c r="AO15" s="11"/>
    </row>
    <row r="16" spans="1:41" x14ac:dyDescent="0.35">
      <c r="A16" s="59" t="s">
        <v>25</v>
      </c>
      <c r="B16" s="59" t="s">
        <v>26</v>
      </c>
      <c r="C16" s="60">
        <v>6.32</v>
      </c>
      <c r="D16" s="72"/>
      <c r="E16" s="45"/>
      <c r="F16" s="50"/>
      <c r="G16" s="50"/>
      <c r="H16" s="50"/>
      <c r="I16" s="50"/>
      <c r="J16" s="50"/>
      <c r="K16" s="21"/>
      <c r="L16" s="21"/>
      <c r="M16" s="21"/>
      <c r="N16" s="21"/>
      <c r="O16" s="21"/>
      <c r="P16" s="21"/>
      <c r="Q16" s="21"/>
      <c r="R16" s="50"/>
      <c r="S16" s="50"/>
      <c r="T16" s="50"/>
      <c r="U16" s="50"/>
      <c r="V16" s="50"/>
      <c r="W16" s="50"/>
      <c r="X16" s="50"/>
      <c r="Y16" s="21">
        <v>1</v>
      </c>
      <c r="Z16" s="21"/>
      <c r="AA16" s="21"/>
      <c r="AB16" s="21"/>
      <c r="AC16" s="21"/>
      <c r="AD16" s="21"/>
      <c r="AE16" s="21"/>
      <c r="AF16" s="50"/>
      <c r="AG16" s="50"/>
      <c r="AH16" s="50"/>
      <c r="AI16" s="50"/>
      <c r="AJ16" s="50"/>
      <c r="AK16" s="15"/>
      <c r="AL16" s="15"/>
      <c r="AM16" s="55">
        <f>SUM(F16:AJ16)</f>
        <v>1</v>
      </c>
      <c r="AN16" s="17">
        <f t="shared" ref="AN16:AN54" si="2">C16*AM16</f>
        <v>6.32</v>
      </c>
      <c r="AO16" s="11"/>
    </row>
    <row r="17" spans="1:41" x14ac:dyDescent="0.35">
      <c r="A17" s="59" t="s">
        <v>27</v>
      </c>
      <c r="B17" s="59" t="s">
        <v>26</v>
      </c>
      <c r="C17" s="60">
        <v>7.05</v>
      </c>
      <c r="D17" s="72"/>
      <c r="E17" s="45"/>
      <c r="F17" s="50">
        <v>1</v>
      </c>
      <c r="G17" s="50"/>
      <c r="H17" s="50"/>
      <c r="I17" s="50"/>
      <c r="J17" s="50"/>
      <c r="K17" s="21">
        <v>1</v>
      </c>
      <c r="L17" s="21"/>
      <c r="M17" s="21">
        <v>1</v>
      </c>
      <c r="N17" s="21"/>
      <c r="O17" s="21"/>
      <c r="P17" s="21">
        <v>1</v>
      </c>
      <c r="Q17" s="21"/>
      <c r="R17" s="50"/>
      <c r="S17" s="50"/>
      <c r="T17" s="50"/>
      <c r="U17" s="50"/>
      <c r="V17" s="50"/>
      <c r="W17" s="50">
        <v>1</v>
      </c>
      <c r="X17" s="50"/>
      <c r="Y17" s="21">
        <v>1</v>
      </c>
      <c r="Z17" s="21"/>
      <c r="AA17" s="21"/>
      <c r="AB17" s="21"/>
      <c r="AC17" s="21"/>
      <c r="AD17" s="21"/>
      <c r="AE17" s="21"/>
      <c r="AF17" s="50"/>
      <c r="AG17" s="50"/>
      <c r="AH17" s="50"/>
      <c r="AI17" s="50"/>
      <c r="AJ17" s="50"/>
      <c r="AK17" s="15"/>
      <c r="AL17" s="15"/>
      <c r="AM17" s="55">
        <f t="shared" ref="AM17:AM52" si="3">SUM(F17:AJ17)</f>
        <v>6</v>
      </c>
      <c r="AN17" s="17">
        <f t="shared" si="2"/>
        <v>42.3</v>
      </c>
      <c r="AO17" s="11"/>
    </row>
    <row r="18" spans="1:41" x14ac:dyDescent="0.35">
      <c r="A18" s="59" t="s">
        <v>66</v>
      </c>
      <c r="B18" s="59" t="s">
        <v>68</v>
      </c>
      <c r="C18" s="60">
        <v>16.29</v>
      </c>
      <c r="D18" s="72"/>
      <c r="E18" s="45"/>
      <c r="F18" s="50"/>
      <c r="G18" s="50"/>
      <c r="H18" s="50"/>
      <c r="I18" s="50">
        <v>1</v>
      </c>
      <c r="J18" s="50"/>
      <c r="K18" s="21"/>
      <c r="L18" s="21"/>
      <c r="M18" s="21">
        <v>1</v>
      </c>
      <c r="N18" s="21"/>
      <c r="O18" s="21"/>
      <c r="P18" s="21"/>
      <c r="Q18" s="21"/>
      <c r="R18" s="50"/>
      <c r="S18" s="50"/>
      <c r="T18" s="50"/>
      <c r="U18" s="50"/>
      <c r="V18" s="50"/>
      <c r="W18" s="50"/>
      <c r="X18" s="50">
        <v>1</v>
      </c>
      <c r="Y18" s="21"/>
      <c r="Z18" s="21"/>
      <c r="AA18" s="21"/>
      <c r="AB18" s="21"/>
      <c r="AC18" s="21"/>
      <c r="AD18" s="21"/>
      <c r="AE18" s="21"/>
      <c r="AF18" s="50"/>
      <c r="AG18" s="50"/>
      <c r="AH18" s="50"/>
      <c r="AI18" s="50"/>
      <c r="AJ18" s="50"/>
      <c r="AK18" s="15"/>
      <c r="AL18" s="15"/>
      <c r="AM18" s="55">
        <f t="shared" si="3"/>
        <v>3</v>
      </c>
      <c r="AN18" s="17">
        <f t="shared" si="2"/>
        <v>48.87</v>
      </c>
      <c r="AO18" s="11"/>
    </row>
    <row r="19" spans="1:41" x14ac:dyDescent="0.35">
      <c r="A19" s="59" t="s">
        <v>67</v>
      </c>
      <c r="B19" s="59" t="s">
        <v>69</v>
      </c>
      <c r="C19" s="60">
        <v>18.079999999999998</v>
      </c>
      <c r="D19" s="72"/>
      <c r="E19" s="45"/>
      <c r="F19" s="50"/>
      <c r="G19" s="50">
        <v>1</v>
      </c>
      <c r="H19" s="50"/>
      <c r="I19" s="50"/>
      <c r="J19" s="50">
        <v>1</v>
      </c>
      <c r="K19" s="21"/>
      <c r="L19" s="21">
        <v>1</v>
      </c>
      <c r="M19" s="21"/>
      <c r="N19" s="21"/>
      <c r="O19" s="21"/>
      <c r="P19" s="21">
        <v>1</v>
      </c>
      <c r="Q19" s="21"/>
      <c r="R19" s="50"/>
      <c r="S19" s="50">
        <v>1</v>
      </c>
      <c r="T19" s="50"/>
      <c r="U19" s="50"/>
      <c r="V19" s="50">
        <v>1</v>
      </c>
      <c r="W19" s="50"/>
      <c r="X19" s="50"/>
      <c r="Y19" s="21"/>
      <c r="Z19" s="21"/>
      <c r="AA19" s="21"/>
      <c r="AB19" s="21"/>
      <c r="AC19" s="21"/>
      <c r="AD19" s="21"/>
      <c r="AE19" s="21"/>
      <c r="AF19" s="50"/>
      <c r="AG19" s="50"/>
      <c r="AH19" s="50"/>
      <c r="AI19" s="50"/>
      <c r="AJ19" s="50"/>
      <c r="AK19" s="15"/>
      <c r="AL19" s="15"/>
      <c r="AM19" s="55">
        <f t="shared" si="3"/>
        <v>6</v>
      </c>
      <c r="AN19" s="17">
        <f t="shared" si="2"/>
        <v>108.47999999999999</v>
      </c>
      <c r="AO19" s="11"/>
    </row>
    <row r="20" spans="1:41" hidden="1" x14ac:dyDescent="0.35">
      <c r="A20" s="59"/>
      <c r="B20" s="59" t="s">
        <v>28</v>
      </c>
      <c r="C20" s="60">
        <v>35.18</v>
      </c>
      <c r="D20" s="72"/>
      <c r="E20" s="45"/>
      <c r="F20" s="50"/>
      <c r="G20" s="50"/>
      <c r="H20" s="50"/>
      <c r="I20" s="50"/>
      <c r="J20" s="50"/>
      <c r="K20" s="21"/>
      <c r="L20" s="21"/>
      <c r="M20" s="21"/>
      <c r="N20" s="21"/>
      <c r="O20" s="21"/>
      <c r="P20" s="21"/>
      <c r="Q20" s="21"/>
      <c r="R20" s="50"/>
      <c r="S20" s="50"/>
      <c r="T20" s="50"/>
      <c r="U20" s="50"/>
      <c r="V20" s="50"/>
      <c r="W20" s="50"/>
      <c r="X20" s="50"/>
      <c r="Y20" s="21"/>
      <c r="Z20" s="21"/>
      <c r="AA20" s="21"/>
      <c r="AB20" s="21"/>
      <c r="AC20" s="21"/>
      <c r="AD20" s="21"/>
      <c r="AE20" s="21"/>
      <c r="AF20" s="50"/>
      <c r="AG20" s="50"/>
      <c r="AH20" s="50"/>
      <c r="AI20" s="50"/>
      <c r="AJ20" s="50"/>
      <c r="AK20" s="15"/>
      <c r="AL20" s="15"/>
      <c r="AM20" s="55">
        <f t="shared" si="3"/>
        <v>0</v>
      </c>
      <c r="AN20" s="17">
        <f t="shared" si="2"/>
        <v>0</v>
      </c>
      <c r="AO20" s="11"/>
    </row>
    <row r="21" spans="1:41" x14ac:dyDescent="0.35">
      <c r="A21" s="59" t="s">
        <v>29</v>
      </c>
      <c r="B21" s="59" t="s">
        <v>30</v>
      </c>
      <c r="C21" s="60">
        <v>18.32</v>
      </c>
      <c r="D21" s="72"/>
      <c r="E21" s="45"/>
      <c r="F21" s="50"/>
      <c r="G21" s="50"/>
      <c r="H21" s="50"/>
      <c r="I21" s="50"/>
      <c r="J21" s="50"/>
      <c r="K21" s="21"/>
      <c r="L21" s="21"/>
      <c r="M21" s="21"/>
      <c r="N21" s="21"/>
      <c r="O21" s="21"/>
      <c r="P21" s="21"/>
      <c r="Q21" s="21"/>
      <c r="R21" s="50"/>
      <c r="S21" s="50"/>
      <c r="T21" s="50"/>
      <c r="U21" s="50"/>
      <c r="V21" s="50"/>
      <c r="W21" s="50"/>
      <c r="X21" s="50"/>
      <c r="Y21" s="21"/>
      <c r="Z21" s="21"/>
      <c r="AA21" s="21"/>
      <c r="AB21" s="21"/>
      <c r="AC21" s="21"/>
      <c r="AD21" s="21"/>
      <c r="AE21" s="21"/>
      <c r="AF21" s="50"/>
      <c r="AG21" s="50"/>
      <c r="AH21" s="50"/>
      <c r="AI21" s="50"/>
      <c r="AJ21" s="50"/>
      <c r="AK21" s="15"/>
      <c r="AL21" s="15"/>
      <c r="AM21" s="55">
        <f t="shared" si="3"/>
        <v>0</v>
      </c>
      <c r="AN21" s="17">
        <f t="shared" si="2"/>
        <v>0</v>
      </c>
      <c r="AO21" s="11"/>
    </row>
    <row r="22" spans="1:41" x14ac:dyDescent="0.35">
      <c r="A22" s="59" t="s">
        <v>31</v>
      </c>
      <c r="B22" s="59" t="s">
        <v>30</v>
      </c>
      <c r="C22" s="60">
        <v>14.77</v>
      </c>
      <c r="D22" s="72"/>
      <c r="E22" s="45"/>
      <c r="F22" s="50"/>
      <c r="G22" s="50"/>
      <c r="H22" s="50"/>
      <c r="I22" s="50"/>
      <c r="J22" s="50"/>
      <c r="K22" s="21"/>
      <c r="L22" s="21"/>
      <c r="M22" s="21"/>
      <c r="N22" s="21"/>
      <c r="O22" s="21"/>
      <c r="P22" s="21"/>
      <c r="Q22" s="21"/>
      <c r="R22" s="50"/>
      <c r="S22" s="50"/>
      <c r="T22" s="50">
        <v>1</v>
      </c>
      <c r="U22" s="50"/>
      <c r="V22" s="50"/>
      <c r="W22" s="50"/>
      <c r="X22" s="50"/>
      <c r="Y22" s="21"/>
      <c r="Z22" s="21"/>
      <c r="AA22" s="21"/>
      <c r="AB22" s="21"/>
      <c r="AC22" s="21"/>
      <c r="AD22" s="21"/>
      <c r="AE22" s="21"/>
      <c r="AF22" s="50"/>
      <c r="AG22" s="50"/>
      <c r="AH22" s="50"/>
      <c r="AI22" s="50"/>
      <c r="AJ22" s="50"/>
      <c r="AK22" s="15"/>
      <c r="AL22" s="15"/>
      <c r="AM22" s="55">
        <f t="shared" si="3"/>
        <v>1</v>
      </c>
      <c r="AN22" s="17">
        <f t="shared" si="2"/>
        <v>14.77</v>
      </c>
      <c r="AO22" s="11"/>
    </row>
    <row r="23" spans="1:41" x14ac:dyDescent="0.35">
      <c r="A23" s="59" t="s">
        <v>32</v>
      </c>
      <c r="B23" s="59" t="s">
        <v>30</v>
      </c>
      <c r="C23" s="60">
        <v>11.36</v>
      </c>
      <c r="D23" s="72"/>
      <c r="E23" s="45"/>
      <c r="F23" s="50">
        <v>1</v>
      </c>
      <c r="G23" s="50"/>
      <c r="H23" s="50"/>
      <c r="I23" s="50"/>
      <c r="J23" s="50"/>
      <c r="K23" s="21"/>
      <c r="L23" s="21"/>
      <c r="M23" s="21"/>
      <c r="N23" s="21"/>
      <c r="O23" s="21"/>
      <c r="P23" s="21"/>
      <c r="Q23" s="21"/>
      <c r="R23" s="50"/>
      <c r="S23" s="50"/>
      <c r="T23" s="50"/>
      <c r="U23" s="50"/>
      <c r="V23" s="50"/>
      <c r="W23" s="50">
        <v>1</v>
      </c>
      <c r="X23" s="50"/>
      <c r="Y23" s="21"/>
      <c r="Z23" s="21"/>
      <c r="AA23" s="21"/>
      <c r="AB23" s="21"/>
      <c r="AC23" s="21"/>
      <c r="AD23" s="21"/>
      <c r="AE23" s="21"/>
      <c r="AF23" s="50"/>
      <c r="AG23" s="50"/>
      <c r="AH23" s="50"/>
      <c r="AI23" s="50"/>
      <c r="AJ23" s="50"/>
      <c r="AK23" s="15"/>
      <c r="AL23" s="15"/>
      <c r="AM23" s="55">
        <f t="shared" si="3"/>
        <v>2</v>
      </c>
      <c r="AN23" s="17">
        <f t="shared" si="2"/>
        <v>22.72</v>
      </c>
      <c r="AO23" s="11"/>
    </row>
    <row r="24" spans="1:41" x14ac:dyDescent="0.35">
      <c r="A24" s="59" t="s">
        <v>33</v>
      </c>
      <c r="B24" s="59" t="s">
        <v>34</v>
      </c>
      <c r="C24" s="60">
        <v>34.83</v>
      </c>
      <c r="D24" s="72"/>
      <c r="E24" s="45"/>
      <c r="F24" s="50"/>
      <c r="G24" s="50"/>
      <c r="H24" s="50"/>
      <c r="I24" s="50"/>
      <c r="J24" s="50"/>
      <c r="K24" s="21"/>
      <c r="L24" s="21"/>
      <c r="M24" s="21"/>
      <c r="N24" s="21"/>
      <c r="O24" s="21"/>
      <c r="P24" s="21"/>
      <c r="Q24" s="21"/>
      <c r="R24" s="50"/>
      <c r="S24" s="50"/>
      <c r="T24" s="50"/>
      <c r="U24" s="50"/>
      <c r="V24" s="50"/>
      <c r="W24" s="50"/>
      <c r="X24" s="50"/>
      <c r="Y24" s="21"/>
      <c r="Z24" s="21"/>
      <c r="AA24" s="21"/>
      <c r="AB24" s="21"/>
      <c r="AC24" s="21"/>
      <c r="AD24" s="21"/>
      <c r="AE24" s="21"/>
      <c r="AF24" s="50"/>
      <c r="AG24" s="50"/>
      <c r="AH24" s="50"/>
      <c r="AI24" s="50"/>
      <c r="AJ24" s="50"/>
      <c r="AK24" s="15"/>
      <c r="AL24" s="15"/>
      <c r="AM24" s="55">
        <f t="shared" si="3"/>
        <v>0</v>
      </c>
      <c r="AN24" s="17">
        <f t="shared" si="2"/>
        <v>0</v>
      </c>
      <c r="AO24" s="11"/>
    </row>
    <row r="25" spans="1:41" x14ac:dyDescent="0.35">
      <c r="A25" s="59" t="s">
        <v>35</v>
      </c>
      <c r="B25" s="59" t="s">
        <v>36</v>
      </c>
      <c r="C25" s="60">
        <v>16.920000000000002</v>
      </c>
      <c r="D25" s="72"/>
      <c r="E25" s="45"/>
      <c r="F25" s="50"/>
      <c r="G25" s="50"/>
      <c r="H25" s="50"/>
      <c r="I25" s="50"/>
      <c r="J25" s="50"/>
      <c r="K25" s="21"/>
      <c r="L25" s="21"/>
      <c r="M25" s="21"/>
      <c r="N25" s="21"/>
      <c r="O25" s="21"/>
      <c r="P25" s="21"/>
      <c r="Q25" s="21"/>
      <c r="R25" s="50"/>
      <c r="S25" s="50"/>
      <c r="T25" s="50"/>
      <c r="U25" s="50"/>
      <c r="V25" s="50"/>
      <c r="W25" s="50"/>
      <c r="X25" s="50"/>
      <c r="Y25" s="21"/>
      <c r="Z25" s="21"/>
      <c r="AA25" s="21"/>
      <c r="AB25" s="21"/>
      <c r="AC25" s="21"/>
      <c r="AD25" s="21"/>
      <c r="AE25" s="21"/>
      <c r="AF25" s="50"/>
      <c r="AG25" s="50"/>
      <c r="AH25" s="50"/>
      <c r="AI25" s="50"/>
      <c r="AJ25" s="50"/>
      <c r="AK25" s="15"/>
      <c r="AL25" s="15"/>
      <c r="AM25" s="55">
        <f t="shared" si="3"/>
        <v>0</v>
      </c>
      <c r="AN25" s="17">
        <f t="shared" si="2"/>
        <v>0</v>
      </c>
      <c r="AO25" s="11"/>
    </row>
    <row r="26" spans="1:41" x14ac:dyDescent="0.35">
      <c r="A26" s="59" t="s">
        <v>37</v>
      </c>
      <c r="B26" s="59" t="s">
        <v>36</v>
      </c>
      <c r="C26" s="60">
        <v>15.01</v>
      </c>
      <c r="D26" s="72"/>
      <c r="E26" s="45"/>
      <c r="F26" s="50"/>
      <c r="G26" s="50"/>
      <c r="H26" s="50"/>
      <c r="I26" s="50"/>
      <c r="J26" s="50"/>
      <c r="K26" s="21"/>
      <c r="L26" s="21"/>
      <c r="M26" s="21"/>
      <c r="N26" s="21"/>
      <c r="O26" s="21"/>
      <c r="P26" s="21"/>
      <c r="Q26" s="21"/>
      <c r="R26" s="50"/>
      <c r="S26" s="50"/>
      <c r="T26" s="50"/>
      <c r="U26" s="50"/>
      <c r="V26" s="50"/>
      <c r="W26" s="50"/>
      <c r="X26" s="50"/>
      <c r="Y26" s="21"/>
      <c r="Z26" s="21"/>
      <c r="AA26" s="21"/>
      <c r="AB26" s="21"/>
      <c r="AC26" s="21"/>
      <c r="AD26" s="21"/>
      <c r="AE26" s="21"/>
      <c r="AF26" s="50"/>
      <c r="AG26" s="50"/>
      <c r="AH26" s="50"/>
      <c r="AI26" s="50"/>
      <c r="AJ26" s="50"/>
      <c r="AK26" s="15"/>
      <c r="AL26" s="15"/>
      <c r="AM26" s="55">
        <f t="shared" si="3"/>
        <v>0</v>
      </c>
      <c r="AN26" s="17">
        <f t="shared" si="2"/>
        <v>0</v>
      </c>
      <c r="AO26" s="11"/>
    </row>
    <row r="27" spans="1:41" x14ac:dyDescent="0.35">
      <c r="A27" s="59" t="s">
        <v>38</v>
      </c>
      <c r="B27" s="59" t="s">
        <v>19</v>
      </c>
      <c r="C27" s="60">
        <v>35.18</v>
      </c>
      <c r="D27" s="72"/>
      <c r="E27" s="45"/>
      <c r="F27" s="50"/>
      <c r="G27" s="50"/>
      <c r="H27" s="50"/>
      <c r="I27" s="50"/>
      <c r="J27" s="50"/>
      <c r="K27" s="21"/>
      <c r="L27" s="21"/>
      <c r="M27" s="21"/>
      <c r="N27" s="21"/>
      <c r="O27" s="21"/>
      <c r="P27" s="21"/>
      <c r="Q27" s="21"/>
      <c r="R27" s="50"/>
      <c r="S27" s="50"/>
      <c r="T27" s="50"/>
      <c r="U27" s="50"/>
      <c r="V27" s="50"/>
      <c r="W27" s="50"/>
      <c r="X27" s="50"/>
      <c r="Y27" s="21"/>
      <c r="Z27" s="21"/>
      <c r="AA27" s="21"/>
      <c r="AB27" s="21"/>
      <c r="AC27" s="21"/>
      <c r="AD27" s="21"/>
      <c r="AE27" s="21"/>
      <c r="AF27" s="50"/>
      <c r="AG27" s="50"/>
      <c r="AH27" s="50"/>
      <c r="AI27" s="50"/>
      <c r="AJ27" s="50"/>
      <c r="AK27" s="15"/>
      <c r="AL27" s="15"/>
      <c r="AM27" s="55">
        <f t="shared" si="3"/>
        <v>0</v>
      </c>
      <c r="AN27" s="17">
        <f t="shared" si="2"/>
        <v>0</v>
      </c>
      <c r="AO27" s="11"/>
    </row>
    <row r="28" spans="1:41" x14ac:dyDescent="0.35">
      <c r="A28" s="59" t="s">
        <v>39</v>
      </c>
      <c r="B28" s="59" t="s">
        <v>40</v>
      </c>
      <c r="C28" s="60">
        <v>28.18</v>
      </c>
      <c r="D28" s="72"/>
      <c r="E28" s="45"/>
      <c r="F28" s="50"/>
      <c r="G28" s="50"/>
      <c r="H28" s="50"/>
      <c r="I28" s="50"/>
      <c r="J28" s="50"/>
      <c r="K28" s="21"/>
      <c r="L28" s="21"/>
      <c r="M28" s="21"/>
      <c r="N28" s="21"/>
      <c r="O28" s="21"/>
      <c r="P28" s="21"/>
      <c r="Q28" s="21"/>
      <c r="R28" s="50"/>
      <c r="S28" s="50"/>
      <c r="T28" s="50"/>
      <c r="U28" s="50"/>
      <c r="V28" s="50"/>
      <c r="W28" s="50"/>
      <c r="X28" s="50"/>
      <c r="Y28" s="21"/>
      <c r="Z28" s="21"/>
      <c r="AA28" s="21"/>
      <c r="AB28" s="21"/>
      <c r="AC28" s="21"/>
      <c r="AD28" s="21"/>
      <c r="AE28" s="21"/>
      <c r="AF28" s="50"/>
      <c r="AG28" s="50"/>
      <c r="AH28" s="50"/>
      <c r="AI28" s="50"/>
      <c r="AJ28" s="50"/>
      <c r="AK28" s="15"/>
      <c r="AL28" s="15"/>
      <c r="AM28" s="55">
        <f t="shared" si="3"/>
        <v>0</v>
      </c>
      <c r="AN28" s="17">
        <f t="shared" si="2"/>
        <v>0</v>
      </c>
      <c r="AO28" s="11"/>
    </row>
    <row r="29" spans="1:41" x14ac:dyDescent="0.35">
      <c r="A29" s="59" t="s">
        <v>41</v>
      </c>
      <c r="B29" s="59" t="s">
        <v>40</v>
      </c>
      <c r="C29" s="60">
        <v>28.18</v>
      </c>
      <c r="D29" s="72"/>
      <c r="E29" s="45"/>
      <c r="F29" s="50"/>
      <c r="G29" s="50"/>
      <c r="H29" s="50"/>
      <c r="I29" s="50"/>
      <c r="J29" s="50"/>
      <c r="K29" s="21"/>
      <c r="L29" s="21"/>
      <c r="M29" s="21"/>
      <c r="N29" s="21"/>
      <c r="O29" s="21"/>
      <c r="P29" s="21"/>
      <c r="Q29" s="21"/>
      <c r="R29" s="50"/>
      <c r="S29" s="50"/>
      <c r="T29" s="50"/>
      <c r="U29" s="50"/>
      <c r="V29" s="50"/>
      <c r="W29" s="50"/>
      <c r="X29" s="50"/>
      <c r="Y29" s="21"/>
      <c r="Z29" s="21"/>
      <c r="AA29" s="21"/>
      <c r="AB29" s="21"/>
      <c r="AC29" s="21"/>
      <c r="AD29" s="21"/>
      <c r="AE29" s="21"/>
      <c r="AF29" s="50"/>
      <c r="AG29" s="50"/>
      <c r="AH29" s="50"/>
      <c r="AI29" s="50"/>
      <c r="AJ29" s="50"/>
      <c r="AK29" s="15"/>
      <c r="AL29" s="15"/>
      <c r="AM29" s="55">
        <f t="shared" si="3"/>
        <v>0</v>
      </c>
      <c r="AN29" s="17">
        <f t="shared" si="2"/>
        <v>0</v>
      </c>
      <c r="AO29" s="11"/>
    </row>
    <row r="30" spans="1:41" x14ac:dyDescent="0.35">
      <c r="A30" s="59" t="s">
        <v>42</v>
      </c>
      <c r="B30" s="59" t="s">
        <v>21</v>
      </c>
      <c r="C30" s="60">
        <v>47.09</v>
      </c>
      <c r="D30" s="72"/>
      <c r="E30" s="45"/>
      <c r="F30" s="50"/>
      <c r="G30" s="50"/>
      <c r="H30" s="50"/>
      <c r="I30" s="50"/>
      <c r="J30" s="50"/>
      <c r="K30" s="21"/>
      <c r="L30" s="21"/>
      <c r="M30" s="21"/>
      <c r="N30" s="21"/>
      <c r="O30" s="21"/>
      <c r="P30" s="21"/>
      <c r="Q30" s="21"/>
      <c r="R30" s="50"/>
      <c r="S30" s="50"/>
      <c r="T30" s="50"/>
      <c r="U30" s="50"/>
      <c r="V30" s="50"/>
      <c r="W30" s="50"/>
      <c r="X30" s="50"/>
      <c r="Y30" s="21"/>
      <c r="Z30" s="21"/>
      <c r="AA30" s="21"/>
      <c r="AB30" s="21"/>
      <c r="AC30" s="21"/>
      <c r="AD30" s="21"/>
      <c r="AE30" s="21"/>
      <c r="AF30" s="50"/>
      <c r="AG30" s="50"/>
      <c r="AH30" s="50"/>
      <c r="AI30" s="50"/>
      <c r="AJ30" s="50"/>
      <c r="AK30" s="15"/>
      <c r="AL30" s="15"/>
      <c r="AM30" s="55">
        <f t="shared" si="3"/>
        <v>0</v>
      </c>
      <c r="AN30" s="17">
        <f t="shared" si="2"/>
        <v>0</v>
      </c>
      <c r="AO30" s="11"/>
    </row>
    <row r="31" spans="1:41" x14ac:dyDescent="0.35">
      <c r="A31" s="59" t="s">
        <v>43</v>
      </c>
      <c r="B31" s="59" t="s">
        <v>40</v>
      </c>
      <c r="C31" s="60">
        <v>16.11</v>
      </c>
      <c r="D31" s="72"/>
      <c r="E31" s="45"/>
      <c r="F31" s="50"/>
      <c r="G31" s="50"/>
      <c r="H31" s="50"/>
      <c r="I31" s="50"/>
      <c r="J31" s="50"/>
      <c r="K31" s="21"/>
      <c r="L31" s="21"/>
      <c r="M31" s="21"/>
      <c r="N31" s="21"/>
      <c r="O31" s="21"/>
      <c r="P31" s="21"/>
      <c r="Q31" s="21"/>
      <c r="R31" s="50"/>
      <c r="S31" s="50"/>
      <c r="T31" s="50"/>
      <c r="U31" s="50"/>
      <c r="V31" s="50"/>
      <c r="W31" s="50"/>
      <c r="X31" s="50"/>
      <c r="Y31" s="21"/>
      <c r="Z31" s="21"/>
      <c r="AA31" s="21"/>
      <c r="AB31" s="21"/>
      <c r="AC31" s="21"/>
      <c r="AD31" s="21"/>
      <c r="AE31" s="21"/>
      <c r="AF31" s="50"/>
      <c r="AG31" s="50"/>
      <c r="AH31" s="50"/>
      <c r="AI31" s="50"/>
      <c r="AJ31" s="50"/>
      <c r="AK31" s="15"/>
      <c r="AL31" s="15"/>
      <c r="AM31" s="55">
        <f t="shared" si="3"/>
        <v>0</v>
      </c>
      <c r="AN31" s="17">
        <f t="shared" si="2"/>
        <v>0</v>
      </c>
      <c r="AO31" s="11"/>
    </row>
    <row r="32" spans="1:41" x14ac:dyDescent="0.35">
      <c r="A32" s="59" t="s">
        <v>44</v>
      </c>
      <c r="B32" s="59" t="s">
        <v>45</v>
      </c>
      <c r="C32" s="60">
        <v>43.95</v>
      </c>
      <c r="D32" s="72"/>
      <c r="E32" s="45"/>
      <c r="F32" s="50"/>
      <c r="G32" s="50"/>
      <c r="H32" s="50"/>
      <c r="I32" s="50"/>
      <c r="J32" s="50"/>
      <c r="K32" s="21"/>
      <c r="L32" s="21"/>
      <c r="M32" s="21"/>
      <c r="N32" s="21"/>
      <c r="O32" s="21"/>
      <c r="P32" s="21"/>
      <c r="Q32" s="21"/>
      <c r="R32" s="50"/>
      <c r="S32" s="50"/>
      <c r="T32" s="50"/>
      <c r="U32" s="50"/>
      <c r="V32" s="50"/>
      <c r="W32" s="50"/>
      <c r="X32" s="50"/>
      <c r="Y32" s="21"/>
      <c r="Z32" s="21"/>
      <c r="AA32" s="21"/>
      <c r="AB32" s="21"/>
      <c r="AC32" s="21"/>
      <c r="AD32" s="21"/>
      <c r="AE32" s="21"/>
      <c r="AF32" s="50"/>
      <c r="AG32" s="50"/>
      <c r="AH32" s="50"/>
      <c r="AI32" s="50"/>
      <c r="AJ32" s="50"/>
      <c r="AK32" s="15"/>
      <c r="AL32" s="15"/>
      <c r="AM32" s="55">
        <f t="shared" si="3"/>
        <v>0</v>
      </c>
      <c r="AN32" s="17">
        <f t="shared" si="2"/>
        <v>0</v>
      </c>
      <c r="AO32" s="11"/>
    </row>
    <row r="33" spans="1:41" x14ac:dyDescent="0.35">
      <c r="A33" s="59" t="s">
        <v>46</v>
      </c>
      <c r="B33" s="59" t="s">
        <v>47</v>
      </c>
      <c r="C33" s="60">
        <v>12.26</v>
      </c>
      <c r="D33" s="72"/>
      <c r="E33" s="45"/>
      <c r="F33" s="50">
        <v>1</v>
      </c>
      <c r="G33" s="50"/>
      <c r="H33" s="50"/>
      <c r="I33" s="50"/>
      <c r="J33" s="50"/>
      <c r="K33" s="21"/>
      <c r="L33" s="21"/>
      <c r="M33" s="21">
        <v>1</v>
      </c>
      <c r="N33" s="21"/>
      <c r="O33" s="21"/>
      <c r="P33" s="21"/>
      <c r="Q33" s="21"/>
      <c r="R33" s="50">
        <v>1</v>
      </c>
      <c r="S33" s="50"/>
      <c r="T33" s="50"/>
      <c r="U33" s="50"/>
      <c r="V33" s="50"/>
      <c r="W33" s="50">
        <v>1</v>
      </c>
      <c r="X33" s="50"/>
      <c r="Y33" s="21"/>
      <c r="Z33" s="21"/>
      <c r="AA33" s="21"/>
      <c r="AB33" s="21"/>
      <c r="AC33" s="21"/>
      <c r="AD33" s="21"/>
      <c r="AE33" s="21"/>
      <c r="AF33" s="50"/>
      <c r="AG33" s="50"/>
      <c r="AH33" s="50"/>
      <c r="AI33" s="50"/>
      <c r="AJ33" s="50"/>
      <c r="AK33" s="15"/>
      <c r="AL33" s="15"/>
      <c r="AM33" s="55">
        <f t="shared" si="3"/>
        <v>4</v>
      </c>
      <c r="AN33" s="17">
        <f t="shared" si="2"/>
        <v>49.04</v>
      </c>
      <c r="AO33" s="11"/>
    </row>
    <row r="34" spans="1:41" x14ac:dyDescent="0.35">
      <c r="A34" s="59" t="s">
        <v>48</v>
      </c>
      <c r="B34" s="59" t="s">
        <v>49</v>
      </c>
      <c r="C34" s="60">
        <v>64.989999999999995</v>
      </c>
      <c r="D34" s="72"/>
      <c r="E34" s="45"/>
      <c r="F34" s="50">
        <v>1</v>
      </c>
      <c r="G34" s="50"/>
      <c r="H34" s="50"/>
      <c r="I34" s="50">
        <v>1</v>
      </c>
      <c r="J34" s="50"/>
      <c r="K34" s="21">
        <v>1</v>
      </c>
      <c r="L34" s="21"/>
      <c r="M34" s="21"/>
      <c r="N34" s="21"/>
      <c r="O34" s="21"/>
      <c r="P34" s="21">
        <v>1</v>
      </c>
      <c r="Q34" s="21"/>
      <c r="R34" s="50">
        <v>1</v>
      </c>
      <c r="S34" s="50"/>
      <c r="T34" s="50"/>
      <c r="U34" s="50"/>
      <c r="V34" s="50"/>
      <c r="W34" s="50"/>
      <c r="X34" s="50">
        <v>1</v>
      </c>
      <c r="Y34" s="21"/>
      <c r="Z34" s="21">
        <v>1</v>
      </c>
      <c r="AA34" s="21"/>
      <c r="AB34" s="21"/>
      <c r="AC34" s="21"/>
      <c r="AD34" s="21"/>
      <c r="AE34" s="21"/>
      <c r="AF34" s="50"/>
      <c r="AG34" s="50"/>
      <c r="AH34" s="50"/>
      <c r="AI34" s="50"/>
      <c r="AJ34" s="50"/>
      <c r="AK34" s="15"/>
      <c r="AL34" s="15"/>
      <c r="AM34" s="55">
        <f t="shared" si="3"/>
        <v>7</v>
      </c>
      <c r="AN34" s="17">
        <f t="shared" si="2"/>
        <v>454.92999999999995</v>
      </c>
      <c r="AO34" s="11"/>
    </row>
    <row r="35" spans="1:41" x14ac:dyDescent="0.35">
      <c r="A35" s="59" t="s">
        <v>50</v>
      </c>
      <c r="B35" s="59" t="s">
        <v>47</v>
      </c>
      <c r="C35" s="60">
        <v>73.55</v>
      </c>
      <c r="D35" s="72"/>
      <c r="E35" s="45"/>
      <c r="F35" s="50">
        <v>1</v>
      </c>
      <c r="G35" s="50"/>
      <c r="H35" s="50"/>
      <c r="I35" s="50"/>
      <c r="J35" s="50">
        <v>1</v>
      </c>
      <c r="K35" s="21"/>
      <c r="L35" s="21"/>
      <c r="M35" s="21">
        <v>1</v>
      </c>
      <c r="N35" s="21"/>
      <c r="O35" s="21"/>
      <c r="P35" s="21"/>
      <c r="Q35" s="21"/>
      <c r="R35" s="50"/>
      <c r="S35" s="50"/>
      <c r="T35" s="50"/>
      <c r="U35" s="50"/>
      <c r="V35" s="50"/>
      <c r="W35" s="50">
        <v>1</v>
      </c>
      <c r="X35" s="50"/>
      <c r="Y35" s="21">
        <v>1</v>
      </c>
      <c r="Z35" s="21"/>
      <c r="AA35" s="21"/>
      <c r="AB35" s="21"/>
      <c r="AC35" s="21"/>
      <c r="AD35" s="21"/>
      <c r="AE35" s="21"/>
      <c r="AF35" s="50"/>
      <c r="AG35" s="50"/>
      <c r="AH35" s="50"/>
      <c r="AI35" s="50"/>
      <c r="AJ35" s="50"/>
      <c r="AK35" s="15"/>
      <c r="AL35" s="15"/>
      <c r="AM35" s="55">
        <f t="shared" si="3"/>
        <v>5</v>
      </c>
      <c r="AN35" s="17">
        <f t="shared" si="2"/>
        <v>367.75</v>
      </c>
      <c r="AO35" s="11"/>
    </row>
    <row r="36" spans="1:41" x14ac:dyDescent="0.35">
      <c r="A36" s="59" t="s">
        <v>51</v>
      </c>
      <c r="B36" s="59" t="s">
        <v>52</v>
      </c>
      <c r="C36" s="60">
        <v>85.88</v>
      </c>
      <c r="D36" s="72"/>
      <c r="E36" s="45"/>
      <c r="F36" s="50"/>
      <c r="G36" s="50"/>
      <c r="H36" s="50"/>
      <c r="I36" s="50"/>
      <c r="J36" s="50"/>
      <c r="K36" s="21"/>
      <c r="L36" s="21"/>
      <c r="M36" s="21">
        <v>1</v>
      </c>
      <c r="N36" s="21"/>
      <c r="O36" s="21"/>
      <c r="P36" s="21"/>
      <c r="Q36" s="21"/>
      <c r="R36" s="50"/>
      <c r="S36" s="50"/>
      <c r="T36" s="50"/>
      <c r="U36" s="50"/>
      <c r="V36" s="50"/>
      <c r="W36" s="50"/>
      <c r="X36" s="50"/>
      <c r="Y36" s="21"/>
      <c r="Z36" s="21"/>
      <c r="AA36" s="21"/>
      <c r="AB36" s="21"/>
      <c r="AC36" s="21"/>
      <c r="AD36" s="21"/>
      <c r="AE36" s="21"/>
      <c r="AF36" s="50"/>
      <c r="AG36" s="50"/>
      <c r="AH36" s="50"/>
      <c r="AI36" s="50"/>
      <c r="AJ36" s="50"/>
      <c r="AK36" s="15"/>
      <c r="AL36" s="15"/>
      <c r="AM36" s="55">
        <f t="shared" si="3"/>
        <v>1</v>
      </c>
      <c r="AN36" s="17">
        <f t="shared" si="2"/>
        <v>85.88</v>
      </c>
      <c r="AO36" s="11"/>
    </row>
    <row r="37" spans="1:41" x14ac:dyDescent="0.35">
      <c r="A37" s="59" t="s">
        <v>53</v>
      </c>
      <c r="B37" s="59" t="s">
        <v>54</v>
      </c>
      <c r="C37" s="60">
        <v>85.88</v>
      </c>
      <c r="D37" s="72"/>
      <c r="E37" s="45"/>
      <c r="F37" s="50"/>
      <c r="G37" s="50"/>
      <c r="H37" s="50"/>
      <c r="I37" s="50"/>
      <c r="J37" s="50"/>
      <c r="K37" s="21"/>
      <c r="L37" s="21">
        <v>1</v>
      </c>
      <c r="M37" s="21"/>
      <c r="N37" s="21"/>
      <c r="O37" s="21"/>
      <c r="P37" s="21"/>
      <c r="Q37" s="21"/>
      <c r="R37" s="50"/>
      <c r="S37" s="50"/>
      <c r="T37" s="50"/>
      <c r="U37" s="50"/>
      <c r="V37" s="50"/>
      <c r="W37" s="50"/>
      <c r="X37" s="50">
        <v>1</v>
      </c>
      <c r="Y37" s="21"/>
      <c r="Z37" s="21"/>
      <c r="AA37" s="21"/>
      <c r="AB37" s="21"/>
      <c r="AC37" s="21"/>
      <c r="AD37" s="21"/>
      <c r="AE37" s="21"/>
      <c r="AF37" s="50"/>
      <c r="AG37" s="50"/>
      <c r="AH37" s="50"/>
      <c r="AI37" s="50"/>
      <c r="AJ37" s="50"/>
      <c r="AK37" s="15"/>
      <c r="AL37" s="15"/>
      <c r="AM37" s="55">
        <f t="shared" si="3"/>
        <v>2</v>
      </c>
      <c r="AN37" s="17">
        <f t="shared" si="2"/>
        <v>171.76</v>
      </c>
      <c r="AO37" s="11"/>
    </row>
    <row r="38" spans="1:41" x14ac:dyDescent="0.35">
      <c r="A38" s="59" t="s">
        <v>55</v>
      </c>
      <c r="B38" s="59" t="s">
        <v>56</v>
      </c>
      <c r="C38" s="60">
        <v>116.57</v>
      </c>
      <c r="D38" s="72"/>
      <c r="E38" s="45"/>
      <c r="F38" s="50"/>
      <c r="G38" s="50">
        <v>1</v>
      </c>
      <c r="H38" s="50"/>
      <c r="I38" s="50"/>
      <c r="J38" s="50"/>
      <c r="K38" s="21"/>
      <c r="L38" s="21"/>
      <c r="M38" s="21"/>
      <c r="N38" s="21"/>
      <c r="O38" s="21"/>
      <c r="P38" s="21"/>
      <c r="Q38" s="21"/>
      <c r="R38" s="50"/>
      <c r="S38" s="50"/>
      <c r="T38" s="50"/>
      <c r="U38" s="50"/>
      <c r="V38" s="50"/>
      <c r="W38" s="50"/>
      <c r="X38" s="50"/>
      <c r="Y38" s="21"/>
      <c r="Z38" s="21">
        <v>1</v>
      </c>
      <c r="AA38" s="21"/>
      <c r="AB38" s="21"/>
      <c r="AC38" s="21"/>
      <c r="AD38" s="21"/>
      <c r="AE38" s="21"/>
      <c r="AF38" s="50"/>
      <c r="AG38" s="50"/>
      <c r="AH38" s="50"/>
      <c r="AI38" s="50"/>
      <c r="AJ38" s="50"/>
      <c r="AK38" s="15"/>
      <c r="AL38" s="15"/>
      <c r="AM38" s="55">
        <f t="shared" si="3"/>
        <v>2</v>
      </c>
      <c r="AN38" s="17">
        <f t="shared" si="2"/>
        <v>233.14</v>
      </c>
      <c r="AO38" s="11"/>
    </row>
    <row r="39" spans="1:41" x14ac:dyDescent="0.35">
      <c r="A39" s="59" t="s">
        <v>57</v>
      </c>
      <c r="B39" s="59" t="s">
        <v>58</v>
      </c>
      <c r="C39" s="60">
        <v>51.08</v>
      </c>
      <c r="D39" s="72"/>
      <c r="E39" s="45"/>
      <c r="F39" s="50"/>
      <c r="G39" s="50"/>
      <c r="H39" s="50"/>
      <c r="I39" s="50">
        <v>1</v>
      </c>
      <c r="J39" s="50"/>
      <c r="K39" s="21"/>
      <c r="L39" s="21"/>
      <c r="M39" s="21"/>
      <c r="N39" s="21"/>
      <c r="O39" s="21"/>
      <c r="P39" s="21"/>
      <c r="Q39" s="21"/>
      <c r="R39" s="50"/>
      <c r="S39" s="50">
        <v>1</v>
      </c>
      <c r="T39" s="50"/>
      <c r="U39" s="50"/>
      <c r="V39" s="50"/>
      <c r="W39" s="50"/>
      <c r="X39" s="50"/>
      <c r="Y39" s="21"/>
      <c r="Z39" s="21"/>
      <c r="AA39" s="21"/>
      <c r="AB39" s="21"/>
      <c r="AC39" s="21"/>
      <c r="AD39" s="21"/>
      <c r="AE39" s="21"/>
      <c r="AF39" s="50"/>
      <c r="AG39" s="50"/>
      <c r="AH39" s="50"/>
      <c r="AI39" s="50"/>
      <c r="AJ39" s="50"/>
      <c r="AK39" s="15"/>
      <c r="AL39" s="15"/>
      <c r="AM39" s="55">
        <f t="shared" si="3"/>
        <v>2</v>
      </c>
      <c r="AN39" s="17">
        <f t="shared" si="2"/>
        <v>102.16</v>
      </c>
    </row>
    <row r="40" spans="1:41" x14ac:dyDescent="0.35">
      <c r="A40" s="59" t="s">
        <v>59</v>
      </c>
      <c r="B40" s="59" t="s">
        <v>56</v>
      </c>
      <c r="C40" s="60">
        <v>134.22999999999999</v>
      </c>
      <c r="D40" s="72"/>
      <c r="E40" s="45"/>
      <c r="F40" s="50"/>
      <c r="G40" s="50"/>
      <c r="H40" s="50"/>
      <c r="I40" s="50"/>
      <c r="J40" s="50">
        <v>1</v>
      </c>
      <c r="K40" s="21"/>
      <c r="L40" s="21"/>
      <c r="M40" s="21"/>
      <c r="N40" s="21"/>
      <c r="O40" s="21"/>
      <c r="P40" s="21"/>
      <c r="Q40" s="21"/>
      <c r="R40" s="50">
        <v>1</v>
      </c>
      <c r="S40" s="50"/>
      <c r="T40" s="50"/>
      <c r="U40" s="50"/>
      <c r="V40" s="50"/>
      <c r="W40" s="50"/>
      <c r="X40" s="50"/>
      <c r="Y40" s="21"/>
      <c r="Z40" s="21"/>
      <c r="AA40" s="21"/>
      <c r="AB40" s="21"/>
      <c r="AC40" s="21"/>
      <c r="AD40" s="21"/>
      <c r="AE40" s="21"/>
      <c r="AF40" s="50"/>
      <c r="AG40" s="50"/>
      <c r="AH40" s="50"/>
      <c r="AI40" s="50"/>
      <c r="AJ40" s="50"/>
      <c r="AK40" s="15"/>
      <c r="AL40" s="15"/>
      <c r="AM40" s="55">
        <f t="shared" si="3"/>
        <v>2</v>
      </c>
      <c r="AN40" s="17">
        <f t="shared" si="2"/>
        <v>268.45999999999998</v>
      </c>
      <c r="AO40" s="19"/>
    </row>
    <row r="41" spans="1:41" x14ac:dyDescent="0.35">
      <c r="A41" s="59" t="s">
        <v>60</v>
      </c>
      <c r="B41" s="59" t="s">
        <v>21</v>
      </c>
      <c r="C41" s="60">
        <v>77.56</v>
      </c>
      <c r="D41" s="72"/>
      <c r="E41" s="45"/>
      <c r="F41" s="50"/>
      <c r="G41" s="50"/>
      <c r="H41" s="50"/>
      <c r="I41" s="50"/>
      <c r="J41" s="50"/>
      <c r="K41" s="21"/>
      <c r="L41" s="21"/>
      <c r="M41" s="21"/>
      <c r="N41" s="21"/>
      <c r="O41" s="21"/>
      <c r="P41" s="21"/>
      <c r="Q41" s="21"/>
      <c r="R41" s="50"/>
      <c r="S41" s="50">
        <v>1</v>
      </c>
      <c r="T41" s="50"/>
      <c r="U41" s="50"/>
      <c r="V41" s="50"/>
      <c r="W41" s="50"/>
      <c r="X41" s="50"/>
      <c r="Y41" s="21"/>
      <c r="Z41" s="21"/>
      <c r="AA41" s="21"/>
      <c r="AB41" s="21"/>
      <c r="AC41" s="21"/>
      <c r="AD41" s="21"/>
      <c r="AE41" s="21"/>
      <c r="AF41" s="50"/>
      <c r="AG41" s="50"/>
      <c r="AH41" s="50"/>
      <c r="AI41" s="50"/>
      <c r="AJ41" s="50"/>
      <c r="AK41" s="15"/>
      <c r="AL41" s="15"/>
      <c r="AM41" s="55">
        <f t="shared" si="3"/>
        <v>1</v>
      </c>
      <c r="AN41" s="17">
        <f t="shared" si="2"/>
        <v>77.56</v>
      </c>
    </row>
    <row r="42" spans="1:41" x14ac:dyDescent="0.35">
      <c r="A42" s="59" t="s">
        <v>61</v>
      </c>
      <c r="B42" s="59" t="s">
        <v>62</v>
      </c>
      <c r="C42" s="61">
        <v>79.16</v>
      </c>
      <c r="D42" s="72"/>
      <c r="E42" s="45"/>
      <c r="F42" s="50"/>
      <c r="G42" s="50"/>
      <c r="H42" s="50"/>
      <c r="I42" s="50"/>
      <c r="J42" s="50"/>
      <c r="K42" s="21"/>
      <c r="L42" s="21"/>
      <c r="M42" s="21">
        <v>1</v>
      </c>
      <c r="N42" s="21"/>
      <c r="O42" s="21"/>
      <c r="P42" s="21"/>
      <c r="Q42" s="21"/>
      <c r="R42" s="50"/>
      <c r="S42" s="50"/>
      <c r="T42" s="50"/>
      <c r="U42" s="50"/>
      <c r="V42" s="50"/>
      <c r="W42" s="50"/>
      <c r="X42" s="50"/>
      <c r="Y42" s="21"/>
      <c r="Z42" s="21"/>
      <c r="AA42" s="21"/>
      <c r="AB42" s="21"/>
      <c r="AC42" s="21"/>
      <c r="AD42" s="21"/>
      <c r="AE42" s="21"/>
      <c r="AF42" s="50"/>
      <c r="AG42" s="50"/>
      <c r="AH42" s="50"/>
      <c r="AI42" s="50"/>
      <c r="AJ42" s="50"/>
      <c r="AK42" s="15"/>
      <c r="AL42" s="15"/>
      <c r="AM42" s="55">
        <f t="shared" si="3"/>
        <v>1</v>
      </c>
      <c r="AN42" s="17">
        <f t="shared" si="2"/>
        <v>79.16</v>
      </c>
    </row>
    <row r="43" spans="1:41" x14ac:dyDescent="0.35">
      <c r="A43" s="6" t="s">
        <v>63</v>
      </c>
      <c r="B43" s="31" t="s">
        <v>70</v>
      </c>
      <c r="C43" s="32">
        <v>16.59</v>
      </c>
      <c r="D43" s="45"/>
      <c r="E43" s="45"/>
      <c r="F43" s="50">
        <v>1</v>
      </c>
      <c r="G43" s="50"/>
      <c r="H43" s="50"/>
      <c r="I43" s="50"/>
      <c r="J43" s="50"/>
      <c r="K43" s="21">
        <v>1</v>
      </c>
      <c r="L43" s="21"/>
      <c r="M43" s="21"/>
      <c r="N43" s="21"/>
      <c r="O43" s="21"/>
      <c r="P43" s="21">
        <v>1</v>
      </c>
      <c r="Q43" s="21"/>
      <c r="R43" s="50"/>
      <c r="S43" s="50"/>
      <c r="T43" s="50"/>
      <c r="U43" s="50"/>
      <c r="V43" s="50"/>
      <c r="W43" s="50">
        <v>1</v>
      </c>
      <c r="X43" s="50"/>
      <c r="Y43" s="21">
        <v>1</v>
      </c>
      <c r="Z43" s="21"/>
      <c r="AA43" s="21"/>
      <c r="AB43" s="21"/>
      <c r="AC43" s="21"/>
      <c r="AD43" s="21"/>
      <c r="AE43" s="21"/>
      <c r="AF43" s="50"/>
      <c r="AG43" s="50"/>
      <c r="AH43" s="50"/>
      <c r="AI43" s="50"/>
      <c r="AJ43" s="50"/>
      <c r="AK43" s="15"/>
      <c r="AL43" s="15"/>
      <c r="AM43" s="55">
        <f t="shared" si="3"/>
        <v>5</v>
      </c>
      <c r="AN43" s="17">
        <f t="shared" si="2"/>
        <v>82.95</v>
      </c>
    </row>
    <row r="44" spans="1:41" hidden="1" x14ac:dyDescent="0.35">
      <c r="A44" s="3"/>
      <c r="B44" s="20"/>
      <c r="C44" s="13"/>
      <c r="D44" s="45"/>
      <c r="E44" s="45"/>
      <c r="F44" s="50"/>
      <c r="G44" s="50"/>
      <c r="H44" s="50"/>
      <c r="I44" s="50"/>
      <c r="J44" s="50"/>
      <c r="K44" s="21"/>
      <c r="L44" s="21"/>
      <c r="M44" s="21"/>
      <c r="N44" s="21"/>
      <c r="O44" s="21"/>
      <c r="P44" s="21"/>
      <c r="Q44" s="21"/>
      <c r="R44" s="50"/>
      <c r="S44" s="50"/>
      <c r="T44" s="50"/>
      <c r="U44" s="50"/>
      <c r="V44" s="50"/>
      <c r="W44" s="50"/>
      <c r="X44" s="50"/>
      <c r="Y44" s="21"/>
      <c r="Z44" s="21"/>
      <c r="AA44" s="21"/>
      <c r="AB44" s="21"/>
      <c r="AC44" s="21"/>
      <c r="AD44" s="21"/>
      <c r="AE44" s="21"/>
      <c r="AF44" s="50"/>
      <c r="AG44" s="50"/>
      <c r="AH44" s="50"/>
      <c r="AI44" s="50"/>
      <c r="AJ44" s="50"/>
      <c r="AK44" s="15"/>
      <c r="AL44" s="15"/>
      <c r="AM44" s="55">
        <f t="shared" si="3"/>
        <v>0</v>
      </c>
      <c r="AN44" s="17">
        <f t="shared" si="2"/>
        <v>0</v>
      </c>
    </row>
    <row r="45" spans="1:41" s="22" customFormat="1" hidden="1" x14ac:dyDescent="0.35">
      <c r="A45" s="3"/>
      <c r="B45" s="20"/>
      <c r="C45" s="13"/>
      <c r="D45" s="45"/>
      <c r="E45" s="45"/>
      <c r="F45" s="50"/>
      <c r="G45" s="50"/>
      <c r="H45" s="50"/>
      <c r="I45" s="50"/>
      <c r="J45" s="50"/>
      <c r="K45" s="21"/>
      <c r="L45" s="21"/>
      <c r="M45" s="21"/>
      <c r="N45" s="21"/>
      <c r="O45" s="21"/>
      <c r="P45" s="21"/>
      <c r="Q45" s="21"/>
      <c r="R45" s="50"/>
      <c r="S45" s="50"/>
      <c r="T45" s="50"/>
      <c r="U45" s="50"/>
      <c r="V45" s="50"/>
      <c r="W45" s="50"/>
      <c r="X45" s="50"/>
      <c r="Y45" s="21"/>
      <c r="Z45" s="21"/>
      <c r="AA45" s="21"/>
      <c r="AB45" s="21"/>
      <c r="AC45" s="21"/>
      <c r="AD45" s="21"/>
      <c r="AE45" s="21"/>
      <c r="AF45" s="50"/>
      <c r="AG45" s="50"/>
      <c r="AH45" s="50"/>
      <c r="AI45" s="50"/>
      <c r="AJ45" s="50"/>
      <c r="AK45" s="15"/>
      <c r="AL45" s="15"/>
      <c r="AM45" s="55">
        <f t="shared" si="3"/>
        <v>0</v>
      </c>
      <c r="AN45" s="17">
        <f t="shared" si="2"/>
        <v>0</v>
      </c>
    </row>
    <row r="46" spans="1:41" s="23" customFormat="1" hidden="1" x14ac:dyDescent="0.35">
      <c r="A46" s="3"/>
      <c r="B46" s="20"/>
      <c r="C46" s="13"/>
      <c r="D46" s="45"/>
      <c r="E46" s="45"/>
      <c r="F46" s="50"/>
      <c r="G46" s="50"/>
      <c r="H46" s="50"/>
      <c r="I46" s="50"/>
      <c r="J46" s="50"/>
      <c r="K46" s="21"/>
      <c r="L46" s="21"/>
      <c r="M46" s="21"/>
      <c r="N46" s="21"/>
      <c r="O46" s="21"/>
      <c r="P46" s="21"/>
      <c r="Q46" s="21"/>
      <c r="R46" s="50"/>
      <c r="S46" s="50"/>
      <c r="T46" s="50"/>
      <c r="U46" s="50"/>
      <c r="V46" s="50"/>
      <c r="W46" s="50"/>
      <c r="X46" s="50"/>
      <c r="Y46" s="21"/>
      <c r="Z46" s="21"/>
      <c r="AA46" s="21"/>
      <c r="AB46" s="21"/>
      <c r="AC46" s="21"/>
      <c r="AD46" s="21"/>
      <c r="AE46" s="21"/>
      <c r="AF46" s="50"/>
      <c r="AG46" s="50"/>
      <c r="AH46" s="50"/>
      <c r="AI46" s="50"/>
      <c r="AJ46" s="50"/>
      <c r="AK46" s="15"/>
      <c r="AL46" s="15"/>
      <c r="AM46" s="55">
        <f t="shared" si="3"/>
        <v>0</v>
      </c>
      <c r="AN46" s="17">
        <f t="shared" si="2"/>
        <v>0</v>
      </c>
    </row>
    <row r="47" spans="1:41" s="23" customFormat="1" hidden="1" x14ac:dyDescent="0.35">
      <c r="A47" s="3"/>
      <c r="B47" s="20"/>
      <c r="C47" s="13"/>
      <c r="D47" s="45"/>
      <c r="E47" s="45"/>
      <c r="F47" s="50"/>
      <c r="G47" s="50"/>
      <c r="H47" s="50"/>
      <c r="I47" s="50"/>
      <c r="J47" s="50"/>
      <c r="K47" s="21"/>
      <c r="L47" s="21"/>
      <c r="M47" s="21"/>
      <c r="N47" s="21"/>
      <c r="O47" s="21"/>
      <c r="P47" s="21"/>
      <c r="Q47" s="21"/>
      <c r="R47" s="50"/>
      <c r="S47" s="50"/>
      <c r="T47" s="50"/>
      <c r="U47" s="50"/>
      <c r="V47" s="50"/>
      <c r="W47" s="50"/>
      <c r="X47" s="50"/>
      <c r="Y47" s="21"/>
      <c r="Z47" s="21"/>
      <c r="AA47" s="21"/>
      <c r="AB47" s="21"/>
      <c r="AC47" s="21"/>
      <c r="AD47" s="21"/>
      <c r="AE47" s="21"/>
      <c r="AF47" s="50"/>
      <c r="AG47" s="50"/>
      <c r="AH47" s="50"/>
      <c r="AI47" s="50"/>
      <c r="AJ47" s="50"/>
      <c r="AK47" s="15"/>
      <c r="AL47" s="15"/>
      <c r="AM47" s="55">
        <f t="shared" si="3"/>
        <v>0</v>
      </c>
      <c r="AN47" s="17">
        <f t="shared" si="2"/>
        <v>0</v>
      </c>
    </row>
    <row r="48" spans="1:41" s="23" customFormat="1" hidden="1" x14ac:dyDescent="0.35">
      <c r="A48" s="4"/>
      <c r="B48" s="24"/>
      <c r="C48" s="25"/>
      <c r="D48" s="70"/>
      <c r="E48" s="70"/>
      <c r="F48" s="51"/>
      <c r="G48" s="51"/>
      <c r="H48" s="51"/>
      <c r="I48" s="51"/>
      <c r="J48" s="51"/>
      <c r="K48" s="26"/>
      <c r="L48" s="26"/>
      <c r="M48" s="26"/>
      <c r="N48" s="26"/>
      <c r="O48" s="26"/>
      <c r="P48" s="26"/>
      <c r="Q48" s="26"/>
      <c r="R48" s="51"/>
      <c r="S48" s="51"/>
      <c r="T48" s="51"/>
      <c r="U48" s="51"/>
      <c r="V48" s="51"/>
      <c r="W48" s="51"/>
      <c r="X48" s="51"/>
      <c r="Y48" s="26"/>
      <c r="Z48" s="26"/>
      <c r="AA48" s="26"/>
      <c r="AB48" s="26"/>
      <c r="AC48" s="26"/>
      <c r="AD48" s="26"/>
      <c r="AE48" s="26"/>
      <c r="AF48" s="51"/>
      <c r="AG48" s="51"/>
      <c r="AH48" s="51"/>
      <c r="AI48" s="51"/>
      <c r="AJ48" s="51"/>
      <c r="AK48" s="27"/>
      <c r="AL48" s="27"/>
      <c r="AM48" s="55">
        <f t="shared" si="3"/>
        <v>0</v>
      </c>
      <c r="AN48" s="28">
        <f t="shared" si="2"/>
        <v>0</v>
      </c>
    </row>
    <row r="49" spans="1:41" s="23" customFormat="1" hidden="1" x14ac:dyDescent="0.35">
      <c r="A49" s="5"/>
      <c r="B49" s="29"/>
      <c r="C49" s="13"/>
      <c r="D49" s="45"/>
      <c r="E49" s="45"/>
      <c r="F49" s="50"/>
      <c r="G49" s="50"/>
      <c r="H49" s="50"/>
      <c r="I49" s="50"/>
      <c r="J49" s="50"/>
      <c r="K49" s="21"/>
      <c r="L49" s="21"/>
      <c r="M49" s="21"/>
      <c r="N49" s="21"/>
      <c r="O49" s="21"/>
      <c r="P49" s="21"/>
      <c r="Q49" s="21"/>
      <c r="R49" s="50"/>
      <c r="S49" s="50"/>
      <c r="T49" s="50"/>
      <c r="U49" s="50"/>
      <c r="V49" s="50"/>
      <c r="W49" s="50"/>
      <c r="X49" s="50"/>
      <c r="Y49" s="21"/>
      <c r="Z49" s="21"/>
      <c r="AA49" s="21"/>
      <c r="AB49" s="21"/>
      <c r="AC49" s="21"/>
      <c r="AD49" s="21"/>
      <c r="AE49" s="21"/>
      <c r="AF49" s="50"/>
      <c r="AG49" s="50"/>
      <c r="AH49" s="50"/>
      <c r="AI49" s="50"/>
      <c r="AJ49" s="50"/>
      <c r="AK49" s="15"/>
      <c r="AL49" s="15"/>
      <c r="AM49" s="55">
        <f t="shared" si="3"/>
        <v>0</v>
      </c>
      <c r="AN49" s="17">
        <f t="shared" si="2"/>
        <v>0</v>
      </c>
    </row>
    <row r="50" spans="1:41" s="23" customFormat="1" hidden="1" x14ac:dyDescent="0.35">
      <c r="A50" s="5"/>
      <c r="B50" s="29"/>
      <c r="C50" s="13"/>
      <c r="D50" s="45"/>
      <c r="E50" s="45"/>
      <c r="F50" s="50"/>
      <c r="G50" s="50"/>
      <c r="H50" s="50"/>
      <c r="I50" s="50"/>
      <c r="J50" s="50"/>
      <c r="K50" s="21"/>
      <c r="L50" s="21"/>
      <c r="M50" s="21"/>
      <c r="N50" s="21"/>
      <c r="O50" s="21"/>
      <c r="P50" s="21"/>
      <c r="Q50" s="21"/>
      <c r="R50" s="50"/>
      <c r="S50" s="50"/>
      <c r="T50" s="50"/>
      <c r="U50" s="50"/>
      <c r="V50" s="50"/>
      <c r="W50" s="50"/>
      <c r="X50" s="50"/>
      <c r="Y50" s="21"/>
      <c r="Z50" s="21"/>
      <c r="AA50" s="21"/>
      <c r="AB50" s="21"/>
      <c r="AC50" s="21"/>
      <c r="AD50" s="21"/>
      <c r="AE50" s="21"/>
      <c r="AF50" s="50"/>
      <c r="AG50" s="50"/>
      <c r="AH50" s="50"/>
      <c r="AI50" s="50"/>
      <c r="AJ50" s="50"/>
      <c r="AK50" s="15"/>
      <c r="AL50" s="15"/>
      <c r="AM50" s="55">
        <f t="shared" si="3"/>
        <v>0</v>
      </c>
      <c r="AN50" s="17">
        <f t="shared" si="2"/>
        <v>0</v>
      </c>
    </row>
    <row r="51" spans="1:41" s="23" customFormat="1" hidden="1" x14ac:dyDescent="0.35">
      <c r="A51" s="5"/>
      <c r="B51" s="29"/>
      <c r="C51" s="13"/>
      <c r="D51" s="45"/>
      <c r="E51" s="45"/>
      <c r="F51" s="50"/>
      <c r="G51" s="50"/>
      <c r="H51" s="50"/>
      <c r="I51" s="50"/>
      <c r="J51" s="50"/>
      <c r="K51" s="21"/>
      <c r="L51" s="21"/>
      <c r="M51" s="21"/>
      <c r="N51" s="21"/>
      <c r="O51" s="21"/>
      <c r="P51" s="21"/>
      <c r="Q51" s="21"/>
      <c r="R51" s="50"/>
      <c r="S51" s="50"/>
      <c r="T51" s="50"/>
      <c r="U51" s="50"/>
      <c r="V51" s="50"/>
      <c r="W51" s="50"/>
      <c r="X51" s="50"/>
      <c r="Y51" s="21"/>
      <c r="Z51" s="21"/>
      <c r="AA51" s="21"/>
      <c r="AB51" s="21"/>
      <c r="AC51" s="21"/>
      <c r="AD51" s="21"/>
      <c r="AE51" s="21"/>
      <c r="AF51" s="50"/>
      <c r="AG51" s="50"/>
      <c r="AH51" s="50"/>
      <c r="AI51" s="50"/>
      <c r="AJ51" s="50"/>
      <c r="AK51" s="15"/>
      <c r="AL51" s="15"/>
      <c r="AM51" s="55">
        <f t="shared" si="3"/>
        <v>0</v>
      </c>
      <c r="AN51" s="17">
        <f t="shared" si="2"/>
        <v>0</v>
      </c>
    </row>
    <row r="52" spans="1:41" s="22" customFormat="1" hidden="1" x14ac:dyDescent="0.35">
      <c r="A52" s="5"/>
      <c r="B52" s="14"/>
      <c r="C52" s="13"/>
      <c r="D52" s="45"/>
      <c r="E52" s="45"/>
      <c r="F52" s="50"/>
      <c r="G52" s="50"/>
      <c r="H52" s="50"/>
      <c r="I52" s="50"/>
      <c r="J52" s="50"/>
      <c r="K52" s="21"/>
      <c r="L52" s="21"/>
      <c r="M52" s="21"/>
      <c r="N52" s="21"/>
      <c r="O52" s="21"/>
      <c r="P52" s="21"/>
      <c r="Q52" s="21"/>
      <c r="R52" s="50"/>
      <c r="S52" s="50"/>
      <c r="T52" s="50"/>
      <c r="U52" s="50"/>
      <c r="V52" s="50"/>
      <c r="W52" s="50"/>
      <c r="X52" s="50"/>
      <c r="Y52" s="21"/>
      <c r="Z52" s="21"/>
      <c r="AA52" s="21"/>
      <c r="AB52" s="21"/>
      <c r="AC52" s="21"/>
      <c r="AD52" s="21"/>
      <c r="AE52" s="21"/>
      <c r="AF52" s="50"/>
      <c r="AG52" s="50"/>
      <c r="AH52" s="50"/>
      <c r="AI52" s="50"/>
      <c r="AJ52" s="50"/>
      <c r="AK52" s="15"/>
      <c r="AL52" s="15"/>
      <c r="AM52" s="55">
        <f t="shared" si="3"/>
        <v>0</v>
      </c>
      <c r="AN52" s="17">
        <f t="shared" si="2"/>
        <v>0</v>
      </c>
      <c r="AO52" s="30"/>
    </row>
    <row r="53" spans="1:41" hidden="1" x14ac:dyDescent="0.35">
      <c r="A53" s="5"/>
      <c r="B53" s="14"/>
      <c r="C53" s="13"/>
      <c r="D53" s="45"/>
      <c r="E53" s="45"/>
      <c r="F53" s="50"/>
      <c r="G53" s="50"/>
      <c r="H53" s="50"/>
      <c r="I53" s="50"/>
      <c r="J53" s="50"/>
      <c r="K53" s="21"/>
      <c r="L53" s="21"/>
      <c r="M53" s="21"/>
      <c r="N53" s="21"/>
      <c r="O53" s="21"/>
      <c r="P53" s="21"/>
      <c r="Q53" s="21"/>
      <c r="R53" s="50"/>
      <c r="S53" s="50"/>
      <c r="T53" s="50"/>
      <c r="U53" s="50"/>
      <c r="V53" s="50"/>
      <c r="W53" s="50"/>
      <c r="X53" s="50"/>
      <c r="Y53" s="21"/>
      <c r="Z53" s="21"/>
      <c r="AA53" s="21"/>
      <c r="AB53" s="21"/>
      <c r="AC53" s="21"/>
      <c r="AD53" s="21"/>
      <c r="AE53" s="21"/>
      <c r="AF53" s="50"/>
      <c r="AG53" s="50"/>
      <c r="AH53" s="50"/>
      <c r="AI53" s="50"/>
      <c r="AJ53" s="50"/>
      <c r="AK53" s="15"/>
      <c r="AL53" s="15"/>
      <c r="AM53" s="16">
        <f t="shared" ref="AM53:AM54" si="4">SUM(AF53:AL53)</f>
        <v>0</v>
      </c>
      <c r="AN53" s="17">
        <f t="shared" si="2"/>
        <v>0</v>
      </c>
      <c r="AO53" s="11"/>
    </row>
    <row r="54" spans="1:41" hidden="1" x14ac:dyDescent="0.35">
      <c r="A54" s="6"/>
      <c r="B54" s="31"/>
      <c r="C54" s="32"/>
      <c r="D54" s="71"/>
      <c r="E54" s="71"/>
      <c r="F54" s="52"/>
      <c r="G54" s="52"/>
      <c r="H54" s="52"/>
      <c r="I54" s="52"/>
      <c r="J54" s="52"/>
      <c r="K54" s="33"/>
      <c r="L54" s="33"/>
      <c r="M54" s="33"/>
      <c r="N54" s="33"/>
      <c r="O54" s="33"/>
      <c r="P54" s="33"/>
      <c r="Q54" s="33"/>
      <c r="R54" s="52"/>
      <c r="S54" s="52"/>
      <c r="T54" s="52"/>
      <c r="U54" s="52"/>
      <c r="V54" s="52"/>
      <c r="W54" s="52"/>
      <c r="X54" s="52"/>
      <c r="Y54" s="33"/>
      <c r="Z54" s="33"/>
      <c r="AA54" s="33"/>
      <c r="AB54" s="33"/>
      <c r="AC54" s="33"/>
      <c r="AD54" s="33"/>
      <c r="AE54" s="33"/>
      <c r="AF54" s="52"/>
      <c r="AG54" s="52"/>
      <c r="AH54" s="52"/>
      <c r="AI54" s="52"/>
      <c r="AJ54" s="52"/>
      <c r="AK54" s="34"/>
      <c r="AL54" s="34"/>
      <c r="AM54" s="35">
        <f t="shared" si="4"/>
        <v>0</v>
      </c>
      <c r="AN54" s="36">
        <f t="shared" si="2"/>
        <v>0</v>
      </c>
      <c r="AO54" s="11"/>
    </row>
    <row r="55" spans="1:41" x14ac:dyDescent="0.35">
      <c r="A55" s="56" t="s">
        <v>64</v>
      </c>
      <c r="B55" s="57"/>
      <c r="C55" s="57"/>
      <c r="D55" s="68">
        <f>SUMPRODUCT(C16:C42,D16:D42)</f>
        <v>0</v>
      </c>
      <c r="E55" s="68">
        <f>SUMPRODUCT(C16:C42,E16:E42)</f>
        <v>0</v>
      </c>
      <c r="F55" s="68">
        <f>SUMPRODUCT(C16:C42,F16:F42)</f>
        <v>169.20999999999998</v>
      </c>
      <c r="G55" s="68">
        <f>SUMPRODUCT(C16:C42,G16:G42)</f>
        <v>134.64999999999998</v>
      </c>
      <c r="H55" s="68">
        <f>SUMPRODUCT(C16:C42,H16:H42)</f>
        <v>0</v>
      </c>
      <c r="I55" s="68">
        <f>SUMPRODUCT(C16:C42,I16:I42)</f>
        <v>132.36000000000001</v>
      </c>
      <c r="J55" s="68">
        <f>SUMPRODUCT(C16:C42,J16:J42)</f>
        <v>225.85999999999999</v>
      </c>
      <c r="K55" s="68">
        <f>SUMPRODUCT(C16:C42,K16:K42)</f>
        <v>72.039999999999992</v>
      </c>
      <c r="L55" s="68">
        <f>SUMPRODUCT(C16:C42,L16:L42)</f>
        <v>103.96</v>
      </c>
      <c r="M55" s="68">
        <f>SUMPRODUCT(C16:C42,M16:M42)</f>
        <v>274.19</v>
      </c>
      <c r="N55" s="68">
        <f>SUMPRODUCT(C16:C42,N16:N42)</f>
        <v>0</v>
      </c>
      <c r="O55" s="68">
        <f>SUMPRODUCT(C16:C42,O16:O42)</f>
        <v>0</v>
      </c>
      <c r="P55" s="68">
        <f>SUMPRODUCT(C16:C42,P16:P42)</f>
        <v>90.11999999999999</v>
      </c>
      <c r="Q55" s="68">
        <f>SUMPRODUCT(C16:C42,Q16:Q42)</f>
        <v>0</v>
      </c>
      <c r="R55" s="68">
        <f>SUMPRODUCT(C16:C42,R16:R42)</f>
        <v>211.48</v>
      </c>
      <c r="S55" s="68">
        <f>SUMPRODUCT(C16:C42,S16:S42)</f>
        <v>146.72</v>
      </c>
      <c r="T55" s="68">
        <f>SUMPRODUCT(C16:C42,T16:T42)</f>
        <v>14.77</v>
      </c>
      <c r="U55" s="68">
        <f>SUMPRODUCT(C16:C42,U16:U42)</f>
        <v>0</v>
      </c>
      <c r="V55" s="68">
        <f>SUMPRODUCT(C16:C42,V16:V42)</f>
        <v>18.079999999999998</v>
      </c>
      <c r="W55" s="68">
        <f>SUMPRODUCT(C16:C42,W16:W42)</f>
        <v>104.22</v>
      </c>
      <c r="X55" s="68">
        <f>SUMPRODUCT(C16:C42,X16:X42)</f>
        <v>167.16</v>
      </c>
      <c r="Y55" s="68">
        <f>SUMPRODUCT(C16:C42,Y16:Y42)</f>
        <v>86.92</v>
      </c>
      <c r="Z55" s="68">
        <f>SUMPRODUCT(C16:C42,Z16:Z42)</f>
        <v>181.56</v>
      </c>
      <c r="AA55" s="68">
        <f>SUMPRODUCT(C16:C42,AA16:AA42)</f>
        <v>0</v>
      </c>
      <c r="AB55" s="68">
        <f>SUMPRODUCT(C16:C42,AB16:AB42)</f>
        <v>0</v>
      </c>
      <c r="AC55" s="68"/>
      <c r="AD55" s="68">
        <f>SUMPRODUCT(C16:C42,AD16:AD42)</f>
        <v>0</v>
      </c>
      <c r="AE55" s="68"/>
      <c r="AF55" s="68">
        <f>SUMPRODUCT(C16:C42,AF16:AF42)</f>
        <v>0</v>
      </c>
      <c r="AG55" s="68">
        <f>SUMPRODUCT(C16:C42,AG16:AG42)</f>
        <v>0</v>
      </c>
      <c r="AH55" s="68">
        <f>SUMPRODUCT(C16:C42,AH16:AH42)</f>
        <v>0</v>
      </c>
      <c r="AI55" s="68">
        <f>SUMPRODUCT(C16:C42,AI16:AI42)</f>
        <v>0</v>
      </c>
      <c r="AJ55" s="68">
        <f>SUMPRODUCT(C16:C42,AJ16:AJ42)</f>
        <v>0</v>
      </c>
      <c r="AK55" s="68">
        <f>SUMPRODUCT(C16:C42,AK16:AK42)</f>
        <v>0</v>
      </c>
      <c r="AL55" s="68">
        <f>SUMPRODUCT(C16:C42,AL16:AL42)</f>
        <v>0</v>
      </c>
      <c r="AM55" s="58"/>
      <c r="AN55" s="38"/>
    </row>
    <row r="56" spans="1:41" x14ac:dyDescent="0.35">
      <c r="A56" s="73" t="s">
        <v>65</v>
      </c>
      <c r="B56" s="74"/>
      <c r="C56" s="74"/>
      <c r="D56" s="74"/>
      <c r="E56" s="74"/>
      <c r="F56" s="74"/>
      <c r="G56" s="74"/>
      <c r="H56" s="74"/>
      <c r="I56" s="74"/>
      <c r="J56" s="76" cm="1">
        <f t="array" ref="J56">SUM(D55:J55+D13:J13)</f>
        <v>1021.52</v>
      </c>
      <c r="K56" s="74"/>
      <c r="L56" s="74"/>
      <c r="M56" s="74"/>
      <c r="N56" s="74"/>
      <c r="O56" s="74"/>
      <c r="P56" s="74"/>
      <c r="Q56" s="76">
        <f>SUM(K55:Q55)</f>
        <v>540.30999999999995</v>
      </c>
      <c r="R56" s="74"/>
      <c r="S56" s="74"/>
      <c r="T56" s="74"/>
      <c r="U56" s="74"/>
      <c r="V56" s="74"/>
      <c r="W56" s="74"/>
      <c r="X56" s="76">
        <f>SUM(R55:X55)</f>
        <v>662.43</v>
      </c>
      <c r="Y56" s="74"/>
      <c r="Z56" s="74"/>
      <c r="AA56" s="74"/>
      <c r="AB56" s="74"/>
      <c r="AC56" s="74"/>
      <c r="AD56" s="74"/>
      <c r="AE56" s="76">
        <f>SUM(Y55:AE55)</f>
        <v>268.48</v>
      </c>
      <c r="AF56" s="74"/>
      <c r="AG56" s="74"/>
      <c r="AH56" s="74"/>
      <c r="AI56" s="74"/>
      <c r="AJ56" s="74"/>
      <c r="AK56" s="74"/>
      <c r="AL56" s="76">
        <f>SUM(AF55:AL55)</f>
        <v>0</v>
      </c>
      <c r="AM56" s="75"/>
      <c r="AN56" s="39"/>
    </row>
    <row r="57" spans="1:41" x14ac:dyDescent="0.35">
      <c r="A57" s="73" t="s">
        <v>0</v>
      </c>
      <c r="B57" s="74"/>
      <c r="C57" s="74"/>
      <c r="D57" s="74"/>
      <c r="E57" s="74"/>
      <c r="F57" s="74"/>
      <c r="G57" s="74"/>
      <c r="H57" s="74"/>
      <c r="I57" s="74"/>
      <c r="J57" s="76"/>
      <c r="K57" s="74"/>
      <c r="L57" s="74"/>
      <c r="M57" s="74"/>
      <c r="N57" s="74"/>
      <c r="O57" s="74"/>
      <c r="P57" s="74"/>
      <c r="Q57" s="76"/>
      <c r="R57" s="74"/>
      <c r="S57" s="74"/>
      <c r="T57" s="74"/>
      <c r="U57" s="74"/>
      <c r="V57" s="74"/>
      <c r="W57" s="74"/>
      <c r="X57" s="76"/>
      <c r="Y57" s="74"/>
      <c r="Z57" s="74"/>
      <c r="AA57" s="74"/>
      <c r="AB57" s="74"/>
      <c r="AC57" s="74"/>
      <c r="AD57" s="74"/>
      <c r="AE57" s="76"/>
      <c r="AF57" s="74"/>
      <c r="AG57" s="74"/>
      <c r="AH57" s="74"/>
      <c r="AI57" s="74"/>
      <c r="AJ57" s="74"/>
      <c r="AK57" s="74"/>
      <c r="AL57" s="76"/>
      <c r="AM57" s="75"/>
      <c r="AN57" s="39">
        <f>SUM(D56:AL56)</f>
        <v>2492.7399999999998</v>
      </c>
    </row>
    <row r="58" spans="1:41" s="22" customFormat="1" x14ac:dyDescent="0.35">
      <c r="A58" s="53"/>
      <c r="B58" s="46"/>
      <c r="C58" s="46"/>
      <c r="D58" s="42"/>
      <c r="E58" s="42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54"/>
    </row>
    <row r="59" spans="1:41" s="22" customFormat="1" x14ac:dyDescent="0.35">
      <c r="A59" s="53"/>
      <c r="B59" s="46"/>
      <c r="C59" s="46"/>
      <c r="D59" s="42"/>
      <c r="E59" s="42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 t="s">
        <v>72</v>
      </c>
      <c r="AM59" s="46"/>
      <c r="AN59" s="54">
        <f>AN57+AN12</f>
        <v>3908.9799999999996</v>
      </c>
    </row>
    <row r="60" spans="1:41" s="22" customFormat="1" x14ac:dyDescent="0.35">
      <c r="A60" s="53"/>
      <c r="B60" s="46"/>
      <c r="C60" s="46"/>
      <c r="D60" s="42"/>
      <c r="E60" s="42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</row>
    <row r="61" spans="1:41" s="22" customFormat="1" x14ac:dyDescent="0.35">
      <c r="A61" s="53"/>
      <c r="B61" s="46"/>
      <c r="C61" s="46"/>
      <c r="D61" s="42"/>
      <c r="E61" s="42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</row>
    <row r="62" spans="1:41" s="22" customFormat="1" x14ac:dyDescent="0.35">
      <c r="A62" s="53"/>
      <c r="B62" s="46"/>
      <c r="C62" s="46"/>
      <c r="D62" s="42"/>
      <c r="E62" s="42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</row>
    <row r="63" spans="1:41" s="22" customFormat="1" x14ac:dyDescent="0.35">
      <c r="A63" s="53"/>
      <c r="B63" s="46"/>
      <c r="C63" s="46"/>
      <c r="D63" s="42"/>
      <c r="E63" s="42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</row>
    <row r="64" spans="1:41" s="22" customFormat="1" x14ac:dyDescent="0.35">
      <c r="A64" s="53"/>
      <c r="B64" s="46"/>
      <c r="C64" s="46"/>
      <c r="D64" s="42"/>
      <c r="E64" s="42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54"/>
    </row>
    <row r="65" spans="1:40" s="22" customFormat="1" x14ac:dyDescent="0.35">
      <c r="A65" s="53"/>
      <c r="B65" s="46"/>
      <c r="C65" s="46"/>
      <c r="D65" s="42"/>
      <c r="E65" s="42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54"/>
    </row>
    <row r="66" spans="1:40" s="22" customFormat="1" x14ac:dyDescent="0.35">
      <c r="A66" s="53"/>
      <c r="B66" s="46"/>
      <c r="C66" s="46"/>
      <c r="D66" s="42"/>
      <c r="E66" s="42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54"/>
    </row>
    <row r="67" spans="1:40" s="22" customFormat="1" x14ac:dyDescent="0.35">
      <c r="A67" s="53"/>
      <c r="B67" s="46"/>
      <c r="C67" s="46"/>
      <c r="D67" s="42"/>
      <c r="E67" s="42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54"/>
    </row>
    <row r="68" spans="1:40" s="22" customFormat="1" x14ac:dyDescent="0.35">
      <c r="A68" s="53"/>
      <c r="B68" s="46"/>
      <c r="C68" s="46"/>
      <c r="D68" s="42"/>
      <c r="E68" s="42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54"/>
    </row>
    <row r="69" spans="1:40" s="22" customFormat="1" x14ac:dyDescent="0.35">
      <c r="A69" s="53"/>
      <c r="B69" s="46"/>
      <c r="C69" s="46"/>
      <c r="D69" s="42"/>
      <c r="E69" s="42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54"/>
    </row>
    <row r="70" spans="1:40" s="22" customFormat="1" x14ac:dyDescent="0.35">
      <c r="A70" s="53"/>
      <c r="B70" s="46"/>
      <c r="C70" s="46"/>
      <c r="D70" s="42"/>
      <c r="E70" s="42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54"/>
    </row>
    <row r="71" spans="1:40" s="22" customFormat="1" x14ac:dyDescent="0.35">
      <c r="A71" s="53"/>
      <c r="B71" s="46"/>
      <c r="C71" s="46"/>
      <c r="D71" s="42"/>
      <c r="E71" s="42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54"/>
    </row>
    <row r="72" spans="1:40" s="22" customFormat="1" x14ac:dyDescent="0.35">
      <c r="A72" s="53"/>
      <c r="B72" s="46"/>
      <c r="C72" s="46"/>
      <c r="D72" s="42"/>
      <c r="E72" s="42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54"/>
    </row>
    <row r="73" spans="1:40" s="22" customFormat="1" x14ac:dyDescent="0.35">
      <c r="A73" s="53"/>
      <c r="B73" s="46"/>
      <c r="C73" s="46"/>
      <c r="D73" s="42"/>
      <c r="E73" s="42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54"/>
    </row>
    <row r="74" spans="1:40" s="22" customFormat="1" x14ac:dyDescent="0.35">
      <c r="A74" s="53"/>
      <c r="B74" s="46"/>
      <c r="C74" s="46"/>
      <c r="D74" s="42"/>
      <c r="E74" s="42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54"/>
    </row>
    <row r="75" spans="1:40" s="22" customFormat="1" x14ac:dyDescent="0.35">
      <c r="A75" s="53"/>
      <c r="B75" s="46"/>
      <c r="C75" s="46"/>
      <c r="D75" s="42"/>
      <c r="E75" s="42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54"/>
    </row>
    <row r="76" spans="1:40" s="22" customFormat="1" x14ac:dyDescent="0.35">
      <c r="A76" s="53"/>
      <c r="B76" s="46"/>
      <c r="C76" s="46"/>
      <c r="D76" s="42"/>
      <c r="E76" s="42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54"/>
    </row>
    <row r="77" spans="1:40" s="22" customFormat="1" x14ac:dyDescent="0.35">
      <c r="A77" s="53"/>
      <c r="B77" s="46"/>
      <c r="C77" s="46"/>
      <c r="D77" s="42"/>
      <c r="E77" s="42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54"/>
    </row>
    <row r="78" spans="1:40" s="22" customFormat="1" x14ac:dyDescent="0.35">
      <c r="A78" s="53"/>
      <c r="B78" s="46"/>
      <c r="C78" s="46"/>
      <c r="D78" s="42"/>
      <c r="E78" s="42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54"/>
    </row>
    <row r="79" spans="1:40" s="22" customFormat="1" x14ac:dyDescent="0.35">
      <c r="A79" s="53"/>
      <c r="B79" s="46"/>
      <c r="C79" s="46"/>
      <c r="D79" s="42"/>
      <c r="E79" s="42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54"/>
    </row>
    <row r="80" spans="1:40" s="22" customFormat="1" x14ac:dyDescent="0.35">
      <c r="A80" s="53"/>
      <c r="B80" s="46"/>
      <c r="C80" s="46"/>
      <c r="D80" s="42"/>
      <c r="E80" s="42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54"/>
    </row>
    <row r="81" spans="1:40" s="22" customFormat="1" x14ac:dyDescent="0.35">
      <c r="A81" s="53"/>
      <c r="B81" s="46"/>
      <c r="C81" s="46"/>
      <c r="D81" s="42"/>
      <c r="E81" s="42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54"/>
    </row>
    <row r="82" spans="1:40" s="22" customFormat="1" x14ac:dyDescent="0.35">
      <c r="A82" s="53"/>
      <c r="B82" s="46"/>
      <c r="C82" s="46"/>
      <c r="D82" s="42"/>
      <c r="E82" s="42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54"/>
    </row>
    <row r="83" spans="1:40" s="22" customFormat="1" x14ac:dyDescent="0.35">
      <c r="A83" s="53"/>
      <c r="B83" s="46"/>
      <c r="C83" s="46"/>
      <c r="D83" s="42"/>
      <c r="E83" s="42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54"/>
    </row>
    <row r="84" spans="1:40" s="22" customFormat="1" x14ac:dyDescent="0.35">
      <c r="A84" s="53"/>
      <c r="B84" s="46"/>
      <c r="C84" s="46"/>
      <c r="D84" s="42"/>
      <c r="E84" s="42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54"/>
    </row>
    <row r="85" spans="1:40" s="22" customFormat="1" x14ac:dyDescent="0.35">
      <c r="A85" s="53"/>
      <c r="B85" s="46"/>
      <c r="C85" s="46"/>
      <c r="D85" s="42"/>
      <c r="E85" s="42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54"/>
    </row>
    <row r="86" spans="1:40" s="22" customFormat="1" x14ac:dyDescent="0.35">
      <c r="A86" s="53"/>
      <c r="B86" s="46"/>
      <c r="C86" s="46"/>
      <c r="D86" s="42"/>
      <c r="E86" s="42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54"/>
    </row>
    <row r="87" spans="1:40" s="22" customFormat="1" x14ac:dyDescent="0.35">
      <c r="A87" s="53"/>
      <c r="B87" s="46"/>
      <c r="C87" s="46"/>
      <c r="D87" s="42"/>
      <c r="E87" s="42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54"/>
    </row>
    <row r="88" spans="1:40" s="22" customFormat="1" x14ac:dyDescent="0.35">
      <c r="A88" s="53"/>
      <c r="B88" s="46"/>
      <c r="C88" s="46"/>
      <c r="D88" s="42"/>
      <c r="E88" s="42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54"/>
    </row>
    <row r="89" spans="1:40" s="22" customFormat="1" x14ac:dyDescent="0.35">
      <c r="A89" s="53"/>
      <c r="B89" s="46"/>
      <c r="C89" s="46"/>
      <c r="D89" s="42"/>
      <c r="E89" s="42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54"/>
    </row>
    <row r="90" spans="1:40" s="22" customFormat="1" x14ac:dyDescent="0.35">
      <c r="A90" s="53"/>
      <c r="B90" s="46"/>
      <c r="C90" s="46"/>
      <c r="D90" s="42"/>
      <c r="E90" s="42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54"/>
    </row>
    <row r="91" spans="1:40" s="22" customFormat="1" x14ac:dyDescent="0.35">
      <c r="A91" s="53"/>
      <c r="B91" s="46"/>
      <c r="C91" s="46"/>
      <c r="D91" s="42"/>
      <c r="E91" s="42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54"/>
    </row>
    <row r="92" spans="1:40" s="22" customFormat="1" x14ac:dyDescent="0.35">
      <c r="A92" s="53"/>
      <c r="B92" s="46"/>
      <c r="C92" s="46"/>
      <c r="D92" s="42"/>
      <c r="E92" s="42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54"/>
    </row>
    <row r="93" spans="1:40" s="22" customFormat="1" x14ac:dyDescent="0.35">
      <c r="A93" s="53"/>
      <c r="B93" s="46"/>
      <c r="C93" s="46"/>
      <c r="D93" s="42"/>
      <c r="E93" s="42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54"/>
    </row>
    <row r="94" spans="1:40" s="22" customFormat="1" x14ac:dyDescent="0.35">
      <c r="A94" s="53"/>
      <c r="B94" s="46"/>
      <c r="C94" s="46"/>
      <c r="D94" s="42"/>
      <c r="E94" s="42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54"/>
    </row>
    <row r="95" spans="1:40" s="22" customFormat="1" x14ac:dyDescent="0.35">
      <c r="A95" s="53"/>
      <c r="B95" s="46"/>
      <c r="C95" s="46"/>
      <c r="D95" s="42"/>
      <c r="E95" s="42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54"/>
    </row>
    <row r="96" spans="1:40" s="22" customFormat="1" x14ac:dyDescent="0.35">
      <c r="A96" s="53"/>
      <c r="B96" s="46"/>
      <c r="C96" s="46"/>
      <c r="D96" s="42"/>
      <c r="E96" s="42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54"/>
    </row>
    <row r="97" spans="1:40" s="22" customFormat="1" x14ac:dyDescent="0.35">
      <c r="A97" s="53"/>
      <c r="B97" s="46"/>
      <c r="C97" s="46"/>
      <c r="D97" s="42"/>
      <c r="E97" s="42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54"/>
    </row>
    <row r="98" spans="1:40" s="22" customFormat="1" x14ac:dyDescent="0.35">
      <c r="A98" s="53"/>
      <c r="B98" s="46"/>
      <c r="C98" s="46"/>
      <c r="D98" s="42"/>
      <c r="E98" s="42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54"/>
    </row>
    <row r="99" spans="1:40" s="22" customFormat="1" x14ac:dyDescent="0.35">
      <c r="A99" s="53"/>
      <c r="B99" s="46"/>
      <c r="C99" s="46"/>
      <c r="D99" s="42"/>
      <c r="E99" s="42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54"/>
    </row>
    <row r="100" spans="1:40" s="22" customFormat="1" x14ac:dyDescent="0.35">
      <c r="A100" s="53"/>
      <c r="B100" s="46"/>
      <c r="C100" s="46"/>
      <c r="D100" s="42"/>
      <c r="E100" s="42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54"/>
    </row>
    <row r="101" spans="1:40" s="22" customFormat="1" x14ac:dyDescent="0.35">
      <c r="A101" s="53"/>
      <c r="B101" s="46"/>
      <c r="C101" s="46"/>
      <c r="D101" s="42"/>
      <c r="E101" s="42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54"/>
    </row>
    <row r="102" spans="1:40" s="22" customFormat="1" x14ac:dyDescent="0.35">
      <c r="A102" s="53"/>
      <c r="B102" s="46"/>
      <c r="C102" s="46"/>
      <c r="D102" s="42"/>
      <c r="E102" s="42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54"/>
    </row>
    <row r="103" spans="1:40" s="22" customFormat="1" x14ac:dyDescent="0.35">
      <c r="A103" s="53"/>
      <c r="B103" s="46"/>
      <c r="C103" s="46"/>
      <c r="D103" s="42"/>
      <c r="E103" s="42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54"/>
    </row>
    <row r="104" spans="1:40" s="22" customFormat="1" x14ac:dyDescent="0.35">
      <c r="A104" s="53"/>
      <c r="B104" s="46"/>
      <c r="C104" s="46"/>
      <c r="D104" s="42"/>
      <c r="E104" s="42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54"/>
    </row>
    <row r="105" spans="1:40" s="22" customFormat="1" x14ac:dyDescent="0.35">
      <c r="A105" s="53"/>
      <c r="B105" s="46"/>
      <c r="C105" s="46"/>
      <c r="D105" s="42"/>
      <c r="E105" s="42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54"/>
    </row>
    <row r="106" spans="1:40" s="22" customFormat="1" x14ac:dyDescent="0.35">
      <c r="A106" s="53"/>
      <c r="B106" s="46"/>
      <c r="C106" s="46"/>
      <c r="D106" s="42"/>
      <c r="E106" s="42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54"/>
    </row>
    <row r="107" spans="1:40" s="22" customFormat="1" x14ac:dyDescent="0.35">
      <c r="A107" s="53"/>
      <c r="B107" s="46"/>
      <c r="C107" s="46"/>
      <c r="D107" s="42"/>
      <c r="E107" s="42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54"/>
    </row>
    <row r="108" spans="1:40" s="22" customFormat="1" x14ac:dyDescent="0.35">
      <c r="A108" s="53"/>
      <c r="B108" s="46"/>
      <c r="C108" s="46"/>
      <c r="D108" s="42"/>
      <c r="E108" s="42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54"/>
    </row>
    <row r="109" spans="1:40" s="22" customFormat="1" x14ac:dyDescent="0.35">
      <c r="A109" s="53"/>
      <c r="B109" s="46"/>
      <c r="C109" s="46"/>
      <c r="D109" s="42"/>
      <c r="E109" s="42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54"/>
    </row>
    <row r="110" spans="1:40" s="22" customFormat="1" x14ac:dyDescent="0.35">
      <c r="A110" s="53"/>
      <c r="B110" s="46"/>
      <c r="C110" s="46"/>
      <c r="D110" s="42"/>
      <c r="E110" s="42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54"/>
    </row>
    <row r="111" spans="1:40" s="22" customFormat="1" x14ac:dyDescent="0.35">
      <c r="A111" s="53"/>
      <c r="B111" s="46"/>
      <c r="C111" s="46"/>
      <c r="D111" s="42"/>
      <c r="E111" s="42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54"/>
    </row>
    <row r="112" spans="1:40" s="22" customFormat="1" x14ac:dyDescent="0.35">
      <c r="A112" s="53"/>
      <c r="B112" s="46"/>
      <c r="C112" s="46"/>
      <c r="D112" s="42"/>
      <c r="E112" s="42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54"/>
    </row>
    <row r="113" spans="1:40" s="22" customFormat="1" x14ac:dyDescent="0.35">
      <c r="A113" s="53"/>
      <c r="B113" s="46"/>
      <c r="C113" s="46"/>
      <c r="D113" s="42"/>
      <c r="E113" s="42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54"/>
    </row>
    <row r="114" spans="1:40" s="22" customFormat="1" x14ac:dyDescent="0.35">
      <c r="A114" s="53"/>
      <c r="B114" s="46"/>
      <c r="C114" s="46"/>
      <c r="D114" s="42"/>
      <c r="E114" s="42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54"/>
    </row>
    <row r="115" spans="1:40" s="22" customFormat="1" x14ac:dyDescent="0.35">
      <c r="A115" s="53"/>
      <c r="B115" s="46"/>
      <c r="C115" s="46"/>
      <c r="D115" s="42"/>
      <c r="E115" s="42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54"/>
    </row>
    <row r="116" spans="1:40" s="22" customFormat="1" x14ac:dyDescent="0.35">
      <c r="A116" s="53"/>
      <c r="B116" s="46"/>
      <c r="C116" s="46"/>
      <c r="D116" s="42"/>
      <c r="E116" s="42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54"/>
    </row>
    <row r="117" spans="1:40" s="22" customFormat="1" x14ac:dyDescent="0.35">
      <c r="A117" s="53"/>
      <c r="B117" s="46"/>
      <c r="C117" s="46"/>
      <c r="D117" s="42"/>
      <c r="E117" s="42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54"/>
    </row>
    <row r="118" spans="1:40" s="22" customFormat="1" x14ac:dyDescent="0.35">
      <c r="A118" s="53"/>
      <c r="B118" s="46"/>
      <c r="C118" s="46"/>
      <c r="D118" s="42"/>
      <c r="E118" s="42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54"/>
    </row>
    <row r="119" spans="1:40" s="22" customFormat="1" x14ac:dyDescent="0.35">
      <c r="A119" s="53"/>
      <c r="B119" s="46"/>
      <c r="C119" s="46"/>
      <c r="D119" s="42"/>
      <c r="E119" s="42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54"/>
    </row>
    <row r="120" spans="1:40" s="22" customFormat="1" x14ac:dyDescent="0.35">
      <c r="A120" s="53"/>
      <c r="B120" s="46"/>
      <c r="C120" s="46"/>
      <c r="D120" s="42"/>
      <c r="E120" s="42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54"/>
    </row>
    <row r="121" spans="1:40" s="22" customFormat="1" x14ac:dyDescent="0.35">
      <c r="A121" s="53"/>
      <c r="B121" s="46"/>
      <c r="C121" s="46"/>
      <c r="D121" s="42"/>
      <c r="E121" s="42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54"/>
    </row>
    <row r="122" spans="1:40" s="22" customFormat="1" x14ac:dyDescent="0.35">
      <c r="A122" s="53"/>
      <c r="B122" s="46"/>
      <c r="C122" s="46"/>
      <c r="D122" s="42"/>
      <c r="E122" s="42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54"/>
    </row>
    <row r="123" spans="1:40" s="22" customFormat="1" x14ac:dyDescent="0.35">
      <c r="A123" s="53"/>
      <c r="B123" s="46"/>
      <c r="C123" s="46"/>
      <c r="D123" s="42"/>
      <c r="E123" s="42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54"/>
    </row>
    <row r="124" spans="1:40" s="22" customFormat="1" x14ac:dyDescent="0.35">
      <c r="A124" s="53"/>
      <c r="B124" s="46"/>
      <c r="C124" s="46"/>
      <c r="D124" s="42"/>
      <c r="E124" s="42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54"/>
    </row>
    <row r="125" spans="1:40" s="22" customFormat="1" x14ac:dyDescent="0.35">
      <c r="A125" s="53"/>
      <c r="B125" s="46"/>
      <c r="C125" s="46"/>
      <c r="D125" s="42"/>
      <c r="E125" s="42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54"/>
    </row>
    <row r="126" spans="1:40" s="22" customFormat="1" x14ac:dyDescent="0.35">
      <c r="A126" s="53"/>
      <c r="B126" s="46"/>
      <c r="C126" s="46"/>
      <c r="D126" s="42"/>
      <c r="E126" s="42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54"/>
    </row>
    <row r="127" spans="1:40" s="22" customFormat="1" x14ac:dyDescent="0.35">
      <c r="A127" s="53"/>
      <c r="B127" s="46"/>
      <c r="C127" s="46"/>
      <c r="D127" s="42"/>
      <c r="E127" s="42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54"/>
    </row>
    <row r="128" spans="1:40" s="22" customFormat="1" x14ac:dyDescent="0.35">
      <c r="A128" s="53"/>
      <c r="B128" s="46"/>
      <c r="C128" s="46"/>
      <c r="D128" s="42"/>
      <c r="E128" s="42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54"/>
    </row>
    <row r="129" spans="1:40" s="22" customFormat="1" x14ac:dyDescent="0.35">
      <c r="A129" s="53"/>
      <c r="B129" s="46"/>
      <c r="C129" s="46"/>
      <c r="D129" s="42"/>
      <c r="E129" s="42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54"/>
    </row>
    <row r="130" spans="1:40" s="22" customFormat="1" x14ac:dyDescent="0.35">
      <c r="A130" s="53"/>
      <c r="B130" s="46"/>
      <c r="C130" s="46"/>
      <c r="D130" s="42"/>
      <c r="E130" s="42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54"/>
    </row>
    <row r="131" spans="1:40" s="22" customFormat="1" x14ac:dyDescent="0.35">
      <c r="A131" s="53"/>
      <c r="B131" s="46"/>
      <c r="C131" s="46"/>
      <c r="D131" s="42"/>
      <c r="E131" s="42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54"/>
    </row>
    <row r="132" spans="1:40" s="22" customFormat="1" x14ac:dyDescent="0.35">
      <c r="A132" s="53"/>
      <c r="B132" s="46"/>
      <c r="C132" s="46"/>
      <c r="D132" s="42"/>
      <c r="E132" s="42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54"/>
    </row>
    <row r="133" spans="1:40" s="22" customFormat="1" x14ac:dyDescent="0.35">
      <c r="A133" s="53"/>
      <c r="B133" s="46"/>
      <c r="C133" s="46"/>
      <c r="D133" s="42"/>
      <c r="E133" s="42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54"/>
    </row>
    <row r="134" spans="1:40" s="22" customFormat="1" x14ac:dyDescent="0.35">
      <c r="A134" s="53"/>
      <c r="B134" s="46"/>
      <c r="C134" s="46"/>
      <c r="D134" s="42"/>
      <c r="E134" s="42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54"/>
    </row>
    <row r="135" spans="1:40" s="22" customFormat="1" x14ac:dyDescent="0.35">
      <c r="A135" s="53"/>
      <c r="B135" s="46"/>
      <c r="C135" s="46"/>
      <c r="D135" s="42"/>
      <c r="E135" s="42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54"/>
    </row>
    <row r="136" spans="1:40" s="22" customFormat="1" x14ac:dyDescent="0.35">
      <c r="A136" s="53"/>
      <c r="B136" s="46"/>
      <c r="C136" s="46"/>
      <c r="D136" s="42"/>
      <c r="E136" s="42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54"/>
    </row>
    <row r="137" spans="1:40" s="22" customFormat="1" x14ac:dyDescent="0.35">
      <c r="A137" s="53"/>
      <c r="B137" s="46"/>
      <c r="C137" s="46"/>
      <c r="D137" s="42"/>
      <c r="E137" s="42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54"/>
    </row>
    <row r="138" spans="1:40" s="22" customFormat="1" x14ac:dyDescent="0.35">
      <c r="A138" s="53"/>
      <c r="B138" s="46"/>
      <c r="C138" s="46"/>
      <c r="D138" s="42"/>
      <c r="E138" s="42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54"/>
    </row>
    <row r="139" spans="1:40" s="22" customFormat="1" x14ac:dyDescent="0.35">
      <c r="A139" s="53"/>
      <c r="B139" s="46"/>
      <c r="C139" s="46"/>
      <c r="D139" s="42"/>
      <c r="E139" s="42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54"/>
    </row>
    <row r="140" spans="1:40" s="22" customFormat="1" x14ac:dyDescent="0.35">
      <c r="A140" s="53"/>
      <c r="B140" s="46"/>
      <c r="C140" s="46"/>
      <c r="D140" s="42"/>
      <c r="E140" s="42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54"/>
    </row>
    <row r="141" spans="1:40" s="22" customFormat="1" x14ac:dyDescent="0.35">
      <c r="A141" s="53"/>
      <c r="B141" s="46"/>
      <c r="C141" s="46"/>
      <c r="D141" s="42"/>
      <c r="E141" s="42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54"/>
    </row>
    <row r="142" spans="1:40" s="22" customFormat="1" x14ac:dyDescent="0.35">
      <c r="A142" s="53"/>
      <c r="B142" s="46"/>
      <c r="C142" s="46"/>
      <c r="D142" s="42"/>
      <c r="E142" s="42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54"/>
    </row>
    <row r="143" spans="1:40" s="22" customFormat="1" x14ac:dyDescent="0.35">
      <c r="A143" s="53"/>
      <c r="B143" s="46"/>
      <c r="C143" s="46"/>
      <c r="D143" s="42"/>
      <c r="E143" s="42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54"/>
    </row>
    <row r="144" spans="1:40" s="22" customFormat="1" x14ac:dyDescent="0.35">
      <c r="A144" s="53"/>
      <c r="B144" s="46"/>
      <c r="C144" s="46"/>
      <c r="D144" s="42"/>
      <c r="E144" s="42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54"/>
    </row>
    <row r="145" spans="1:40" s="22" customFormat="1" x14ac:dyDescent="0.35">
      <c r="A145" s="53"/>
      <c r="B145" s="46"/>
      <c r="C145" s="46"/>
      <c r="D145" s="42"/>
      <c r="E145" s="42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54"/>
    </row>
    <row r="146" spans="1:40" s="22" customFormat="1" x14ac:dyDescent="0.35">
      <c r="A146" s="53"/>
      <c r="B146" s="46"/>
      <c r="C146" s="46"/>
      <c r="D146" s="42"/>
      <c r="E146" s="42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54"/>
    </row>
    <row r="147" spans="1:40" s="22" customFormat="1" x14ac:dyDescent="0.35">
      <c r="A147" s="53"/>
      <c r="B147" s="46"/>
      <c r="C147" s="46"/>
      <c r="D147" s="42"/>
      <c r="E147" s="42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54"/>
    </row>
    <row r="148" spans="1:40" s="22" customFormat="1" x14ac:dyDescent="0.35">
      <c r="A148" s="53"/>
      <c r="B148" s="46"/>
      <c r="C148" s="46"/>
      <c r="D148" s="42"/>
      <c r="E148" s="42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54"/>
    </row>
    <row r="149" spans="1:40" s="22" customFormat="1" x14ac:dyDescent="0.35">
      <c r="A149" s="53"/>
      <c r="B149" s="46"/>
      <c r="C149" s="46"/>
      <c r="D149" s="42"/>
      <c r="E149" s="42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54"/>
    </row>
    <row r="150" spans="1:40" s="22" customFormat="1" x14ac:dyDescent="0.35">
      <c r="A150" s="53"/>
      <c r="B150" s="46"/>
      <c r="C150" s="46"/>
      <c r="D150" s="42"/>
      <c r="E150" s="42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54"/>
    </row>
    <row r="151" spans="1:40" s="22" customFormat="1" x14ac:dyDescent="0.35">
      <c r="A151" s="53"/>
      <c r="B151" s="46"/>
      <c r="C151" s="46"/>
      <c r="D151" s="42"/>
      <c r="E151" s="42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54"/>
    </row>
    <row r="152" spans="1:40" s="22" customFormat="1" x14ac:dyDescent="0.35">
      <c r="A152" s="53"/>
      <c r="B152" s="46"/>
      <c r="C152" s="46"/>
      <c r="D152" s="42"/>
      <c r="E152" s="42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54"/>
    </row>
    <row r="153" spans="1:40" s="22" customFormat="1" x14ac:dyDescent="0.35">
      <c r="A153" s="53"/>
      <c r="B153" s="46"/>
      <c r="C153" s="46"/>
      <c r="D153" s="42"/>
      <c r="E153" s="42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54"/>
    </row>
    <row r="154" spans="1:40" s="22" customFormat="1" x14ac:dyDescent="0.35">
      <c r="A154" s="53"/>
      <c r="B154" s="46"/>
      <c r="C154" s="46"/>
      <c r="D154" s="42"/>
      <c r="E154" s="42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54"/>
    </row>
    <row r="155" spans="1:40" s="22" customFormat="1" x14ac:dyDescent="0.35">
      <c r="A155" s="53"/>
      <c r="B155" s="46"/>
      <c r="C155" s="46"/>
      <c r="D155" s="42"/>
      <c r="E155" s="42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54"/>
    </row>
    <row r="156" spans="1:40" s="22" customFormat="1" x14ac:dyDescent="0.35">
      <c r="A156" s="53"/>
      <c r="B156" s="46"/>
      <c r="C156" s="46"/>
      <c r="D156" s="42"/>
      <c r="E156" s="42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54"/>
    </row>
    <row r="157" spans="1:40" s="22" customFormat="1" x14ac:dyDescent="0.35">
      <c r="A157" s="53"/>
      <c r="B157" s="46"/>
      <c r="C157" s="46"/>
      <c r="D157" s="42"/>
      <c r="E157" s="42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54"/>
    </row>
    <row r="158" spans="1:40" s="22" customFormat="1" x14ac:dyDescent="0.35">
      <c r="A158" s="53"/>
      <c r="B158" s="46"/>
      <c r="C158" s="46"/>
      <c r="D158" s="42"/>
      <c r="E158" s="42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54"/>
    </row>
    <row r="159" spans="1:40" s="22" customFormat="1" x14ac:dyDescent="0.35">
      <c r="A159" s="53"/>
      <c r="B159" s="46"/>
      <c r="C159" s="46"/>
      <c r="D159" s="42"/>
      <c r="E159" s="42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54"/>
    </row>
    <row r="160" spans="1:40" s="22" customFormat="1" x14ac:dyDescent="0.35">
      <c r="A160" s="53"/>
      <c r="B160" s="46"/>
      <c r="C160" s="46"/>
      <c r="D160" s="42"/>
      <c r="E160" s="42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54"/>
    </row>
    <row r="161" spans="1:40" s="22" customFormat="1" x14ac:dyDescent="0.35">
      <c r="A161" s="53"/>
      <c r="B161" s="46"/>
      <c r="C161" s="46"/>
      <c r="D161" s="42"/>
      <c r="E161" s="42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54"/>
    </row>
    <row r="162" spans="1:40" s="22" customFormat="1" x14ac:dyDescent="0.35">
      <c r="A162" s="53"/>
      <c r="B162" s="46"/>
      <c r="C162" s="46"/>
      <c r="D162" s="42"/>
      <c r="E162" s="42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54"/>
    </row>
    <row r="163" spans="1:40" s="22" customFormat="1" x14ac:dyDescent="0.35">
      <c r="A163" s="53"/>
      <c r="B163" s="46"/>
      <c r="C163" s="46"/>
      <c r="D163" s="42"/>
      <c r="E163" s="42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54"/>
    </row>
    <row r="164" spans="1:40" s="22" customFormat="1" x14ac:dyDescent="0.35">
      <c r="A164" s="53"/>
      <c r="B164" s="46"/>
      <c r="C164" s="46"/>
      <c r="D164" s="42"/>
      <c r="E164" s="42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54"/>
    </row>
    <row r="165" spans="1:40" s="22" customFormat="1" x14ac:dyDescent="0.35">
      <c r="A165" s="53"/>
      <c r="B165" s="46"/>
      <c r="C165" s="46"/>
      <c r="D165" s="42"/>
      <c r="E165" s="42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54"/>
    </row>
    <row r="166" spans="1:40" s="22" customFormat="1" x14ac:dyDescent="0.35">
      <c r="A166" s="53"/>
      <c r="B166" s="46"/>
      <c r="C166" s="46"/>
      <c r="D166" s="42"/>
      <c r="E166" s="42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54"/>
    </row>
    <row r="167" spans="1:40" s="22" customFormat="1" x14ac:dyDescent="0.35">
      <c r="A167" s="53"/>
      <c r="B167" s="46"/>
      <c r="C167" s="46"/>
      <c r="D167" s="42"/>
      <c r="E167" s="42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54"/>
    </row>
    <row r="168" spans="1:40" s="22" customFormat="1" x14ac:dyDescent="0.35">
      <c r="A168" s="53"/>
      <c r="B168" s="46"/>
      <c r="C168" s="46"/>
      <c r="D168" s="42"/>
      <c r="E168" s="42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54"/>
    </row>
    <row r="169" spans="1:40" s="22" customFormat="1" x14ac:dyDescent="0.35">
      <c r="A169" s="53"/>
      <c r="B169" s="46"/>
      <c r="C169" s="46"/>
      <c r="D169" s="42"/>
      <c r="E169" s="42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54"/>
    </row>
    <row r="170" spans="1:40" s="22" customFormat="1" x14ac:dyDescent="0.35">
      <c r="A170" s="53"/>
      <c r="B170" s="46"/>
      <c r="C170" s="46"/>
      <c r="D170" s="42"/>
      <c r="E170" s="42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54"/>
    </row>
    <row r="171" spans="1:40" s="22" customFormat="1" x14ac:dyDescent="0.35">
      <c r="A171" s="53"/>
      <c r="B171" s="46"/>
      <c r="C171" s="46"/>
      <c r="D171" s="42"/>
      <c r="E171" s="42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54"/>
    </row>
    <row r="172" spans="1:40" s="22" customFormat="1" x14ac:dyDescent="0.35">
      <c r="A172" s="53"/>
      <c r="B172" s="46"/>
      <c r="C172" s="46"/>
      <c r="D172" s="42"/>
      <c r="E172" s="42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54"/>
    </row>
    <row r="173" spans="1:40" s="22" customFormat="1" x14ac:dyDescent="0.35">
      <c r="A173" s="53"/>
      <c r="B173" s="46"/>
      <c r="C173" s="46"/>
      <c r="D173" s="42"/>
      <c r="E173" s="42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54"/>
    </row>
    <row r="174" spans="1:40" s="22" customFormat="1" x14ac:dyDescent="0.35">
      <c r="A174" s="53"/>
      <c r="B174" s="46"/>
      <c r="C174" s="46"/>
      <c r="D174" s="42"/>
      <c r="E174" s="42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54"/>
    </row>
    <row r="175" spans="1:40" s="22" customFormat="1" x14ac:dyDescent="0.35">
      <c r="A175" s="53"/>
      <c r="B175" s="46"/>
      <c r="C175" s="46"/>
      <c r="D175" s="42"/>
      <c r="E175" s="42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54"/>
    </row>
    <row r="176" spans="1:40" s="22" customFormat="1" x14ac:dyDescent="0.35">
      <c r="A176" s="53"/>
      <c r="B176" s="46"/>
      <c r="C176" s="46"/>
      <c r="D176" s="42"/>
      <c r="E176" s="42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54"/>
    </row>
    <row r="177" spans="1:40" s="22" customFormat="1" x14ac:dyDescent="0.35">
      <c r="A177" s="53"/>
      <c r="B177" s="46"/>
      <c r="C177" s="46"/>
      <c r="D177" s="42"/>
      <c r="E177" s="42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54"/>
    </row>
    <row r="178" spans="1:40" s="22" customFormat="1" x14ac:dyDescent="0.35">
      <c r="A178" s="53"/>
      <c r="B178" s="46"/>
      <c r="C178" s="46"/>
      <c r="D178" s="42"/>
      <c r="E178" s="42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54"/>
    </row>
    <row r="179" spans="1:40" s="22" customFormat="1" x14ac:dyDescent="0.35">
      <c r="A179" s="53"/>
      <c r="B179" s="46"/>
      <c r="C179" s="46"/>
      <c r="D179" s="42"/>
      <c r="E179" s="42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54"/>
    </row>
    <row r="180" spans="1:40" s="22" customFormat="1" x14ac:dyDescent="0.35">
      <c r="A180" s="53"/>
      <c r="B180" s="46"/>
      <c r="C180" s="46"/>
      <c r="D180" s="42"/>
      <c r="E180" s="42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54"/>
    </row>
    <row r="181" spans="1:40" s="22" customFormat="1" x14ac:dyDescent="0.35">
      <c r="A181" s="53"/>
      <c r="B181" s="46"/>
      <c r="C181" s="46"/>
      <c r="D181" s="42"/>
      <c r="E181" s="42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54"/>
    </row>
    <row r="182" spans="1:40" s="22" customFormat="1" x14ac:dyDescent="0.35">
      <c r="A182" s="53"/>
      <c r="B182" s="46"/>
      <c r="C182" s="46"/>
      <c r="D182" s="42"/>
      <c r="E182" s="42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54"/>
    </row>
    <row r="183" spans="1:40" s="22" customFormat="1" x14ac:dyDescent="0.35">
      <c r="A183" s="53"/>
      <c r="B183" s="46"/>
      <c r="C183" s="46"/>
      <c r="D183" s="42"/>
      <c r="E183" s="42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54"/>
    </row>
    <row r="184" spans="1:40" s="22" customFormat="1" x14ac:dyDescent="0.35">
      <c r="A184" s="53"/>
      <c r="B184" s="46"/>
      <c r="C184" s="46"/>
      <c r="D184" s="42"/>
      <c r="E184" s="42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54"/>
    </row>
    <row r="185" spans="1:40" s="22" customFormat="1" x14ac:dyDescent="0.35">
      <c r="A185" s="53"/>
      <c r="B185" s="46"/>
      <c r="C185" s="46"/>
      <c r="D185" s="42"/>
      <c r="E185" s="42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54"/>
    </row>
    <row r="186" spans="1:40" s="22" customFormat="1" x14ac:dyDescent="0.35">
      <c r="A186" s="53"/>
      <c r="B186" s="46"/>
      <c r="C186" s="46"/>
      <c r="D186" s="42"/>
      <c r="E186" s="42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54"/>
    </row>
    <row r="187" spans="1:40" s="22" customFormat="1" x14ac:dyDescent="0.35">
      <c r="A187" s="53"/>
      <c r="B187" s="46"/>
      <c r="C187" s="46"/>
      <c r="D187" s="42"/>
      <c r="E187" s="42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54"/>
    </row>
    <row r="188" spans="1:40" s="22" customFormat="1" x14ac:dyDescent="0.35">
      <c r="A188" s="53"/>
      <c r="B188" s="46"/>
      <c r="C188" s="46"/>
      <c r="D188" s="42"/>
      <c r="E188" s="42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54"/>
    </row>
    <row r="189" spans="1:40" s="22" customFormat="1" x14ac:dyDescent="0.35">
      <c r="A189" s="53"/>
      <c r="B189" s="46"/>
      <c r="C189" s="46"/>
      <c r="D189" s="42"/>
      <c r="E189" s="42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54"/>
    </row>
    <row r="190" spans="1:40" s="22" customFormat="1" x14ac:dyDescent="0.35">
      <c r="A190" s="53"/>
      <c r="B190" s="46"/>
      <c r="C190" s="46"/>
      <c r="D190" s="42"/>
      <c r="E190" s="42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54"/>
    </row>
    <row r="191" spans="1:40" s="22" customFormat="1" x14ac:dyDescent="0.35">
      <c r="A191" s="53"/>
      <c r="B191" s="46"/>
      <c r="C191" s="46"/>
      <c r="D191" s="42"/>
      <c r="E191" s="42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54"/>
    </row>
    <row r="192" spans="1:40" s="22" customFormat="1" x14ac:dyDescent="0.35">
      <c r="A192" s="53"/>
      <c r="B192" s="46"/>
      <c r="C192" s="46"/>
      <c r="D192" s="42"/>
      <c r="E192" s="42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54"/>
    </row>
    <row r="193" spans="1:40" s="22" customFormat="1" x14ac:dyDescent="0.35">
      <c r="A193" s="53"/>
      <c r="B193" s="46"/>
      <c r="C193" s="46"/>
      <c r="D193" s="42"/>
      <c r="E193" s="42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54"/>
    </row>
    <row r="194" spans="1:40" s="22" customFormat="1" x14ac:dyDescent="0.35">
      <c r="A194" s="53"/>
      <c r="B194" s="46"/>
      <c r="C194" s="46"/>
      <c r="D194" s="42"/>
      <c r="E194" s="42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54"/>
    </row>
    <row r="195" spans="1:40" s="22" customFormat="1" x14ac:dyDescent="0.35">
      <c r="A195" s="53"/>
      <c r="B195" s="46"/>
      <c r="C195" s="46"/>
      <c r="D195" s="42"/>
      <c r="E195" s="42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54"/>
    </row>
    <row r="196" spans="1:40" s="22" customFormat="1" x14ac:dyDescent="0.35">
      <c r="A196" s="53"/>
      <c r="B196" s="46"/>
      <c r="C196" s="46"/>
      <c r="D196" s="42"/>
      <c r="E196" s="42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54"/>
    </row>
    <row r="197" spans="1:40" s="22" customFormat="1" x14ac:dyDescent="0.35">
      <c r="A197" s="53"/>
      <c r="B197" s="46"/>
      <c r="C197" s="46"/>
      <c r="D197" s="42"/>
      <c r="E197" s="42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54"/>
    </row>
    <row r="198" spans="1:40" s="22" customFormat="1" x14ac:dyDescent="0.35">
      <c r="A198" s="53"/>
      <c r="B198" s="46"/>
      <c r="C198" s="46"/>
      <c r="D198" s="42"/>
      <c r="E198" s="42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54"/>
    </row>
    <row r="199" spans="1:40" s="22" customFormat="1" x14ac:dyDescent="0.35">
      <c r="A199" s="53"/>
      <c r="B199" s="46"/>
      <c r="C199" s="46"/>
      <c r="D199" s="42"/>
      <c r="E199" s="42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54"/>
    </row>
    <row r="200" spans="1:40" s="22" customFormat="1" x14ac:dyDescent="0.35">
      <c r="A200" s="53"/>
      <c r="B200" s="46"/>
      <c r="C200" s="46"/>
      <c r="D200" s="42"/>
      <c r="E200" s="42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54"/>
    </row>
    <row r="201" spans="1:40" s="22" customFormat="1" x14ac:dyDescent="0.35">
      <c r="A201" s="53"/>
      <c r="B201" s="46"/>
      <c r="C201" s="46"/>
      <c r="D201" s="42"/>
      <c r="E201" s="42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54"/>
    </row>
    <row r="202" spans="1:40" s="22" customFormat="1" x14ac:dyDescent="0.35">
      <c r="A202" s="53"/>
      <c r="B202" s="46"/>
      <c r="C202" s="46"/>
      <c r="D202" s="42"/>
      <c r="E202" s="42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54"/>
    </row>
    <row r="203" spans="1:40" s="22" customFormat="1" x14ac:dyDescent="0.35">
      <c r="A203" s="53"/>
      <c r="B203" s="46"/>
      <c r="C203" s="46"/>
      <c r="D203" s="42"/>
      <c r="E203" s="42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54"/>
    </row>
    <row r="204" spans="1:40" s="22" customFormat="1" x14ac:dyDescent="0.35">
      <c r="A204" s="53"/>
      <c r="B204" s="46"/>
      <c r="C204" s="46"/>
      <c r="D204" s="42"/>
      <c r="E204" s="42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54"/>
    </row>
    <row r="205" spans="1:40" s="22" customFormat="1" x14ac:dyDescent="0.35">
      <c r="A205" s="53"/>
      <c r="B205" s="46"/>
      <c r="C205" s="46"/>
      <c r="D205" s="42"/>
      <c r="E205" s="42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54"/>
    </row>
    <row r="206" spans="1:40" s="22" customFormat="1" x14ac:dyDescent="0.35">
      <c r="A206" s="53"/>
      <c r="B206" s="46"/>
      <c r="C206" s="46"/>
      <c r="D206" s="42"/>
      <c r="E206" s="42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54"/>
    </row>
    <row r="207" spans="1:40" s="22" customFormat="1" x14ac:dyDescent="0.35">
      <c r="A207" s="53"/>
      <c r="B207" s="46"/>
      <c r="C207" s="46"/>
      <c r="D207" s="42"/>
      <c r="E207" s="42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54"/>
    </row>
    <row r="208" spans="1:40" s="22" customFormat="1" x14ac:dyDescent="0.35">
      <c r="A208" s="53"/>
      <c r="B208" s="46"/>
      <c r="C208" s="46"/>
      <c r="D208" s="42"/>
      <c r="E208" s="42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54"/>
    </row>
    <row r="209" spans="1:40" s="22" customFormat="1" x14ac:dyDescent="0.35">
      <c r="A209" s="53"/>
      <c r="B209" s="46"/>
      <c r="C209" s="46"/>
      <c r="D209" s="42"/>
      <c r="E209" s="42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54"/>
    </row>
    <row r="210" spans="1:40" s="22" customFormat="1" x14ac:dyDescent="0.35">
      <c r="A210" s="53"/>
      <c r="B210" s="46"/>
      <c r="C210" s="46"/>
      <c r="D210" s="42"/>
      <c r="E210" s="42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54"/>
    </row>
    <row r="211" spans="1:40" s="22" customFormat="1" x14ac:dyDescent="0.35">
      <c r="A211" s="53"/>
      <c r="B211" s="46"/>
      <c r="C211" s="46"/>
      <c r="D211" s="42"/>
      <c r="E211" s="42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54"/>
    </row>
    <row r="212" spans="1:40" s="22" customFormat="1" x14ac:dyDescent="0.35">
      <c r="A212" s="53"/>
      <c r="B212" s="46"/>
      <c r="C212" s="46"/>
      <c r="D212" s="42"/>
      <c r="E212" s="42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54"/>
    </row>
    <row r="213" spans="1:40" s="22" customFormat="1" x14ac:dyDescent="0.35">
      <c r="A213" s="53"/>
      <c r="B213" s="46"/>
      <c r="C213" s="46"/>
      <c r="D213" s="42"/>
      <c r="E213" s="42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54"/>
    </row>
    <row r="214" spans="1:40" s="22" customFormat="1" x14ac:dyDescent="0.35">
      <c r="A214" s="53"/>
      <c r="B214" s="46"/>
      <c r="C214" s="46"/>
      <c r="D214" s="42"/>
      <c r="E214" s="42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54"/>
    </row>
    <row r="215" spans="1:40" s="22" customFormat="1" x14ac:dyDescent="0.35">
      <c r="A215" s="53"/>
      <c r="B215" s="46"/>
      <c r="C215" s="46"/>
      <c r="D215" s="42"/>
      <c r="E215" s="42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54"/>
    </row>
    <row r="216" spans="1:40" s="22" customFormat="1" x14ac:dyDescent="0.35">
      <c r="A216" s="53"/>
      <c r="B216" s="46"/>
      <c r="C216" s="46"/>
      <c r="D216" s="42"/>
      <c r="E216" s="42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54"/>
    </row>
    <row r="217" spans="1:40" s="22" customFormat="1" x14ac:dyDescent="0.35">
      <c r="A217" s="53"/>
      <c r="B217" s="46"/>
      <c r="C217" s="46"/>
      <c r="D217" s="42"/>
      <c r="E217" s="42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  <c r="AN217" s="54"/>
    </row>
    <row r="218" spans="1:40" s="22" customFormat="1" x14ac:dyDescent="0.35">
      <c r="A218" s="53"/>
      <c r="B218" s="46"/>
      <c r="C218" s="46"/>
      <c r="D218" s="42"/>
      <c r="E218" s="42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54"/>
    </row>
    <row r="219" spans="1:40" s="22" customFormat="1" x14ac:dyDescent="0.35">
      <c r="A219" s="53"/>
      <c r="B219" s="46"/>
      <c r="C219" s="46"/>
      <c r="D219" s="42"/>
      <c r="E219" s="42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54"/>
    </row>
    <row r="220" spans="1:40" s="22" customFormat="1" x14ac:dyDescent="0.35">
      <c r="A220" s="53"/>
      <c r="B220" s="46"/>
      <c r="C220" s="46"/>
      <c r="D220" s="42"/>
      <c r="E220" s="42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54"/>
    </row>
    <row r="221" spans="1:40" s="22" customFormat="1" x14ac:dyDescent="0.35">
      <c r="A221" s="53"/>
      <c r="B221" s="46"/>
      <c r="C221" s="46"/>
      <c r="D221" s="42"/>
      <c r="E221" s="42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54"/>
    </row>
    <row r="222" spans="1:40" s="22" customFormat="1" x14ac:dyDescent="0.35">
      <c r="A222" s="53"/>
      <c r="B222" s="46"/>
      <c r="C222" s="46"/>
      <c r="D222" s="42"/>
      <c r="E222" s="42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54"/>
    </row>
    <row r="223" spans="1:40" s="22" customFormat="1" x14ac:dyDescent="0.35">
      <c r="A223" s="53"/>
      <c r="B223" s="46"/>
      <c r="C223" s="46"/>
      <c r="D223" s="42"/>
      <c r="E223" s="42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54"/>
    </row>
    <row r="224" spans="1:40" s="22" customFormat="1" x14ac:dyDescent="0.35">
      <c r="A224" s="53"/>
      <c r="B224" s="46"/>
      <c r="C224" s="46"/>
      <c r="D224" s="42"/>
      <c r="E224" s="42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54"/>
    </row>
    <row r="225" spans="1:40" s="22" customFormat="1" x14ac:dyDescent="0.35">
      <c r="A225" s="53"/>
      <c r="B225" s="46"/>
      <c r="C225" s="46"/>
      <c r="D225" s="42"/>
      <c r="E225" s="42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54"/>
    </row>
    <row r="226" spans="1:40" s="22" customFormat="1" x14ac:dyDescent="0.35">
      <c r="A226" s="53"/>
      <c r="B226" s="46"/>
      <c r="C226" s="46"/>
      <c r="D226" s="42"/>
      <c r="E226" s="42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54"/>
    </row>
    <row r="227" spans="1:40" s="22" customFormat="1" x14ac:dyDescent="0.35">
      <c r="A227" s="53"/>
      <c r="B227" s="46"/>
      <c r="C227" s="46"/>
      <c r="D227" s="42"/>
      <c r="E227" s="42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54"/>
    </row>
    <row r="228" spans="1:40" s="22" customFormat="1" x14ac:dyDescent="0.35">
      <c r="A228" s="53"/>
      <c r="B228" s="46"/>
      <c r="C228" s="46"/>
      <c r="D228" s="42"/>
      <c r="E228" s="42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54"/>
    </row>
    <row r="229" spans="1:40" s="22" customFormat="1" x14ac:dyDescent="0.35">
      <c r="A229" s="53"/>
      <c r="B229" s="46"/>
      <c r="C229" s="46"/>
      <c r="D229" s="42"/>
      <c r="E229" s="42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54"/>
    </row>
    <row r="230" spans="1:40" s="22" customFormat="1" x14ac:dyDescent="0.35">
      <c r="A230" s="53"/>
      <c r="B230" s="46"/>
      <c r="C230" s="46"/>
      <c r="D230" s="42"/>
      <c r="E230" s="42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54"/>
    </row>
    <row r="231" spans="1:40" s="22" customFormat="1" x14ac:dyDescent="0.35">
      <c r="A231" s="53"/>
      <c r="B231" s="46"/>
      <c r="C231" s="46"/>
      <c r="D231" s="42"/>
      <c r="E231" s="42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54"/>
    </row>
    <row r="232" spans="1:40" s="22" customFormat="1" x14ac:dyDescent="0.35">
      <c r="A232" s="53"/>
      <c r="B232" s="46"/>
      <c r="C232" s="46"/>
      <c r="D232" s="42"/>
      <c r="E232" s="42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54"/>
    </row>
    <row r="233" spans="1:40" s="22" customFormat="1" x14ac:dyDescent="0.35">
      <c r="A233" s="53"/>
      <c r="B233" s="46"/>
      <c r="C233" s="46"/>
      <c r="D233" s="42"/>
      <c r="E233" s="42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54"/>
    </row>
    <row r="234" spans="1:40" s="22" customFormat="1" x14ac:dyDescent="0.35">
      <c r="A234" s="53"/>
      <c r="B234" s="46"/>
      <c r="C234" s="46"/>
      <c r="D234" s="42"/>
      <c r="E234" s="42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54"/>
    </row>
    <row r="235" spans="1:40" s="22" customFormat="1" x14ac:dyDescent="0.35">
      <c r="A235" s="53"/>
      <c r="B235" s="46"/>
      <c r="C235" s="46"/>
      <c r="D235" s="42"/>
      <c r="E235" s="42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  <c r="AN235" s="54"/>
    </row>
    <row r="236" spans="1:40" s="22" customFormat="1" x14ac:dyDescent="0.35">
      <c r="A236" s="53"/>
      <c r="B236" s="46"/>
      <c r="C236" s="46"/>
      <c r="D236" s="42"/>
      <c r="E236" s="42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54"/>
    </row>
    <row r="237" spans="1:40" s="22" customFormat="1" x14ac:dyDescent="0.35">
      <c r="A237" s="53"/>
      <c r="B237" s="46"/>
      <c r="C237" s="46"/>
      <c r="D237" s="42"/>
      <c r="E237" s="42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  <c r="AN237" s="54"/>
    </row>
    <row r="238" spans="1:40" s="22" customFormat="1" x14ac:dyDescent="0.35">
      <c r="A238" s="53"/>
      <c r="B238" s="46"/>
      <c r="C238" s="46"/>
      <c r="D238" s="42"/>
      <c r="E238" s="42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54"/>
    </row>
    <row r="239" spans="1:40" s="22" customFormat="1" x14ac:dyDescent="0.35">
      <c r="A239" s="53"/>
      <c r="B239" s="46"/>
      <c r="C239" s="46"/>
      <c r="D239" s="42"/>
      <c r="E239" s="42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54"/>
    </row>
    <row r="240" spans="1:40" s="22" customFormat="1" x14ac:dyDescent="0.35">
      <c r="A240" s="53"/>
      <c r="B240" s="46"/>
      <c r="C240" s="46"/>
      <c r="D240" s="42"/>
      <c r="E240" s="42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54"/>
    </row>
    <row r="241" spans="1:40" s="22" customFormat="1" x14ac:dyDescent="0.35">
      <c r="A241" s="53"/>
      <c r="B241" s="46"/>
      <c r="C241" s="46"/>
      <c r="D241" s="42"/>
      <c r="E241" s="42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54"/>
    </row>
    <row r="242" spans="1:40" s="22" customFormat="1" x14ac:dyDescent="0.35">
      <c r="A242" s="53"/>
      <c r="B242" s="46"/>
      <c r="C242" s="46"/>
      <c r="D242" s="42"/>
      <c r="E242" s="42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54"/>
    </row>
    <row r="243" spans="1:40" s="22" customFormat="1" x14ac:dyDescent="0.35">
      <c r="A243" s="53"/>
      <c r="B243" s="46"/>
      <c r="C243" s="46"/>
      <c r="D243" s="42"/>
      <c r="E243" s="42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54"/>
    </row>
    <row r="244" spans="1:40" s="22" customFormat="1" x14ac:dyDescent="0.35">
      <c r="A244" s="53"/>
      <c r="B244" s="46"/>
      <c r="C244" s="46"/>
      <c r="D244" s="42"/>
      <c r="E244" s="42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  <c r="AN244" s="54"/>
    </row>
    <row r="245" spans="1:40" s="22" customFormat="1" x14ac:dyDescent="0.35">
      <c r="A245" s="53"/>
      <c r="B245" s="46"/>
      <c r="C245" s="46"/>
      <c r="D245" s="42"/>
      <c r="E245" s="42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54"/>
    </row>
    <row r="246" spans="1:40" s="22" customFormat="1" x14ac:dyDescent="0.35">
      <c r="A246" s="53"/>
      <c r="B246" s="46"/>
      <c r="C246" s="46"/>
      <c r="D246" s="42"/>
      <c r="E246" s="42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54"/>
    </row>
    <row r="247" spans="1:40" s="22" customFormat="1" x14ac:dyDescent="0.35">
      <c r="A247" s="53"/>
      <c r="B247" s="46"/>
      <c r="C247" s="46"/>
      <c r="D247" s="42"/>
      <c r="E247" s="42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54"/>
    </row>
    <row r="248" spans="1:40" s="22" customFormat="1" x14ac:dyDescent="0.35">
      <c r="A248" s="53"/>
      <c r="B248" s="46"/>
      <c r="C248" s="46"/>
      <c r="D248" s="42"/>
      <c r="E248" s="42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54"/>
    </row>
    <row r="249" spans="1:40" s="22" customFormat="1" x14ac:dyDescent="0.35">
      <c r="A249" s="53"/>
      <c r="B249" s="46"/>
      <c r="C249" s="46"/>
      <c r="D249" s="42"/>
      <c r="E249" s="42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54"/>
    </row>
  </sheetData>
  <sheetProtection selectLockedCells="1"/>
  <mergeCells count="2">
    <mergeCell ref="A4:C4"/>
    <mergeCell ref="A14:C14"/>
  </mergeCells>
  <pageMargins left="0.25" right="0.25" top="0.25" bottom="0.25" header="0.3" footer="0.3"/>
  <pageSetup scale="44" fitToWidth="0" fitToHeight="2" orientation="portrait" horizontalDpi="300" verticalDpi="300" r:id="rId1"/>
  <headerFooter>
    <oddHeader>&amp;C&amp;Z&amp;F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41CF5-6F68-49AA-8A9B-2DD1DF12B989}">
  <sheetPr>
    <tabColor theme="4" tint="0.39997558519241921"/>
    <pageSetUpPr fitToPage="1"/>
  </sheetPr>
  <dimension ref="A1:AK519"/>
  <sheetViews>
    <sheetView topLeftCell="C4" zoomScale="70" zoomScaleNormal="70" workbookViewId="0">
      <selection activeCell="E17" sqref="E17:AI42"/>
    </sheetView>
  </sheetViews>
  <sheetFormatPr defaultColWidth="9.1796875" defaultRowHeight="14.5" x14ac:dyDescent="0.35"/>
  <cols>
    <col min="1" max="1" width="12.1796875" style="10" customWidth="1"/>
    <col min="2" max="2" width="31.453125" style="1" customWidth="1"/>
    <col min="3" max="3" width="8.81640625" style="8" customWidth="1"/>
    <col min="4" max="4" width="9.54296875" style="8" customWidth="1"/>
    <col min="5" max="5" width="9.54296875" style="42" customWidth="1"/>
    <col min="6" max="6" width="11.26953125" style="42" customWidth="1"/>
    <col min="7" max="7" width="12" style="42" customWidth="1"/>
    <col min="8" max="8" width="7.7265625" style="42" customWidth="1"/>
    <col min="9" max="9" width="11" style="42" customWidth="1"/>
    <col min="10" max="10" width="9.7265625" style="42" customWidth="1"/>
    <col min="11" max="11" width="10.1796875" style="42" customWidth="1"/>
    <col min="12" max="12" width="11.1796875" style="46" customWidth="1"/>
    <col min="13" max="13" width="11.54296875" style="46" customWidth="1"/>
    <col min="14" max="15" width="7.7265625" style="46" customWidth="1"/>
    <col min="16" max="16" width="11.81640625" style="46" customWidth="1"/>
    <col min="17" max="17" width="7.7265625" style="46" customWidth="1"/>
    <col min="18" max="18" width="11.81640625" style="46" customWidth="1"/>
    <col min="19" max="19" width="10.1796875" style="42" customWidth="1"/>
    <col min="20" max="20" width="11.54296875" style="42" customWidth="1"/>
    <col min="21" max="21" width="7.7265625" style="42" customWidth="1"/>
    <col min="22" max="22" width="10.54296875" style="42" customWidth="1"/>
    <col min="23" max="23" width="13.54296875" style="42" customWidth="1"/>
    <col min="24" max="24" width="11.453125" style="42" customWidth="1"/>
    <col min="25" max="25" width="11.81640625" style="42" customWidth="1"/>
    <col min="26" max="26" width="12" style="46" customWidth="1"/>
    <col min="27" max="27" width="11.54296875" style="46" customWidth="1"/>
    <col min="28" max="28" width="7.7265625" style="46" customWidth="1"/>
    <col min="29" max="29" width="10.7265625" style="46" customWidth="1"/>
    <col min="30" max="30" width="12.453125" style="46" customWidth="1"/>
    <col min="31" max="32" width="7.7265625" style="46" customWidth="1"/>
    <col min="33" max="35" width="7.7265625" style="42" customWidth="1"/>
    <col min="36" max="36" width="6.7265625" style="8" customWidth="1"/>
    <col min="37" max="37" width="21" style="9" customWidth="1"/>
    <col min="38" max="16384" width="9.1796875" style="10"/>
  </cols>
  <sheetData>
    <row r="1" spans="1:37" ht="23.25" customHeight="1" x14ac:dyDescent="0.7">
      <c r="A1" s="138" t="s">
        <v>76</v>
      </c>
      <c r="B1" s="108" t="s">
        <v>78</v>
      </c>
      <c r="C1" s="128" t="s">
        <v>77</v>
      </c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30"/>
      <c r="AJ1" s="86"/>
      <c r="AK1" s="86"/>
    </row>
    <row r="2" spans="1:37" ht="22.5" customHeight="1" thickBot="1" x14ac:dyDescent="0.75">
      <c r="A2" s="139"/>
      <c r="B2" s="109">
        <v>44317</v>
      </c>
      <c r="C2" s="131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3"/>
      <c r="AJ2" s="87"/>
      <c r="AK2" s="87"/>
    </row>
    <row r="3" spans="1:37" ht="22.5" customHeight="1" thickBot="1" x14ac:dyDescent="0.4">
      <c r="A3" s="139"/>
      <c r="B3" s="134" t="s">
        <v>1</v>
      </c>
      <c r="C3" s="136" t="s">
        <v>11</v>
      </c>
      <c r="D3" s="136" t="s">
        <v>12</v>
      </c>
      <c r="E3" s="88">
        <f>B2</f>
        <v>44317</v>
      </c>
      <c r="F3" s="88">
        <f>E3+1</f>
        <v>44318</v>
      </c>
      <c r="G3" s="88">
        <f t="shared" ref="G3:AI3" si="0">F3+1</f>
        <v>44319</v>
      </c>
      <c r="H3" s="88">
        <f t="shared" si="0"/>
        <v>44320</v>
      </c>
      <c r="I3" s="88">
        <f t="shared" si="0"/>
        <v>44321</v>
      </c>
      <c r="J3" s="88">
        <f t="shared" si="0"/>
        <v>44322</v>
      </c>
      <c r="K3" s="88">
        <f t="shared" si="0"/>
        <v>44323</v>
      </c>
      <c r="L3" s="88">
        <f t="shared" si="0"/>
        <v>44324</v>
      </c>
      <c r="M3" s="88">
        <f t="shared" si="0"/>
        <v>44325</v>
      </c>
      <c r="N3" s="88">
        <f t="shared" si="0"/>
        <v>44326</v>
      </c>
      <c r="O3" s="88">
        <f t="shared" si="0"/>
        <v>44327</v>
      </c>
      <c r="P3" s="88">
        <f t="shared" si="0"/>
        <v>44328</v>
      </c>
      <c r="Q3" s="88">
        <f t="shared" si="0"/>
        <v>44329</v>
      </c>
      <c r="R3" s="88">
        <f t="shared" si="0"/>
        <v>44330</v>
      </c>
      <c r="S3" s="88">
        <f t="shared" si="0"/>
        <v>44331</v>
      </c>
      <c r="T3" s="88">
        <f t="shared" si="0"/>
        <v>44332</v>
      </c>
      <c r="U3" s="88">
        <f t="shared" si="0"/>
        <v>44333</v>
      </c>
      <c r="V3" s="88">
        <f t="shared" si="0"/>
        <v>44334</v>
      </c>
      <c r="W3" s="88">
        <f t="shared" si="0"/>
        <v>44335</v>
      </c>
      <c r="X3" s="88">
        <f t="shared" si="0"/>
        <v>44336</v>
      </c>
      <c r="Y3" s="88">
        <f t="shared" si="0"/>
        <v>44337</v>
      </c>
      <c r="Z3" s="88">
        <f t="shared" si="0"/>
        <v>44338</v>
      </c>
      <c r="AA3" s="88">
        <f t="shared" si="0"/>
        <v>44339</v>
      </c>
      <c r="AB3" s="88">
        <f t="shared" si="0"/>
        <v>44340</v>
      </c>
      <c r="AC3" s="88">
        <f t="shared" si="0"/>
        <v>44341</v>
      </c>
      <c r="AD3" s="88">
        <f t="shared" si="0"/>
        <v>44342</v>
      </c>
      <c r="AE3" s="88">
        <f t="shared" si="0"/>
        <v>44343</v>
      </c>
      <c r="AF3" s="88">
        <f t="shared" si="0"/>
        <v>44344</v>
      </c>
      <c r="AG3" s="88">
        <f t="shared" si="0"/>
        <v>44345</v>
      </c>
      <c r="AH3" s="88">
        <f t="shared" si="0"/>
        <v>44346</v>
      </c>
      <c r="AI3" s="88">
        <f t="shared" si="0"/>
        <v>44347</v>
      </c>
      <c r="AJ3" s="122"/>
      <c r="AK3" s="123"/>
    </row>
    <row r="4" spans="1:37" ht="22.5" customHeight="1" thickBot="1" x14ac:dyDescent="0.4">
      <c r="A4" s="139"/>
      <c r="B4" s="135"/>
      <c r="C4" s="137"/>
      <c r="D4" s="137"/>
      <c r="E4" s="89" t="str">
        <f>TEXT(E3,"ddd")</f>
        <v>Sat</v>
      </c>
      <c r="F4" s="89" t="str">
        <f t="shared" ref="F4:AI4" si="1">TEXT(F3,"ddd")</f>
        <v>Sun</v>
      </c>
      <c r="G4" s="89" t="str">
        <f t="shared" si="1"/>
        <v>Mon</v>
      </c>
      <c r="H4" s="89" t="str">
        <f t="shared" si="1"/>
        <v>Tue</v>
      </c>
      <c r="I4" s="89" t="str">
        <f t="shared" si="1"/>
        <v>Wed</v>
      </c>
      <c r="J4" s="89" t="str">
        <f t="shared" si="1"/>
        <v>Thu</v>
      </c>
      <c r="K4" s="89" t="str">
        <f t="shared" si="1"/>
        <v>Fri</v>
      </c>
      <c r="L4" s="89" t="str">
        <f t="shared" si="1"/>
        <v>Sat</v>
      </c>
      <c r="M4" s="89" t="str">
        <f t="shared" si="1"/>
        <v>Sun</v>
      </c>
      <c r="N4" s="89" t="str">
        <f t="shared" si="1"/>
        <v>Mon</v>
      </c>
      <c r="O4" s="89" t="str">
        <f t="shared" si="1"/>
        <v>Tue</v>
      </c>
      <c r="P4" s="89" t="str">
        <f t="shared" si="1"/>
        <v>Wed</v>
      </c>
      <c r="Q4" s="89" t="str">
        <f t="shared" si="1"/>
        <v>Thu</v>
      </c>
      <c r="R4" s="89" t="str">
        <f t="shared" si="1"/>
        <v>Fri</v>
      </c>
      <c r="S4" s="89" t="str">
        <f t="shared" si="1"/>
        <v>Sat</v>
      </c>
      <c r="T4" s="89" t="str">
        <f t="shared" si="1"/>
        <v>Sun</v>
      </c>
      <c r="U4" s="89" t="str">
        <f t="shared" si="1"/>
        <v>Mon</v>
      </c>
      <c r="V4" s="89" t="str">
        <f t="shared" si="1"/>
        <v>Tue</v>
      </c>
      <c r="W4" s="89" t="str">
        <f t="shared" si="1"/>
        <v>Wed</v>
      </c>
      <c r="X4" s="89" t="str">
        <f t="shared" si="1"/>
        <v>Thu</v>
      </c>
      <c r="Y4" s="89" t="str">
        <f t="shared" si="1"/>
        <v>Fri</v>
      </c>
      <c r="Z4" s="89" t="str">
        <f t="shared" si="1"/>
        <v>Sat</v>
      </c>
      <c r="AA4" s="89" t="str">
        <f t="shared" si="1"/>
        <v>Sun</v>
      </c>
      <c r="AB4" s="89" t="str">
        <f t="shared" si="1"/>
        <v>Mon</v>
      </c>
      <c r="AC4" s="89" t="str">
        <f t="shared" si="1"/>
        <v>Tue</v>
      </c>
      <c r="AD4" s="89" t="str">
        <f t="shared" si="1"/>
        <v>Wed</v>
      </c>
      <c r="AE4" s="89" t="str">
        <f t="shared" si="1"/>
        <v>Thu</v>
      </c>
      <c r="AF4" s="89" t="str">
        <f t="shared" si="1"/>
        <v>Fri</v>
      </c>
      <c r="AG4" s="89" t="str">
        <f t="shared" si="1"/>
        <v>Sat</v>
      </c>
      <c r="AH4" s="89" t="str">
        <f t="shared" si="1"/>
        <v>Sun</v>
      </c>
      <c r="AI4" s="89" t="str">
        <f t="shared" si="1"/>
        <v>Mon</v>
      </c>
      <c r="AJ4" s="118"/>
      <c r="AK4" s="119"/>
    </row>
    <row r="5" spans="1:37" ht="22.5" customHeight="1" thickBot="1" x14ac:dyDescent="0.55000000000000004">
      <c r="A5" s="139"/>
      <c r="B5" s="141" t="s">
        <v>80</v>
      </c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  <c r="T5" s="141"/>
      <c r="U5" s="141"/>
      <c r="V5" s="141"/>
      <c r="W5" s="141"/>
      <c r="X5" s="141"/>
      <c r="Y5" s="141"/>
      <c r="Z5" s="141"/>
      <c r="AA5" s="141"/>
      <c r="AB5" s="141"/>
      <c r="AC5" s="141"/>
      <c r="AD5" s="141"/>
      <c r="AE5" s="141"/>
      <c r="AF5" s="141"/>
      <c r="AG5" s="141"/>
      <c r="AH5" s="141"/>
      <c r="AI5" s="141"/>
      <c r="AJ5" s="120"/>
      <c r="AK5" s="121"/>
    </row>
    <row r="6" spans="1:37" x14ac:dyDescent="0.35">
      <c r="A6" s="139"/>
      <c r="B6" s="110" t="s">
        <v>13</v>
      </c>
      <c r="C6" s="98" t="s">
        <v>14</v>
      </c>
      <c r="D6" s="80">
        <v>29.84</v>
      </c>
      <c r="E6" s="97">
        <v>1</v>
      </c>
      <c r="F6" s="97"/>
      <c r="G6" s="97">
        <v>3</v>
      </c>
      <c r="H6" s="97"/>
      <c r="I6" s="97"/>
      <c r="J6" s="97">
        <v>1</v>
      </c>
      <c r="K6" s="97">
        <v>1</v>
      </c>
      <c r="L6" s="97"/>
      <c r="M6" s="97"/>
      <c r="N6" s="97"/>
      <c r="O6" s="97">
        <v>1</v>
      </c>
      <c r="P6" s="97"/>
      <c r="Q6" s="97"/>
      <c r="R6" s="97"/>
      <c r="S6" s="97">
        <v>1</v>
      </c>
      <c r="T6" s="97"/>
      <c r="U6" s="97"/>
      <c r="V6" s="97"/>
      <c r="W6" s="97">
        <v>1</v>
      </c>
      <c r="X6" s="97"/>
      <c r="Y6" s="97">
        <v>1</v>
      </c>
      <c r="Z6" s="97">
        <v>1</v>
      </c>
      <c r="AA6" s="97"/>
      <c r="AB6" s="97">
        <v>2</v>
      </c>
      <c r="AC6" s="97"/>
      <c r="AD6" s="97">
        <v>1</v>
      </c>
      <c r="AE6" s="97"/>
      <c r="AF6" s="97">
        <v>2</v>
      </c>
      <c r="AG6" s="97"/>
      <c r="AH6" s="97"/>
      <c r="AI6" s="97"/>
      <c r="AJ6" s="116">
        <f t="shared" ref="AJ6:AJ12" si="2">SUM(G6:AI6)</f>
        <v>15</v>
      </c>
      <c r="AK6" s="117">
        <f t="shared" ref="AK6:AK12" si="3">D6*AJ6</f>
        <v>447.6</v>
      </c>
    </row>
    <row r="7" spans="1:37" x14ac:dyDescent="0.35">
      <c r="A7" s="139"/>
      <c r="B7" s="111" t="s">
        <v>15</v>
      </c>
      <c r="C7" s="14" t="s">
        <v>16</v>
      </c>
      <c r="D7" s="82">
        <v>14.17</v>
      </c>
      <c r="E7" s="94">
        <v>6</v>
      </c>
      <c r="F7" s="94">
        <v>2</v>
      </c>
      <c r="G7" s="94">
        <v>2</v>
      </c>
      <c r="H7" s="94">
        <v>2</v>
      </c>
      <c r="I7" s="94">
        <v>3</v>
      </c>
      <c r="J7" s="94">
        <v>5</v>
      </c>
      <c r="K7" s="94">
        <v>2</v>
      </c>
      <c r="L7" s="94">
        <v>3</v>
      </c>
      <c r="M7" s="94">
        <v>2</v>
      </c>
      <c r="N7" s="94">
        <v>2</v>
      </c>
      <c r="O7" s="94">
        <v>3</v>
      </c>
      <c r="P7" s="94">
        <v>1</v>
      </c>
      <c r="Q7" s="94">
        <v>5</v>
      </c>
      <c r="R7" s="94">
        <v>4</v>
      </c>
      <c r="S7" s="94">
        <v>4</v>
      </c>
      <c r="T7" s="94">
        <v>3</v>
      </c>
      <c r="U7" s="94">
        <v>5</v>
      </c>
      <c r="V7" s="94">
        <v>2</v>
      </c>
      <c r="W7" s="94">
        <v>1</v>
      </c>
      <c r="X7" s="94">
        <v>1</v>
      </c>
      <c r="Y7" s="94">
        <v>2</v>
      </c>
      <c r="Z7" s="94">
        <v>2</v>
      </c>
      <c r="AA7" s="94">
        <v>4</v>
      </c>
      <c r="AB7" s="94">
        <v>3</v>
      </c>
      <c r="AC7" s="94">
        <v>3</v>
      </c>
      <c r="AD7" s="94">
        <v>2</v>
      </c>
      <c r="AE7" s="94">
        <v>5</v>
      </c>
      <c r="AF7" s="94">
        <v>1</v>
      </c>
      <c r="AG7" s="94">
        <v>2</v>
      </c>
      <c r="AH7" s="94">
        <v>2</v>
      </c>
      <c r="AI7" s="94">
        <v>2</v>
      </c>
      <c r="AJ7" s="83">
        <f t="shared" si="2"/>
        <v>78</v>
      </c>
      <c r="AK7" s="38">
        <f t="shared" si="3"/>
        <v>1105.26</v>
      </c>
    </row>
    <row r="8" spans="1:37" x14ac:dyDescent="0.35">
      <c r="A8" s="139"/>
      <c r="B8" s="111" t="s">
        <v>17</v>
      </c>
      <c r="C8" s="14" t="s">
        <v>16</v>
      </c>
      <c r="D8" s="82">
        <v>12.76</v>
      </c>
      <c r="E8" s="94"/>
      <c r="F8" s="94">
        <v>1</v>
      </c>
      <c r="G8" s="94"/>
      <c r="H8" s="94">
        <v>1</v>
      </c>
      <c r="I8" s="94"/>
      <c r="J8" s="94"/>
      <c r="K8" s="94">
        <v>1</v>
      </c>
      <c r="L8" s="94"/>
      <c r="M8" s="94"/>
      <c r="N8" s="94">
        <v>1</v>
      </c>
      <c r="O8" s="94"/>
      <c r="P8" s="94"/>
      <c r="Q8" s="94">
        <v>1</v>
      </c>
      <c r="R8" s="94"/>
      <c r="S8" s="94"/>
      <c r="T8" s="94">
        <v>1</v>
      </c>
      <c r="U8" s="94"/>
      <c r="V8" s="94"/>
      <c r="W8" s="94">
        <v>1</v>
      </c>
      <c r="X8" s="94"/>
      <c r="Y8" s="94">
        <v>1</v>
      </c>
      <c r="Z8" s="94"/>
      <c r="AA8" s="94"/>
      <c r="AB8" s="94">
        <v>1</v>
      </c>
      <c r="AC8" s="94"/>
      <c r="AD8" s="94"/>
      <c r="AE8" s="94"/>
      <c r="AF8" s="94"/>
      <c r="AG8" s="94"/>
      <c r="AH8" s="94"/>
      <c r="AI8" s="94"/>
      <c r="AJ8" s="83">
        <f t="shared" si="2"/>
        <v>8</v>
      </c>
      <c r="AK8" s="38">
        <f t="shared" si="3"/>
        <v>102.08</v>
      </c>
    </row>
    <row r="9" spans="1:37" x14ac:dyDescent="0.35">
      <c r="A9" s="139"/>
      <c r="B9" s="111" t="s">
        <v>18</v>
      </c>
      <c r="C9" s="14" t="s">
        <v>19</v>
      </c>
      <c r="D9" s="82">
        <v>29.45</v>
      </c>
      <c r="E9" s="94"/>
      <c r="F9" s="94"/>
      <c r="G9" s="94">
        <v>1</v>
      </c>
      <c r="H9" s="94"/>
      <c r="I9" s="94"/>
      <c r="J9" s="94"/>
      <c r="K9" s="94"/>
      <c r="L9" s="94"/>
      <c r="M9" s="94">
        <v>1</v>
      </c>
      <c r="N9" s="94"/>
      <c r="O9" s="94"/>
      <c r="P9" s="94"/>
      <c r="Q9" s="94"/>
      <c r="R9" s="94"/>
      <c r="S9" s="94"/>
      <c r="T9" s="94"/>
      <c r="U9" s="94"/>
      <c r="V9" s="94">
        <v>1</v>
      </c>
      <c r="W9" s="94"/>
      <c r="X9" s="94"/>
      <c r="Y9" s="94"/>
      <c r="Z9" s="94"/>
      <c r="AA9" s="94"/>
      <c r="AB9" s="94"/>
      <c r="AC9" s="94"/>
      <c r="AD9" s="94">
        <v>1</v>
      </c>
      <c r="AE9" s="94"/>
      <c r="AF9" s="94"/>
      <c r="AG9" s="94"/>
      <c r="AH9" s="94"/>
      <c r="AI9" s="94"/>
      <c r="AJ9" s="83">
        <f t="shared" si="2"/>
        <v>4</v>
      </c>
      <c r="AK9" s="38">
        <f t="shared" si="3"/>
        <v>117.8</v>
      </c>
    </row>
    <row r="10" spans="1:37" x14ac:dyDescent="0.35">
      <c r="A10" s="139"/>
      <c r="B10" s="111" t="s">
        <v>20</v>
      </c>
      <c r="C10" s="14" t="s">
        <v>21</v>
      </c>
      <c r="D10" s="82">
        <v>35.799999999999997</v>
      </c>
      <c r="E10" s="94">
        <v>1</v>
      </c>
      <c r="F10" s="94"/>
      <c r="G10" s="94"/>
      <c r="H10" s="94"/>
      <c r="I10" s="94">
        <v>1</v>
      </c>
      <c r="J10" s="94"/>
      <c r="K10" s="94"/>
      <c r="L10" s="94">
        <v>1</v>
      </c>
      <c r="M10" s="94"/>
      <c r="N10" s="94"/>
      <c r="O10" s="94">
        <v>1</v>
      </c>
      <c r="P10" s="94"/>
      <c r="Q10" s="94"/>
      <c r="R10" s="94">
        <v>1</v>
      </c>
      <c r="S10" s="94"/>
      <c r="T10" s="94">
        <v>1</v>
      </c>
      <c r="U10" s="94"/>
      <c r="V10" s="94"/>
      <c r="W10" s="94"/>
      <c r="X10" s="94">
        <v>1</v>
      </c>
      <c r="Y10" s="94"/>
      <c r="Z10" s="94"/>
      <c r="AA10" s="94"/>
      <c r="AB10" s="94">
        <v>1</v>
      </c>
      <c r="AC10" s="94"/>
      <c r="AD10" s="94"/>
      <c r="AE10" s="94"/>
      <c r="AF10" s="94">
        <v>1</v>
      </c>
      <c r="AG10" s="94"/>
      <c r="AH10" s="94"/>
      <c r="AI10" s="94"/>
      <c r="AJ10" s="83">
        <f t="shared" si="2"/>
        <v>8</v>
      </c>
      <c r="AK10" s="38">
        <f t="shared" si="3"/>
        <v>286.39999999999998</v>
      </c>
    </row>
    <row r="11" spans="1:37" x14ac:dyDescent="0.35">
      <c r="A11" s="139"/>
      <c r="B11" s="111" t="s">
        <v>84</v>
      </c>
      <c r="C11" s="14" t="s">
        <v>19</v>
      </c>
      <c r="D11" s="82">
        <v>35.31</v>
      </c>
      <c r="E11" s="94"/>
      <c r="F11" s="94"/>
      <c r="G11" s="94"/>
      <c r="H11" s="94"/>
      <c r="I11" s="94"/>
      <c r="J11" s="94"/>
      <c r="K11" s="94"/>
      <c r="L11" s="94"/>
      <c r="M11" s="94">
        <v>1</v>
      </c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>
        <v>1</v>
      </c>
      <c r="AC11" s="94"/>
      <c r="AD11" s="94"/>
      <c r="AE11" s="94"/>
      <c r="AF11" s="94"/>
      <c r="AG11" s="94"/>
      <c r="AH11" s="94"/>
      <c r="AI11" s="94"/>
      <c r="AJ11" s="83"/>
      <c r="AK11" s="38"/>
    </row>
    <row r="12" spans="1:37" x14ac:dyDescent="0.35">
      <c r="A12" s="139"/>
      <c r="B12" s="111" t="s">
        <v>22</v>
      </c>
      <c r="C12" s="14" t="s">
        <v>19</v>
      </c>
      <c r="D12" s="82">
        <v>23.82</v>
      </c>
      <c r="E12" s="94"/>
      <c r="F12" s="94">
        <v>1</v>
      </c>
      <c r="G12" s="94"/>
      <c r="H12" s="94"/>
      <c r="I12" s="94"/>
      <c r="J12" s="94"/>
      <c r="K12" s="94"/>
      <c r="L12" s="94"/>
      <c r="M12" s="94">
        <v>1</v>
      </c>
      <c r="N12" s="94"/>
      <c r="O12" s="94"/>
      <c r="P12" s="94"/>
      <c r="Q12" s="94">
        <v>1</v>
      </c>
      <c r="R12" s="94"/>
      <c r="S12" s="94"/>
      <c r="T12" s="94"/>
      <c r="U12" s="94"/>
      <c r="V12" s="94">
        <v>1</v>
      </c>
      <c r="W12" s="94"/>
      <c r="X12" s="94"/>
      <c r="Y12" s="94">
        <v>1</v>
      </c>
      <c r="Z12" s="94"/>
      <c r="AA12" s="94"/>
      <c r="AB12" s="94">
        <v>1</v>
      </c>
      <c r="AC12" s="94"/>
      <c r="AD12" s="94"/>
      <c r="AE12" s="94"/>
      <c r="AF12" s="94">
        <v>1</v>
      </c>
      <c r="AG12" s="94"/>
      <c r="AH12" s="94"/>
      <c r="AI12" s="94"/>
      <c r="AJ12" s="83">
        <f t="shared" si="2"/>
        <v>6</v>
      </c>
      <c r="AK12" s="38">
        <f t="shared" si="3"/>
        <v>142.92000000000002</v>
      </c>
    </row>
    <row r="13" spans="1:37" ht="15" thickBot="1" x14ac:dyDescent="0.4">
      <c r="A13" s="139"/>
      <c r="B13" s="112" t="s">
        <v>81</v>
      </c>
      <c r="C13" s="91"/>
      <c r="D13" s="91"/>
      <c r="E13" s="92">
        <f>SUMPRODUCT($D$6:$D$12,E6:E12)</f>
        <v>150.66</v>
      </c>
      <c r="F13" s="92">
        <f t="shared" ref="F13:AI13" si="4">SUMPRODUCT($D$6:$D$12,F6:F12)</f>
        <v>64.92</v>
      </c>
      <c r="G13" s="92">
        <f t="shared" si="4"/>
        <v>147.31</v>
      </c>
      <c r="H13" s="92">
        <f t="shared" si="4"/>
        <v>41.1</v>
      </c>
      <c r="I13" s="92">
        <f t="shared" si="4"/>
        <v>78.31</v>
      </c>
      <c r="J13" s="92">
        <f t="shared" si="4"/>
        <v>100.69</v>
      </c>
      <c r="K13" s="92">
        <f t="shared" si="4"/>
        <v>70.94</v>
      </c>
      <c r="L13" s="92">
        <f t="shared" si="4"/>
        <v>78.31</v>
      </c>
      <c r="M13" s="92">
        <f t="shared" si="4"/>
        <v>116.91999999999999</v>
      </c>
      <c r="N13" s="92">
        <f t="shared" si="4"/>
        <v>41.1</v>
      </c>
      <c r="O13" s="92">
        <f t="shared" si="4"/>
        <v>108.14999999999999</v>
      </c>
      <c r="P13" s="92">
        <f t="shared" si="4"/>
        <v>14.17</v>
      </c>
      <c r="Q13" s="92">
        <f t="shared" si="4"/>
        <v>107.43</v>
      </c>
      <c r="R13" s="92">
        <f t="shared" si="4"/>
        <v>92.47999999999999</v>
      </c>
      <c r="S13" s="92">
        <f t="shared" si="4"/>
        <v>86.52</v>
      </c>
      <c r="T13" s="92">
        <f t="shared" si="4"/>
        <v>91.07</v>
      </c>
      <c r="U13" s="92">
        <f t="shared" si="4"/>
        <v>70.849999999999994</v>
      </c>
      <c r="V13" s="92">
        <f t="shared" si="4"/>
        <v>81.61</v>
      </c>
      <c r="W13" s="92">
        <f t="shared" si="4"/>
        <v>56.769999999999996</v>
      </c>
      <c r="X13" s="92">
        <f t="shared" si="4"/>
        <v>49.97</v>
      </c>
      <c r="Y13" s="92">
        <f t="shared" si="4"/>
        <v>94.759999999999991</v>
      </c>
      <c r="Z13" s="92">
        <f t="shared" si="4"/>
        <v>58.18</v>
      </c>
      <c r="AA13" s="92">
        <f t="shared" si="4"/>
        <v>56.68</v>
      </c>
      <c r="AB13" s="92">
        <f t="shared" si="4"/>
        <v>209.88</v>
      </c>
      <c r="AC13" s="92">
        <f t="shared" si="4"/>
        <v>42.51</v>
      </c>
      <c r="AD13" s="92">
        <f t="shared" si="4"/>
        <v>87.63</v>
      </c>
      <c r="AE13" s="92">
        <f t="shared" si="4"/>
        <v>70.849999999999994</v>
      </c>
      <c r="AF13" s="92">
        <f t="shared" si="4"/>
        <v>133.47</v>
      </c>
      <c r="AG13" s="92">
        <f t="shared" si="4"/>
        <v>28.34</v>
      </c>
      <c r="AH13" s="92">
        <f t="shared" si="4"/>
        <v>28.34</v>
      </c>
      <c r="AI13" s="92">
        <f t="shared" si="4"/>
        <v>28.34</v>
      </c>
      <c r="AJ13" s="103"/>
      <c r="AK13" s="104">
        <f>SUM(E13:AI13)</f>
        <v>2488.2600000000002</v>
      </c>
    </row>
    <row r="14" spans="1:37" ht="24" customHeight="1" thickBot="1" x14ac:dyDescent="0.4">
      <c r="A14" s="139"/>
      <c r="B14" s="142" t="s">
        <v>1</v>
      </c>
      <c r="C14" s="143" t="s">
        <v>11</v>
      </c>
      <c r="D14" s="143" t="s">
        <v>12</v>
      </c>
      <c r="E14" s="90">
        <f>B2</f>
        <v>44317</v>
      </c>
      <c r="F14" s="90">
        <f>E14+1</f>
        <v>44318</v>
      </c>
      <c r="G14" s="90">
        <f t="shared" ref="G14:AI14" si="5">F14+1</f>
        <v>44319</v>
      </c>
      <c r="H14" s="90">
        <f t="shared" si="5"/>
        <v>44320</v>
      </c>
      <c r="I14" s="90">
        <f t="shared" si="5"/>
        <v>44321</v>
      </c>
      <c r="J14" s="90">
        <f t="shared" si="5"/>
        <v>44322</v>
      </c>
      <c r="K14" s="90">
        <f t="shared" si="5"/>
        <v>44323</v>
      </c>
      <c r="L14" s="90">
        <f t="shared" si="5"/>
        <v>44324</v>
      </c>
      <c r="M14" s="90">
        <f t="shared" si="5"/>
        <v>44325</v>
      </c>
      <c r="N14" s="90">
        <f t="shared" si="5"/>
        <v>44326</v>
      </c>
      <c r="O14" s="90">
        <f t="shared" si="5"/>
        <v>44327</v>
      </c>
      <c r="P14" s="90">
        <f t="shared" si="5"/>
        <v>44328</v>
      </c>
      <c r="Q14" s="90">
        <f t="shared" si="5"/>
        <v>44329</v>
      </c>
      <c r="R14" s="90">
        <f t="shared" si="5"/>
        <v>44330</v>
      </c>
      <c r="S14" s="90">
        <f t="shared" si="5"/>
        <v>44331</v>
      </c>
      <c r="T14" s="90">
        <f t="shared" si="5"/>
        <v>44332</v>
      </c>
      <c r="U14" s="90">
        <f t="shared" si="5"/>
        <v>44333</v>
      </c>
      <c r="V14" s="90">
        <f t="shared" si="5"/>
        <v>44334</v>
      </c>
      <c r="W14" s="90">
        <f t="shared" si="5"/>
        <v>44335</v>
      </c>
      <c r="X14" s="90">
        <f t="shared" si="5"/>
        <v>44336</v>
      </c>
      <c r="Y14" s="90">
        <f t="shared" si="5"/>
        <v>44337</v>
      </c>
      <c r="Z14" s="90">
        <f t="shared" si="5"/>
        <v>44338</v>
      </c>
      <c r="AA14" s="90">
        <f t="shared" si="5"/>
        <v>44339</v>
      </c>
      <c r="AB14" s="90">
        <f t="shared" si="5"/>
        <v>44340</v>
      </c>
      <c r="AC14" s="90">
        <f t="shared" si="5"/>
        <v>44341</v>
      </c>
      <c r="AD14" s="90">
        <f t="shared" si="5"/>
        <v>44342</v>
      </c>
      <c r="AE14" s="90">
        <f t="shared" si="5"/>
        <v>44343</v>
      </c>
      <c r="AF14" s="90">
        <f t="shared" si="5"/>
        <v>44344</v>
      </c>
      <c r="AG14" s="90">
        <f t="shared" si="5"/>
        <v>44345</v>
      </c>
      <c r="AH14" s="90">
        <f t="shared" si="5"/>
        <v>44346</v>
      </c>
      <c r="AI14" s="90">
        <f t="shared" si="5"/>
        <v>44347</v>
      </c>
      <c r="AJ14" s="122"/>
      <c r="AK14" s="123"/>
    </row>
    <row r="15" spans="1:37" ht="24" customHeight="1" thickBot="1" x14ac:dyDescent="0.4">
      <c r="A15" s="139"/>
      <c r="B15" s="135"/>
      <c r="C15" s="137"/>
      <c r="D15" s="137"/>
      <c r="E15" s="89" t="str">
        <f>TEXT(E14,"ddd")</f>
        <v>Sat</v>
      </c>
      <c r="F15" s="89" t="str">
        <f t="shared" ref="F15" si="6">TEXT(F14,"ddd")</f>
        <v>Sun</v>
      </c>
      <c r="G15" s="89" t="str">
        <f t="shared" ref="G15" si="7">TEXT(G14,"ddd")</f>
        <v>Mon</v>
      </c>
      <c r="H15" s="89" t="str">
        <f t="shared" ref="H15" si="8">TEXT(H14,"ddd")</f>
        <v>Tue</v>
      </c>
      <c r="I15" s="89" t="str">
        <f t="shared" ref="I15" si="9">TEXT(I14,"ddd")</f>
        <v>Wed</v>
      </c>
      <c r="J15" s="89" t="str">
        <f t="shared" ref="J15" si="10">TEXT(J14,"ddd")</f>
        <v>Thu</v>
      </c>
      <c r="K15" s="89" t="str">
        <f t="shared" ref="K15" si="11">TEXT(K14,"ddd")</f>
        <v>Fri</v>
      </c>
      <c r="L15" s="89" t="str">
        <f t="shared" ref="L15" si="12">TEXT(L14,"ddd")</f>
        <v>Sat</v>
      </c>
      <c r="M15" s="89" t="str">
        <f t="shared" ref="M15" si="13">TEXT(M14,"ddd")</f>
        <v>Sun</v>
      </c>
      <c r="N15" s="89" t="str">
        <f t="shared" ref="N15" si="14">TEXT(N14,"ddd")</f>
        <v>Mon</v>
      </c>
      <c r="O15" s="89" t="str">
        <f t="shared" ref="O15" si="15">TEXT(O14,"ddd")</f>
        <v>Tue</v>
      </c>
      <c r="P15" s="89" t="str">
        <f t="shared" ref="P15" si="16">TEXT(P14,"ddd")</f>
        <v>Wed</v>
      </c>
      <c r="Q15" s="89" t="str">
        <f t="shared" ref="Q15" si="17">TEXT(Q14,"ddd")</f>
        <v>Thu</v>
      </c>
      <c r="R15" s="89" t="str">
        <f t="shared" ref="R15" si="18">TEXT(R14,"ddd")</f>
        <v>Fri</v>
      </c>
      <c r="S15" s="89" t="str">
        <f t="shared" ref="S15" si="19">TEXT(S14,"ddd")</f>
        <v>Sat</v>
      </c>
      <c r="T15" s="89" t="str">
        <f t="shared" ref="T15" si="20">TEXT(T14,"ddd")</f>
        <v>Sun</v>
      </c>
      <c r="U15" s="89" t="str">
        <f t="shared" ref="U15" si="21">TEXT(U14,"ddd")</f>
        <v>Mon</v>
      </c>
      <c r="V15" s="89" t="str">
        <f t="shared" ref="V15" si="22">TEXT(V14,"ddd")</f>
        <v>Tue</v>
      </c>
      <c r="W15" s="89" t="str">
        <f t="shared" ref="W15" si="23">TEXT(W14,"ddd")</f>
        <v>Wed</v>
      </c>
      <c r="X15" s="89" t="str">
        <f t="shared" ref="X15" si="24">TEXT(X14,"ddd")</f>
        <v>Thu</v>
      </c>
      <c r="Y15" s="89" t="str">
        <f t="shared" ref="Y15" si="25">TEXT(Y14,"ddd")</f>
        <v>Fri</v>
      </c>
      <c r="Z15" s="89" t="str">
        <f t="shared" ref="Z15" si="26">TEXT(Z14,"ddd")</f>
        <v>Sat</v>
      </c>
      <c r="AA15" s="89" t="str">
        <f t="shared" ref="AA15" si="27">TEXT(AA14,"ddd")</f>
        <v>Sun</v>
      </c>
      <c r="AB15" s="89" t="str">
        <f t="shared" ref="AB15" si="28">TEXT(AB14,"ddd")</f>
        <v>Mon</v>
      </c>
      <c r="AC15" s="89" t="str">
        <f t="shared" ref="AC15" si="29">TEXT(AC14,"ddd")</f>
        <v>Tue</v>
      </c>
      <c r="AD15" s="89" t="str">
        <f t="shared" ref="AD15" si="30">TEXT(AD14,"ddd")</f>
        <v>Wed</v>
      </c>
      <c r="AE15" s="89" t="str">
        <f t="shared" ref="AE15" si="31">TEXT(AE14,"ddd")</f>
        <v>Thu</v>
      </c>
      <c r="AF15" s="89" t="str">
        <f t="shared" ref="AF15" si="32">TEXT(AF14,"ddd")</f>
        <v>Fri</v>
      </c>
      <c r="AG15" s="89" t="str">
        <f t="shared" ref="AG15" si="33">TEXT(AG14,"ddd")</f>
        <v>Sat</v>
      </c>
      <c r="AH15" s="89" t="str">
        <f t="shared" ref="AH15" si="34">TEXT(AH14,"ddd")</f>
        <v>Sun</v>
      </c>
      <c r="AI15" s="89" t="str">
        <f t="shared" ref="AI15" si="35">TEXT(AI14,"ddd")</f>
        <v>Mon</v>
      </c>
      <c r="AJ15" s="118"/>
      <c r="AK15" s="119"/>
    </row>
    <row r="16" spans="1:37" ht="23.5" thickBot="1" x14ac:dyDescent="0.55000000000000004">
      <c r="A16" s="139"/>
      <c r="B16" s="141" t="s">
        <v>24</v>
      </c>
      <c r="C16" s="141"/>
      <c r="D16" s="141"/>
      <c r="E16" s="141"/>
      <c r="F16" s="141"/>
      <c r="G16" s="141"/>
      <c r="H16" s="141"/>
      <c r="I16" s="141"/>
      <c r="J16" s="141"/>
      <c r="K16" s="141"/>
      <c r="L16" s="141"/>
      <c r="M16" s="141"/>
      <c r="N16" s="141"/>
      <c r="O16" s="141"/>
      <c r="P16" s="141"/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/>
      <c r="AE16" s="141"/>
      <c r="AF16" s="141"/>
      <c r="AG16" s="141"/>
      <c r="AH16" s="141"/>
      <c r="AI16" s="141"/>
      <c r="AJ16" s="120"/>
      <c r="AK16" s="121"/>
    </row>
    <row r="17" spans="1:37" x14ac:dyDescent="0.35">
      <c r="A17" s="139"/>
      <c r="B17" s="113" t="s">
        <v>25</v>
      </c>
      <c r="C17" s="95" t="s">
        <v>26</v>
      </c>
      <c r="D17" s="96">
        <f>VLOOKUP(B17,Table1[#All],3,FALSE)</f>
        <v>6.32</v>
      </c>
      <c r="E17" s="45"/>
      <c r="F17" s="50"/>
      <c r="G17" s="50"/>
      <c r="H17" s="50"/>
      <c r="I17" s="50"/>
      <c r="J17" s="50"/>
      <c r="K17" s="21"/>
      <c r="L17" s="21"/>
      <c r="M17" s="21"/>
      <c r="N17" s="21"/>
      <c r="O17" s="21"/>
      <c r="P17" s="21"/>
      <c r="Q17" s="21"/>
      <c r="R17" s="50"/>
      <c r="S17" s="50"/>
      <c r="T17" s="50"/>
      <c r="U17" s="50"/>
      <c r="V17" s="50"/>
      <c r="W17" s="50"/>
      <c r="X17" s="50"/>
      <c r="Y17" s="21">
        <v>1</v>
      </c>
      <c r="Z17" s="21"/>
      <c r="AA17" s="33">
        <v>1</v>
      </c>
      <c r="AB17" s="33"/>
      <c r="AC17" s="33"/>
      <c r="AD17" s="33"/>
      <c r="AE17" s="33"/>
      <c r="AF17" s="33"/>
      <c r="AG17" s="33"/>
      <c r="AH17" s="33"/>
      <c r="AI17" s="33"/>
      <c r="AJ17" s="116">
        <f t="shared" ref="AJ17:AJ52" si="36">SUM(G17:AI17)</f>
        <v>2</v>
      </c>
      <c r="AK17" s="117">
        <f t="shared" ref="AK17:AK54" si="37">D17*AJ17</f>
        <v>12.64</v>
      </c>
    </row>
    <row r="18" spans="1:37" x14ac:dyDescent="0.35">
      <c r="A18" s="139"/>
      <c r="B18" s="114" t="s">
        <v>27</v>
      </c>
      <c r="C18" s="93" t="s">
        <v>26</v>
      </c>
      <c r="D18" s="96">
        <f>VLOOKUP(B18,Table1[#All],3,FALSE)</f>
        <v>7.05</v>
      </c>
      <c r="E18" s="45"/>
      <c r="F18" s="50">
        <v>1</v>
      </c>
      <c r="G18" s="50"/>
      <c r="H18" s="50"/>
      <c r="I18" s="50"/>
      <c r="J18" s="50"/>
      <c r="K18" s="21">
        <v>1</v>
      </c>
      <c r="L18" s="21"/>
      <c r="M18" s="21">
        <v>1</v>
      </c>
      <c r="N18" s="21"/>
      <c r="O18" s="21"/>
      <c r="P18" s="21">
        <v>1</v>
      </c>
      <c r="Q18" s="21"/>
      <c r="R18" s="50"/>
      <c r="S18" s="50"/>
      <c r="T18" s="50"/>
      <c r="U18" s="50"/>
      <c r="V18" s="50"/>
      <c r="W18" s="50">
        <v>1</v>
      </c>
      <c r="X18" s="50"/>
      <c r="Y18" s="21">
        <v>1</v>
      </c>
      <c r="Z18" s="21"/>
      <c r="AA18" s="21"/>
      <c r="AB18" s="21"/>
      <c r="AC18" s="21"/>
      <c r="AD18" s="21"/>
      <c r="AE18" s="21"/>
      <c r="AF18" s="21">
        <v>1</v>
      </c>
      <c r="AG18" s="21"/>
      <c r="AH18" s="21"/>
      <c r="AI18" s="21"/>
      <c r="AJ18" s="83">
        <f t="shared" si="36"/>
        <v>6</v>
      </c>
      <c r="AK18" s="38">
        <f t="shared" si="37"/>
        <v>42.3</v>
      </c>
    </row>
    <row r="19" spans="1:37" x14ac:dyDescent="0.35">
      <c r="A19" s="139"/>
      <c r="B19" s="114" t="s">
        <v>66</v>
      </c>
      <c r="C19" s="93" t="s">
        <v>68</v>
      </c>
      <c r="D19" s="96">
        <f>VLOOKUP(B19,Table1[#All],3,FALSE)</f>
        <v>16.29</v>
      </c>
      <c r="E19" s="45"/>
      <c r="F19" s="50"/>
      <c r="G19" s="50"/>
      <c r="H19" s="50"/>
      <c r="I19" s="50">
        <v>1</v>
      </c>
      <c r="J19" s="50"/>
      <c r="K19" s="21"/>
      <c r="L19" s="21"/>
      <c r="M19" s="21">
        <v>1</v>
      </c>
      <c r="N19" s="21"/>
      <c r="O19" s="21"/>
      <c r="P19" s="21"/>
      <c r="Q19" s="21"/>
      <c r="R19" s="50"/>
      <c r="S19" s="50"/>
      <c r="T19" s="50"/>
      <c r="U19" s="50"/>
      <c r="V19" s="50"/>
      <c r="W19" s="50"/>
      <c r="X19" s="50">
        <v>1</v>
      </c>
      <c r="Y19" s="21"/>
      <c r="Z19" s="21"/>
      <c r="AA19" s="21">
        <v>1</v>
      </c>
      <c r="AB19" s="21"/>
      <c r="AC19" s="21"/>
      <c r="AD19" s="21"/>
      <c r="AE19" s="21"/>
      <c r="AF19" s="21"/>
      <c r="AG19" s="21"/>
      <c r="AH19" s="21"/>
      <c r="AI19" s="21"/>
      <c r="AJ19" s="83">
        <f t="shared" si="36"/>
        <v>4</v>
      </c>
      <c r="AK19" s="38">
        <f t="shared" si="37"/>
        <v>65.16</v>
      </c>
    </row>
    <row r="20" spans="1:37" x14ac:dyDescent="0.35">
      <c r="A20" s="139"/>
      <c r="B20" s="114" t="s">
        <v>67</v>
      </c>
      <c r="C20" s="93" t="s">
        <v>69</v>
      </c>
      <c r="D20" s="96">
        <f>VLOOKUP(B20,Table1[#All],3,FALSE)</f>
        <v>18.079999999999998</v>
      </c>
      <c r="E20" s="45"/>
      <c r="F20" s="50"/>
      <c r="G20" s="50">
        <v>1</v>
      </c>
      <c r="H20" s="50"/>
      <c r="I20" s="50"/>
      <c r="J20" s="50">
        <v>1</v>
      </c>
      <c r="K20" s="21"/>
      <c r="L20" s="21">
        <v>1</v>
      </c>
      <c r="M20" s="21"/>
      <c r="N20" s="21"/>
      <c r="O20" s="21"/>
      <c r="P20" s="21">
        <v>1</v>
      </c>
      <c r="Q20" s="21"/>
      <c r="R20" s="50"/>
      <c r="S20" s="50">
        <v>1</v>
      </c>
      <c r="T20" s="50"/>
      <c r="U20" s="50"/>
      <c r="V20" s="50">
        <v>1</v>
      </c>
      <c r="W20" s="50"/>
      <c r="X20" s="50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83">
        <f t="shared" si="36"/>
        <v>6</v>
      </c>
      <c r="AK20" s="38">
        <f t="shared" si="37"/>
        <v>108.47999999999999</v>
      </c>
    </row>
    <row r="21" spans="1:37" x14ac:dyDescent="0.35">
      <c r="A21" s="139"/>
      <c r="B21" s="114" t="s">
        <v>29</v>
      </c>
      <c r="C21" s="93" t="s">
        <v>30</v>
      </c>
      <c r="D21" s="96">
        <f>VLOOKUP(B21,Table1[#All],3,FALSE)</f>
        <v>18.32</v>
      </c>
      <c r="E21" s="45"/>
      <c r="F21" s="50"/>
      <c r="G21" s="50"/>
      <c r="H21" s="50"/>
      <c r="I21" s="50"/>
      <c r="J21" s="50"/>
      <c r="K21" s="21"/>
      <c r="L21" s="21"/>
      <c r="M21" s="21"/>
      <c r="N21" s="21"/>
      <c r="O21" s="21"/>
      <c r="P21" s="21"/>
      <c r="Q21" s="21"/>
      <c r="R21" s="50"/>
      <c r="S21" s="50"/>
      <c r="T21" s="50"/>
      <c r="U21" s="50"/>
      <c r="V21" s="50"/>
      <c r="W21" s="50"/>
      <c r="X21" s="50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83">
        <f t="shared" si="36"/>
        <v>0</v>
      </c>
      <c r="AK21" s="38">
        <f t="shared" si="37"/>
        <v>0</v>
      </c>
    </row>
    <row r="22" spans="1:37" x14ac:dyDescent="0.35">
      <c r="A22" s="139"/>
      <c r="B22" s="114" t="s">
        <v>31</v>
      </c>
      <c r="C22" s="93" t="s">
        <v>30</v>
      </c>
      <c r="D22" s="96">
        <f>VLOOKUP(B22,Table1[#All],3,FALSE)</f>
        <v>14.77</v>
      </c>
      <c r="E22" s="45"/>
      <c r="F22" s="50"/>
      <c r="G22" s="50"/>
      <c r="H22" s="50"/>
      <c r="I22" s="50"/>
      <c r="J22" s="50"/>
      <c r="K22" s="21"/>
      <c r="L22" s="21"/>
      <c r="M22" s="21"/>
      <c r="N22" s="21"/>
      <c r="O22" s="21"/>
      <c r="P22" s="21"/>
      <c r="Q22" s="21"/>
      <c r="R22" s="50"/>
      <c r="S22" s="50"/>
      <c r="T22" s="50"/>
      <c r="U22" s="50"/>
      <c r="V22" s="50"/>
      <c r="W22" s="50"/>
      <c r="X22" s="50"/>
      <c r="Y22" s="21"/>
      <c r="Z22" s="21">
        <v>1</v>
      </c>
      <c r="AA22" s="21"/>
      <c r="AB22" s="21"/>
      <c r="AC22" s="21"/>
      <c r="AD22" s="21">
        <v>1</v>
      </c>
      <c r="AE22" s="21"/>
      <c r="AF22" s="21"/>
      <c r="AG22" s="21"/>
      <c r="AH22" s="21"/>
      <c r="AI22" s="21"/>
      <c r="AJ22" s="83">
        <f t="shared" si="36"/>
        <v>2</v>
      </c>
      <c r="AK22" s="38">
        <f t="shared" si="37"/>
        <v>29.54</v>
      </c>
    </row>
    <row r="23" spans="1:37" x14ac:dyDescent="0.35">
      <c r="A23" s="139"/>
      <c r="B23" s="114" t="s">
        <v>32</v>
      </c>
      <c r="C23" s="93" t="s">
        <v>30</v>
      </c>
      <c r="D23" s="96">
        <f>VLOOKUP(B23,Table1[#All],3,FALSE)</f>
        <v>11.36</v>
      </c>
      <c r="E23" s="45"/>
      <c r="F23" s="50"/>
      <c r="G23" s="50"/>
      <c r="H23" s="50"/>
      <c r="I23" s="50"/>
      <c r="J23" s="50"/>
      <c r="K23" s="21"/>
      <c r="L23" s="21"/>
      <c r="M23" s="21"/>
      <c r="N23" s="21"/>
      <c r="O23" s="21"/>
      <c r="P23" s="21"/>
      <c r="Q23" s="21"/>
      <c r="R23" s="50"/>
      <c r="S23" s="50"/>
      <c r="T23" s="50">
        <v>1</v>
      </c>
      <c r="U23" s="50"/>
      <c r="V23" s="50"/>
      <c r="W23" s="50"/>
      <c r="X23" s="50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83">
        <f t="shared" si="36"/>
        <v>1</v>
      </c>
      <c r="AK23" s="38">
        <f t="shared" si="37"/>
        <v>11.36</v>
      </c>
    </row>
    <row r="24" spans="1:37" x14ac:dyDescent="0.35">
      <c r="A24" s="139"/>
      <c r="B24" s="114" t="s">
        <v>33</v>
      </c>
      <c r="C24" s="93" t="s">
        <v>34</v>
      </c>
      <c r="D24" s="96">
        <f>VLOOKUP(B24,Table1[#All],3,FALSE)</f>
        <v>34.83</v>
      </c>
      <c r="E24" s="45"/>
      <c r="F24" s="50">
        <v>1</v>
      </c>
      <c r="G24" s="50"/>
      <c r="H24" s="50"/>
      <c r="I24" s="50"/>
      <c r="J24" s="50"/>
      <c r="K24" s="21"/>
      <c r="L24" s="21"/>
      <c r="M24" s="21"/>
      <c r="N24" s="21"/>
      <c r="O24" s="21"/>
      <c r="P24" s="21"/>
      <c r="Q24" s="21"/>
      <c r="R24" s="50"/>
      <c r="S24" s="50"/>
      <c r="T24" s="50"/>
      <c r="U24" s="50"/>
      <c r="V24" s="50"/>
      <c r="W24" s="50">
        <v>1</v>
      </c>
      <c r="X24" s="50"/>
      <c r="Y24" s="21"/>
      <c r="Z24" s="21"/>
      <c r="AA24" s="21">
        <v>1</v>
      </c>
      <c r="AB24" s="21"/>
      <c r="AC24" s="21"/>
      <c r="AD24" s="21"/>
      <c r="AE24" s="21"/>
      <c r="AF24" s="21"/>
      <c r="AG24" s="21">
        <v>1</v>
      </c>
      <c r="AH24" s="21"/>
      <c r="AI24" s="21"/>
      <c r="AJ24" s="83">
        <f t="shared" si="36"/>
        <v>3</v>
      </c>
      <c r="AK24" s="38">
        <f t="shared" si="37"/>
        <v>104.49</v>
      </c>
    </row>
    <row r="25" spans="1:37" x14ac:dyDescent="0.35">
      <c r="A25" s="139"/>
      <c r="B25" s="114" t="s">
        <v>35</v>
      </c>
      <c r="C25" s="93" t="s">
        <v>36</v>
      </c>
      <c r="D25" s="96">
        <f>VLOOKUP(B25,Table1[#All],3,FALSE)</f>
        <v>16.920000000000002</v>
      </c>
      <c r="E25" s="45"/>
      <c r="F25" s="50"/>
      <c r="G25" s="50"/>
      <c r="H25" s="50"/>
      <c r="I25" s="50"/>
      <c r="J25" s="50"/>
      <c r="K25" s="21"/>
      <c r="L25" s="21"/>
      <c r="M25" s="21"/>
      <c r="N25" s="21"/>
      <c r="O25" s="21"/>
      <c r="P25" s="21"/>
      <c r="Q25" s="21"/>
      <c r="R25" s="50"/>
      <c r="S25" s="50"/>
      <c r="T25" s="50"/>
      <c r="U25" s="50"/>
      <c r="V25" s="50"/>
      <c r="W25" s="50"/>
      <c r="X25" s="50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83">
        <f t="shared" si="36"/>
        <v>0</v>
      </c>
      <c r="AK25" s="38">
        <f t="shared" si="37"/>
        <v>0</v>
      </c>
    </row>
    <row r="26" spans="1:37" x14ac:dyDescent="0.35">
      <c r="A26" s="139"/>
      <c r="B26" s="114" t="s">
        <v>37</v>
      </c>
      <c r="C26" s="93" t="s">
        <v>36</v>
      </c>
      <c r="D26" s="96">
        <f>VLOOKUP(B26,Table1[#All],3,FALSE)</f>
        <v>15.01</v>
      </c>
      <c r="E26" s="45"/>
      <c r="F26" s="50"/>
      <c r="G26" s="50"/>
      <c r="H26" s="50"/>
      <c r="I26" s="50"/>
      <c r="J26" s="50"/>
      <c r="K26" s="21"/>
      <c r="L26" s="21"/>
      <c r="M26" s="21"/>
      <c r="N26" s="21"/>
      <c r="O26" s="21"/>
      <c r="P26" s="21"/>
      <c r="Q26" s="21"/>
      <c r="R26" s="50"/>
      <c r="S26" s="50"/>
      <c r="T26" s="50"/>
      <c r="U26" s="50"/>
      <c r="V26" s="50"/>
      <c r="W26" s="50"/>
      <c r="X26" s="50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83">
        <f t="shared" si="36"/>
        <v>0</v>
      </c>
      <c r="AK26" s="38">
        <f t="shared" si="37"/>
        <v>0</v>
      </c>
    </row>
    <row r="27" spans="1:37" x14ac:dyDescent="0.35">
      <c r="A27" s="139"/>
      <c r="B27" s="114" t="s">
        <v>38</v>
      </c>
      <c r="C27" s="93" t="s">
        <v>19</v>
      </c>
      <c r="D27" s="96">
        <f>VLOOKUP(B27,Table1[#All],3,FALSE)</f>
        <v>35.18</v>
      </c>
      <c r="E27" s="45"/>
      <c r="F27" s="50"/>
      <c r="G27" s="50"/>
      <c r="H27" s="50"/>
      <c r="I27" s="50"/>
      <c r="J27" s="50"/>
      <c r="K27" s="21"/>
      <c r="L27" s="21"/>
      <c r="M27" s="21"/>
      <c r="N27" s="21"/>
      <c r="O27" s="21"/>
      <c r="P27" s="21"/>
      <c r="Q27" s="21"/>
      <c r="R27" s="50"/>
      <c r="S27" s="50"/>
      <c r="T27" s="50"/>
      <c r="U27" s="50"/>
      <c r="V27" s="50"/>
      <c r="W27" s="50"/>
      <c r="X27" s="50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83">
        <f t="shared" si="36"/>
        <v>0</v>
      </c>
      <c r="AK27" s="38">
        <f t="shared" si="37"/>
        <v>0</v>
      </c>
    </row>
    <row r="28" spans="1:37" x14ac:dyDescent="0.35">
      <c r="A28" s="139"/>
      <c r="B28" s="114" t="s">
        <v>39</v>
      </c>
      <c r="C28" s="93" t="s">
        <v>40</v>
      </c>
      <c r="D28" s="96">
        <f>VLOOKUP(B28,Table1[#All],3,FALSE)</f>
        <v>28.18</v>
      </c>
      <c r="E28" s="45"/>
      <c r="F28" s="50"/>
      <c r="G28" s="50"/>
      <c r="H28" s="50"/>
      <c r="I28" s="50"/>
      <c r="J28" s="50"/>
      <c r="K28" s="21"/>
      <c r="L28" s="21"/>
      <c r="M28" s="21"/>
      <c r="N28" s="21"/>
      <c r="O28" s="21"/>
      <c r="P28" s="21"/>
      <c r="Q28" s="21"/>
      <c r="R28" s="50"/>
      <c r="S28" s="50"/>
      <c r="T28" s="50"/>
      <c r="U28" s="50"/>
      <c r="V28" s="50"/>
      <c r="W28" s="50"/>
      <c r="X28" s="50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83">
        <f t="shared" si="36"/>
        <v>0</v>
      </c>
      <c r="AK28" s="38">
        <f t="shared" si="37"/>
        <v>0</v>
      </c>
    </row>
    <row r="29" spans="1:37" x14ac:dyDescent="0.35">
      <c r="A29" s="139"/>
      <c r="B29" s="114" t="s">
        <v>41</v>
      </c>
      <c r="C29" s="93" t="s">
        <v>40</v>
      </c>
      <c r="D29" s="96">
        <f>VLOOKUP(B29,Table1[#All],3,FALSE)</f>
        <v>28.18</v>
      </c>
      <c r="E29" s="45"/>
      <c r="F29" s="50"/>
      <c r="G29" s="50"/>
      <c r="H29" s="50"/>
      <c r="I29" s="50"/>
      <c r="J29" s="50"/>
      <c r="K29" s="21"/>
      <c r="L29" s="21"/>
      <c r="M29" s="21"/>
      <c r="N29" s="21"/>
      <c r="O29" s="21"/>
      <c r="P29" s="21"/>
      <c r="Q29" s="21"/>
      <c r="R29" s="50"/>
      <c r="S29" s="50"/>
      <c r="T29" s="50"/>
      <c r="U29" s="50"/>
      <c r="V29" s="50"/>
      <c r="W29" s="50"/>
      <c r="X29" s="50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83">
        <f t="shared" si="36"/>
        <v>0</v>
      </c>
      <c r="AK29" s="38">
        <f t="shared" si="37"/>
        <v>0</v>
      </c>
    </row>
    <row r="30" spans="1:37" x14ac:dyDescent="0.35">
      <c r="A30" s="139"/>
      <c r="B30" s="114" t="s">
        <v>42</v>
      </c>
      <c r="C30" s="93" t="s">
        <v>21</v>
      </c>
      <c r="D30" s="96">
        <f>VLOOKUP(B30,Table1[#All],3,FALSE)</f>
        <v>47.09</v>
      </c>
      <c r="E30" s="45"/>
      <c r="F30" s="50"/>
      <c r="G30" s="50"/>
      <c r="H30" s="50"/>
      <c r="I30" s="50"/>
      <c r="J30" s="50"/>
      <c r="K30" s="21"/>
      <c r="L30" s="21"/>
      <c r="M30" s="21"/>
      <c r="N30" s="21"/>
      <c r="O30" s="21"/>
      <c r="P30" s="21"/>
      <c r="Q30" s="21"/>
      <c r="R30" s="50"/>
      <c r="S30" s="50"/>
      <c r="T30" s="50"/>
      <c r="U30" s="50"/>
      <c r="V30" s="50"/>
      <c r="W30" s="50"/>
      <c r="X30" s="50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83">
        <f t="shared" si="36"/>
        <v>0</v>
      </c>
      <c r="AK30" s="38">
        <f t="shared" si="37"/>
        <v>0</v>
      </c>
    </row>
    <row r="31" spans="1:37" x14ac:dyDescent="0.35">
      <c r="A31" s="139"/>
      <c r="B31" s="114" t="s">
        <v>43</v>
      </c>
      <c r="C31" s="93" t="s">
        <v>40</v>
      </c>
      <c r="D31" s="96">
        <f>VLOOKUP(B31,Table1[#All],3,FALSE)</f>
        <v>16.11</v>
      </c>
      <c r="E31" s="45"/>
      <c r="F31" s="50"/>
      <c r="G31" s="50"/>
      <c r="H31" s="50"/>
      <c r="I31" s="50"/>
      <c r="J31" s="50"/>
      <c r="K31" s="21"/>
      <c r="L31" s="21"/>
      <c r="M31" s="21"/>
      <c r="N31" s="21"/>
      <c r="O31" s="21"/>
      <c r="P31" s="21"/>
      <c r="Q31" s="21"/>
      <c r="R31" s="50"/>
      <c r="S31" s="50"/>
      <c r="T31" s="50"/>
      <c r="U31" s="50"/>
      <c r="V31" s="50"/>
      <c r="W31" s="50"/>
      <c r="X31" s="50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83">
        <f t="shared" si="36"/>
        <v>0</v>
      </c>
      <c r="AK31" s="38">
        <f t="shared" si="37"/>
        <v>0</v>
      </c>
    </row>
    <row r="32" spans="1:37" x14ac:dyDescent="0.35">
      <c r="A32" s="139"/>
      <c r="B32" s="114" t="s">
        <v>44</v>
      </c>
      <c r="C32" s="93" t="s">
        <v>45</v>
      </c>
      <c r="D32" s="96">
        <f>VLOOKUP(B32,Table1[#All],3,FALSE)</f>
        <v>43.95</v>
      </c>
      <c r="E32" s="45"/>
      <c r="F32" s="50"/>
      <c r="G32" s="50"/>
      <c r="H32" s="50"/>
      <c r="I32" s="50"/>
      <c r="J32" s="50"/>
      <c r="K32" s="21"/>
      <c r="L32" s="21"/>
      <c r="M32" s="21"/>
      <c r="N32" s="21"/>
      <c r="O32" s="21"/>
      <c r="P32" s="21"/>
      <c r="Q32" s="21"/>
      <c r="R32" s="50"/>
      <c r="S32" s="50"/>
      <c r="T32" s="50"/>
      <c r="U32" s="50"/>
      <c r="V32" s="50"/>
      <c r="W32" s="50"/>
      <c r="X32" s="50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83">
        <f t="shared" si="36"/>
        <v>0</v>
      </c>
      <c r="AK32" s="38">
        <f t="shared" si="37"/>
        <v>0</v>
      </c>
    </row>
    <row r="33" spans="1:37" x14ac:dyDescent="0.35">
      <c r="A33" s="139"/>
      <c r="B33" s="114" t="s">
        <v>46</v>
      </c>
      <c r="C33" s="93" t="s">
        <v>47</v>
      </c>
      <c r="D33" s="96">
        <f>VLOOKUP(B33,Table1[#All],3,FALSE)</f>
        <v>12.26</v>
      </c>
      <c r="E33" s="45"/>
      <c r="F33" s="50"/>
      <c r="G33" s="50"/>
      <c r="H33" s="50"/>
      <c r="I33" s="50"/>
      <c r="J33" s="50"/>
      <c r="K33" s="21"/>
      <c r="L33" s="21"/>
      <c r="M33" s="21"/>
      <c r="N33" s="21"/>
      <c r="O33" s="21"/>
      <c r="P33" s="21"/>
      <c r="Q33" s="21"/>
      <c r="R33" s="50"/>
      <c r="S33" s="50"/>
      <c r="T33" s="50"/>
      <c r="U33" s="50"/>
      <c r="V33" s="50"/>
      <c r="W33" s="50"/>
      <c r="X33" s="50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83">
        <f t="shared" si="36"/>
        <v>0</v>
      </c>
      <c r="AK33" s="38">
        <f t="shared" si="37"/>
        <v>0</v>
      </c>
    </row>
    <row r="34" spans="1:37" x14ac:dyDescent="0.35">
      <c r="A34" s="139"/>
      <c r="B34" s="114" t="s">
        <v>48</v>
      </c>
      <c r="C34" s="93" t="s">
        <v>49</v>
      </c>
      <c r="D34" s="96">
        <f>VLOOKUP(B34,Table1[#All],3,FALSE)</f>
        <v>64.989999999999995</v>
      </c>
      <c r="E34" s="45"/>
      <c r="F34" s="50">
        <v>1</v>
      </c>
      <c r="G34" s="50"/>
      <c r="H34" s="50"/>
      <c r="I34" s="50"/>
      <c r="J34" s="50"/>
      <c r="K34" s="21"/>
      <c r="L34" s="21"/>
      <c r="M34" s="21">
        <v>1</v>
      </c>
      <c r="N34" s="21"/>
      <c r="O34" s="21"/>
      <c r="P34" s="21"/>
      <c r="Q34" s="21"/>
      <c r="R34" s="50">
        <v>1</v>
      </c>
      <c r="S34" s="50"/>
      <c r="T34" s="50"/>
      <c r="U34" s="50"/>
      <c r="V34" s="50"/>
      <c r="W34" s="50">
        <v>1</v>
      </c>
      <c r="X34" s="50"/>
      <c r="Y34" s="21"/>
      <c r="Z34" s="21"/>
      <c r="AA34" s="21"/>
      <c r="AB34" s="21"/>
      <c r="AC34" s="21"/>
      <c r="AD34" s="21"/>
      <c r="AE34" s="21"/>
      <c r="AF34" s="21"/>
      <c r="AG34" s="21">
        <v>1</v>
      </c>
      <c r="AH34" s="21"/>
      <c r="AI34" s="21"/>
      <c r="AJ34" s="83">
        <f t="shared" si="36"/>
        <v>4</v>
      </c>
      <c r="AK34" s="38">
        <f t="shared" si="37"/>
        <v>259.95999999999998</v>
      </c>
    </row>
    <row r="35" spans="1:37" x14ac:dyDescent="0.35">
      <c r="A35" s="139"/>
      <c r="B35" s="114" t="s">
        <v>50</v>
      </c>
      <c r="C35" s="93" t="s">
        <v>47</v>
      </c>
      <c r="D35" s="96">
        <f>VLOOKUP(B35,Table1[#All],3,FALSE)</f>
        <v>73.55</v>
      </c>
      <c r="E35" s="45"/>
      <c r="F35" s="50">
        <v>1</v>
      </c>
      <c r="G35" s="50"/>
      <c r="H35" s="50"/>
      <c r="I35" s="50">
        <v>1</v>
      </c>
      <c r="J35" s="50"/>
      <c r="K35" s="21">
        <v>1</v>
      </c>
      <c r="L35" s="21"/>
      <c r="M35" s="21"/>
      <c r="N35" s="21"/>
      <c r="O35" s="21"/>
      <c r="P35" s="21">
        <v>1</v>
      </c>
      <c r="Q35" s="21"/>
      <c r="R35" s="50">
        <v>1</v>
      </c>
      <c r="S35" s="50"/>
      <c r="T35" s="50"/>
      <c r="U35" s="50"/>
      <c r="V35" s="50"/>
      <c r="W35" s="50"/>
      <c r="X35" s="50">
        <v>1</v>
      </c>
      <c r="Y35" s="21"/>
      <c r="Z35" s="21">
        <v>1</v>
      </c>
      <c r="AA35" s="21"/>
      <c r="AB35" s="21"/>
      <c r="AC35" s="21">
        <v>1</v>
      </c>
      <c r="AD35" s="21"/>
      <c r="AE35" s="21"/>
      <c r="AF35" s="21"/>
      <c r="AG35" s="21">
        <v>1</v>
      </c>
      <c r="AH35" s="21"/>
      <c r="AI35" s="21"/>
      <c r="AJ35" s="83">
        <f t="shared" si="36"/>
        <v>8</v>
      </c>
      <c r="AK35" s="38">
        <f t="shared" si="37"/>
        <v>588.4</v>
      </c>
    </row>
    <row r="36" spans="1:37" x14ac:dyDescent="0.35">
      <c r="A36" s="139"/>
      <c r="B36" s="114" t="s">
        <v>51</v>
      </c>
      <c r="C36" s="93" t="s">
        <v>52</v>
      </c>
      <c r="D36" s="96">
        <f>VLOOKUP(B36,Table1[#All],3,FALSE)</f>
        <v>85.88</v>
      </c>
      <c r="E36" s="45"/>
      <c r="F36" s="50">
        <v>1</v>
      </c>
      <c r="G36" s="50"/>
      <c r="H36" s="50"/>
      <c r="I36" s="50"/>
      <c r="J36" s="50">
        <v>1</v>
      </c>
      <c r="K36" s="21"/>
      <c r="L36" s="21"/>
      <c r="M36" s="21">
        <v>1</v>
      </c>
      <c r="N36" s="21"/>
      <c r="O36" s="21"/>
      <c r="P36" s="21"/>
      <c r="Q36" s="21"/>
      <c r="R36" s="50"/>
      <c r="S36" s="50"/>
      <c r="T36" s="50"/>
      <c r="U36" s="50"/>
      <c r="V36" s="50"/>
      <c r="W36" s="50">
        <v>1</v>
      </c>
      <c r="X36" s="50"/>
      <c r="Y36" s="21">
        <v>1</v>
      </c>
      <c r="Z36" s="21"/>
      <c r="AA36" s="21"/>
      <c r="AB36" s="21"/>
      <c r="AC36" s="21">
        <v>1</v>
      </c>
      <c r="AD36" s="21">
        <v>1</v>
      </c>
      <c r="AE36" s="21"/>
      <c r="AF36" s="21"/>
      <c r="AG36" s="21">
        <v>1</v>
      </c>
      <c r="AH36" s="21"/>
      <c r="AI36" s="21"/>
      <c r="AJ36" s="83">
        <f t="shared" si="36"/>
        <v>7</v>
      </c>
      <c r="AK36" s="38">
        <f t="shared" si="37"/>
        <v>601.16</v>
      </c>
    </row>
    <row r="37" spans="1:37" x14ac:dyDescent="0.35">
      <c r="A37" s="139"/>
      <c r="B37" s="114" t="s">
        <v>53</v>
      </c>
      <c r="C37" s="93" t="s">
        <v>54</v>
      </c>
      <c r="D37" s="96">
        <f>VLOOKUP(B37,Table1[#All],3,FALSE)</f>
        <v>85.88</v>
      </c>
      <c r="E37" s="45"/>
      <c r="F37" s="50"/>
      <c r="G37" s="50"/>
      <c r="H37" s="50"/>
      <c r="I37" s="50"/>
      <c r="J37" s="50"/>
      <c r="K37" s="21"/>
      <c r="L37" s="21"/>
      <c r="M37" s="21">
        <v>1</v>
      </c>
      <c r="N37" s="21"/>
      <c r="O37" s="21"/>
      <c r="P37" s="21"/>
      <c r="Q37" s="21"/>
      <c r="R37" s="50"/>
      <c r="S37" s="50"/>
      <c r="T37" s="50"/>
      <c r="U37" s="50"/>
      <c r="V37" s="50"/>
      <c r="W37" s="50"/>
      <c r="X37" s="50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83">
        <f t="shared" si="36"/>
        <v>1</v>
      </c>
      <c r="AK37" s="38">
        <f t="shared" si="37"/>
        <v>85.88</v>
      </c>
    </row>
    <row r="38" spans="1:37" x14ac:dyDescent="0.35">
      <c r="A38" s="139"/>
      <c r="B38" s="114" t="s">
        <v>55</v>
      </c>
      <c r="C38" s="93" t="s">
        <v>56</v>
      </c>
      <c r="D38" s="96">
        <f>VLOOKUP(B38,Table1[#All],3,FALSE)</f>
        <v>116.57</v>
      </c>
      <c r="E38" s="45"/>
      <c r="F38" s="50"/>
      <c r="G38" s="50"/>
      <c r="H38" s="50"/>
      <c r="I38" s="50"/>
      <c r="J38" s="50"/>
      <c r="K38" s="21"/>
      <c r="L38" s="21">
        <v>1</v>
      </c>
      <c r="M38" s="21"/>
      <c r="N38" s="21"/>
      <c r="O38" s="21"/>
      <c r="P38" s="21"/>
      <c r="Q38" s="21"/>
      <c r="R38" s="50"/>
      <c r="S38" s="50"/>
      <c r="T38" s="50"/>
      <c r="U38" s="50"/>
      <c r="V38" s="50"/>
      <c r="W38" s="50"/>
      <c r="X38" s="50">
        <v>1</v>
      </c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83">
        <f t="shared" si="36"/>
        <v>2</v>
      </c>
      <c r="AK38" s="38">
        <f t="shared" si="37"/>
        <v>233.14</v>
      </c>
    </row>
    <row r="39" spans="1:37" x14ac:dyDescent="0.35">
      <c r="A39" s="139"/>
      <c r="B39" s="114" t="s">
        <v>57</v>
      </c>
      <c r="C39" s="93" t="s">
        <v>58</v>
      </c>
      <c r="D39" s="96">
        <f>VLOOKUP(B39,Table1[#All],3,FALSE)</f>
        <v>51.08</v>
      </c>
      <c r="E39" s="45"/>
      <c r="F39" s="50"/>
      <c r="G39" s="50">
        <v>1</v>
      </c>
      <c r="H39" s="50"/>
      <c r="I39" s="50"/>
      <c r="J39" s="50"/>
      <c r="K39" s="21"/>
      <c r="L39" s="21"/>
      <c r="M39" s="21"/>
      <c r="N39" s="21"/>
      <c r="O39" s="21"/>
      <c r="P39" s="21"/>
      <c r="Q39" s="21"/>
      <c r="R39" s="50"/>
      <c r="S39" s="50"/>
      <c r="T39" s="50"/>
      <c r="U39" s="50"/>
      <c r="V39" s="50"/>
      <c r="W39" s="50"/>
      <c r="X39" s="50"/>
      <c r="Y39" s="21"/>
      <c r="Z39" s="21">
        <v>1</v>
      </c>
      <c r="AA39" s="21"/>
      <c r="AB39" s="21"/>
      <c r="AC39" s="21"/>
      <c r="AD39" s="21"/>
      <c r="AE39" s="21"/>
      <c r="AF39" s="21"/>
      <c r="AG39" s="21"/>
      <c r="AH39" s="21"/>
      <c r="AI39" s="21"/>
      <c r="AJ39" s="83">
        <f t="shared" si="36"/>
        <v>2</v>
      </c>
      <c r="AK39" s="38">
        <f t="shared" si="37"/>
        <v>102.16</v>
      </c>
    </row>
    <row r="40" spans="1:37" x14ac:dyDescent="0.35">
      <c r="A40" s="139"/>
      <c r="B40" s="114" t="s">
        <v>59</v>
      </c>
      <c r="C40" s="93" t="s">
        <v>56</v>
      </c>
      <c r="D40" s="96">
        <f>VLOOKUP(B40,Table1[#All],3,FALSE)</f>
        <v>134.22999999999999</v>
      </c>
      <c r="E40" s="45"/>
      <c r="F40" s="50"/>
      <c r="G40" s="50"/>
      <c r="H40" s="50"/>
      <c r="I40" s="50">
        <v>1</v>
      </c>
      <c r="J40" s="50"/>
      <c r="K40" s="21"/>
      <c r="L40" s="21"/>
      <c r="M40" s="21"/>
      <c r="N40" s="21"/>
      <c r="O40" s="21"/>
      <c r="P40" s="21"/>
      <c r="Q40" s="21"/>
      <c r="R40" s="50"/>
      <c r="S40" s="50">
        <v>1</v>
      </c>
      <c r="T40" s="50"/>
      <c r="U40" s="50"/>
      <c r="V40" s="50"/>
      <c r="W40" s="50"/>
      <c r="X40" s="50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83">
        <f t="shared" si="36"/>
        <v>2</v>
      </c>
      <c r="AK40" s="38">
        <f t="shared" si="37"/>
        <v>268.45999999999998</v>
      </c>
    </row>
    <row r="41" spans="1:37" x14ac:dyDescent="0.35">
      <c r="A41" s="139"/>
      <c r="B41" s="114" t="s">
        <v>60</v>
      </c>
      <c r="C41" s="93" t="s">
        <v>21</v>
      </c>
      <c r="D41" s="96">
        <f>VLOOKUP(B41,Table1[#All],3,FALSE)</f>
        <v>77.56</v>
      </c>
      <c r="E41" s="45"/>
      <c r="F41" s="50"/>
      <c r="G41" s="50"/>
      <c r="H41" s="50"/>
      <c r="I41" s="50"/>
      <c r="J41" s="50">
        <v>1</v>
      </c>
      <c r="K41" s="21"/>
      <c r="L41" s="21"/>
      <c r="M41" s="21"/>
      <c r="N41" s="21"/>
      <c r="O41" s="21"/>
      <c r="P41" s="21"/>
      <c r="Q41" s="21"/>
      <c r="R41" s="50">
        <v>1</v>
      </c>
      <c r="S41" s="50"/>
      <c r="T41" s="50"/>
      <c r="U41" s="50"/>
      <c r="V41" s="50"/>
      <c r="W41" s="50"/>
      <c r="X41" s="50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83">
        <f t="shared" si="36"/>
        <v>2</v>
      </c>
      <c r="AK41" s="38">
        <f t="shared" si="37"/>
        <v>155.12</v>
      </c>
    </row>
    <row r="42" spans="1:37" x14ac:dyDescent="0.35">
      <c r="A42" s="139"/>
      <c r="B42" s="114" t="s">
        <v>61</v>
      </c>
      <c r="C42" s="93" t="s">
        <v>62</v>
      </c>
      <c r="D42" s="96">
        <f>VLOOKUP(B42,Table1[#All],3,FALSE)</f>
        <v>79.16</v>
      </c>
      <c r="E42" s="45"/>
      <c r="F42" s="50"/>
      <c r="G42" s="50"/>
      <c r="H42" s="50"/>
      <c r="I42" s="50"/>
      <c r="J42" s="50"/>
      <c r="K42" s="21"/>
      <c r="L42" s="21"/>
      <c r="M42" s="21"/>
      <c r="N42" s="21"/>
      <c r="O42" s="21"/>
      <c r="P42" s="21"/>
      <c r="Q42" s="21"/>
      <c r="R42" s="50"/>
      <c r="S42" s="50">
        <v>1</v>
      </c>
      <c r="T42" s="50"/>
      <c r="U42" s="50"/>
      <c r="V42" s="50"/>
      <c r="W42" s="50"/>
      <c r="X42" s="50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83">
        <f t="shared" si="36"/>
        <v>1</v>
      </c>
      <c r="AK42" s="38">
        <f t="shared" si="37"/>
        <v>79.16</v>
      </c>
    </row>
    <row r="43" spans="1:37" ht="15" customHeight="1" x14ac:dyDescent="0.35">
      <c r="A43" s="139"/>
      <c r="B43" s="115" t="s">
        <v>63</v>
      </c>
      <c r="C43" s="29" t="s">
        <v>70</v>
      </c>
      <c r="D43" s="96">
        <f>VLOOKUP(B43,Table1[#All],3,FALSE)</f>
        <v>16.59</v>
      </c>
      <c r="E43" s="45"/>
      <c r="F43" s="50"/>
      <c r="G43" s="50"/>
      <c r="H43" s="50"/>
      <c r="I43" s="50"/>
      <c r="J43" s="50"/>
      <c r="K43" s="21"/>
      <c r="L43" s="21"/>
      <c r="M43" s="21">
        <v>1</v>
      </c>
      <c r="N43" s="21"/>
      <c r="O43" s="21"/>
      <c r="P43" s="21"/>
      <c r="Q43" s="21"/>
      <c r="R43" s="50"/>
      <c r="S43" s="50"/>
      <c r="T43" s="50"/>
      <c r="U43" s="50"/>
      <c r="V43" s="50"/>
      <c r="W43" s="50"/>
      <c r="X43" s="50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83">
        <f t="shared" si="36"/>
        <v>1</v>
      </c>
      <c r="AK43" s="38">
        <f t="shared" si="37"/>
        <v>16.59</v>
      </c>
    </row>
    <row r="44" spans="1:37" ht="15.75" hidden="1" customHeight="1" x14ac:dyDescent="0.35">
      <c r="A44" s="139"/>
      <c r="B44" s="115"/>
      <c r="C44" s="29"/>
      <c r="D44" s="96" t="e">
        <f>VLOOKUP(B44,Table1[#All],3,FALSE)</f>
        <v>#N/A</v>
      </c>
      <c r="E44" s="45"/>
      <c r="F44" s="50">
        <v>1</v>
      </c>
      <c r="G44" s="50"/>
      <c r="H44" s="50"/>
      <c r="I44" s="50"/>
      <c r="J44" s="50"/>
      <c r="K44" s="21">
        <v>1</v>
      </c>
      <c r="L44" s="21"/>
      <c r="M44" s="21"/>
      <c r="N44" s="21"/>
      <c r="O44" s="21"/>
      <c r="P44" s="21">
        <v>1</v>
      </c>
      <c r="Q44" s="21"/>
      <c r="R44" s="50"/>
      <c r="S44" s="50"/>
      <c r="T44" s="50"/>
      <c r="U44" s="50"/>
      <c r="V44" s="50"/>
      <c r="W44" s="50">
        <v>1</v>
      </c>
      <c r="X44" s="50"/>
      <c r="Y44" s="21">
        <v>1</v>
      </c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83">
        <f t="shared" si="36"/>
        <v>4</v>
      </c>
      <c r="AK44" s="38" t="e">
        <f t="shared" si="37"/>
        <v>#N/A</v>
      </c>
    </row>
    <row r="45" spans="1:37" s="22" customFormat="1" ht="21.75" hidden="1" customHeight="1" x14ac:dyDescent="0.35">
      <c r="A45" s="139"/>
      <c r="B45" s="115"/>
      <c r="C45" s="29"/>
      <c r="D45" s="96" t="e">
        <f>VLOOKUP(B45,Table1[#All],3,FALSE)</f>
        <v>#N/A</v>
      </c>
      <c r="E45" s="82"/>
      <c r="F45" s="82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83">
        <f t="shared" si="36"/>
        <v>0</v>
      </c>
      <c r="AK45" s="38" t="e">
        <f t="shared" si="37"/>
        <v>#N/A</v>
      </c>
    </row>
    <row r="46" spans="1:37" s="23" customFormat="1" ht="23.25" hidden="1" customHeight="1" x14ac:dyDescent="0.35">
      <c r="A46" s="139"/>
      <c r="B46" s="115"/>
      <c r="C46" s="29"/>
      <c r="D46" s="96" t="e">
        <f>VLOOKUP(B46,Table1[#All],3,FALSE)</f>
        <v>#N/A</v>
      </c>
      <c r="E46" s="82"/>
      <c r="F46" s="82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83">
        <f t="shared" si="36"/>
        <v>0</v>
      </c>
      <c r="AK46" s="38" t="e">
        <f t="shared" si="37"/>
        <v>#N/A</v>
      </c>
    </row>
    <row r="47" spans="1:37" s="23" customFormat="1" ht="19.5" hidden="1" customHeight="1" x14ac:dyDescent="0.35">
      <c r="A47" s="139"/>
      <c r="B47" s="115"/>
      <c r="C47" s="29"/>
      <c r="D47" s="96" t="e">
        <f>VLOOKUP(B47,Table1[#All],3,FALSE)</f>
        <v>#N/A</v>
      </c>
      <c r="E47" s="82"/>
      <c r="F47" s="82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83">
        <f t="shared" si="36"/>
        <v>0</v>
      </c>
      <c r="AK47" s="38" t="e">
        <f t="shared" si="37"/>
        <v>#N/A</v>
      </c>
    </row>
    <row r="48" spans="1:37" s="23" customFormat="1" ht="21.75" hidden="1" customHeight="1" x14ac:dyDescent="0.35">
      <c r="A48" s="139"/>
      <c r="B48" s="115"/>
      <c r="C48" s="29"/>
      <c r="D48" s="96" t="e">
        <f>VLOOKUP(B48,Table1[#All],3,FALSE)</f>
        <v>#N/A</v>
      </c>
      <c r="E48" s="82"/>
      <c r="F48" s="82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83">
        <f t="shared" si="36"/>
        <v>0</v>
      </c>
      <c r="AK48" s="38" t="e">
        <f t="shared" si="37"/>
        <v>#N/A</v>
      </c>
    </row>
    <row r="49" spans="1:37" s="23" customFormat="1" ht="19.5" hidden="1" customHeight="1" x14ac:dyDescent="0.35">
      <c r="A49" s="139"/>
      <c r="B49" s="115"/>
      <c r="C49" s="29"/>
      <c r="D49" s="96" t="e">
        <f>VLOOKUP(B49,Table1[#All],3,FALSE)</f>
        <v>#N/A</v>
      </c>
      <c r="E49" s="82"/>
      <c r="F49" s="82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83">
        <f t="shared" si="36"/>
        <v>0</v>
      </c>
      <c r="AK49" s="38" t="e">
        <f t="shared" si="37"/>
        <v>#N/A</v>
      </c>
    </row>
    <row r="50" spans="1:37" s="23" customFormat="1" ht="19.5" hidden="1" customHeight="1" x14ac:dyDescent="0.35">
      <c r="A50" s="139"/>
      <c r="B50" s="115"/>
      <c r="C50" s="29"/>
      <c r="D50" s="96" t="e">
        <f>VLOOKUP(B50,Table1[#All],3,FALSE)</f>
        <v>#N/A</v>
      </c>
      <c r="E50" s="82"/>
      <c r="F50" s="82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83">
        <f t="shared" si="36"/>
        <v>0</v>
      </c>
      <c r="AK50" s="38" t="e">
        <f t="shared" si="37"/>
        <v>#N/A</v>
      </c>
    </row>
    <row r="51" spans="1:37" s="23" customFormat="1" ht="18" hidden="1" customHeight="1" x14ac:dyDescent="0.35">
      <c r="A51" s="139"/>
      <c r="B51" s="115"/>
      <c r="C51" s="29"/>
      <c r="D51" s="96" t="e">
        <f>VLOOKUP(B51,Table1[#All],3,FALSE)</f>
        <v>#N/A</v>
      </c>
      <c r="E51" s="82"/>
      <c r="F51" s="82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83">
        <f t="shared" si="36"/>
        <v>0</v>
      </c>
      <c r="AK51" s="38" t="e">
        <f t="shared" si="37"/>
        <v>#N/A</v>
      </c>
    </row>
    <row r="52" spans="1:37" s="22" customFormat="1" ht="20.25" hidden="1" customHeight="1" x14ac:dyDescent="0.35">
      <c r="A52" s="139"/>
      <c r="B52" s="115"/>
      <c r="C52" s="14"/>
      <c r="D52" s="96" t="e">
        <f>VLOOKUP(B52,Table1[#All],3,FALSE)</f>
        <v>#N/A</v>
      </c>
      <c r="E52" s="82"/>
      <c r="F52" s="82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83">
        <f t="shared" si="36"/>
        <v>0</v>
      </c>
      <c r="AK52" s="38" t="e">
        <f t="shared" si="37"/>
        <v>#N/A</v>
      </c>
    </row>
    <row r="53" spans="1:37" ht="15.75" hidden="1" customHeight="1" x14ac:dyDescent="0.35">
      <c r="A53" s="139"/>
      <c r="B53" s="115"/>
      <c r="C53" s="14"/>
      <c r="D53" s="96" t="e">
        <f>VLOOKUP(B53,Table1[#All],3,FALSE)</f>
        <v>#N/A</v>
      </c>
      <c r="E53" s="82"/>
      <c r="F53" s="82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85">
        <f>SUM(AG53:AI53)</f>
        <v>0</v>
      </c>
      <c r="AK53" s="38" t="e">
        <f t="shared" si="37"/>
        <v>#N/A</v>
      </c>
    </row>
    <row r="54" spans="1:37" ht="18" hidden="1" customHeight="1" x14ac:dyDescent="0.35">
      <c r="A54" s="139"/>
      <c r="B54" s="115"/>
      <c r="C54" s="29"/>
      <c r="D54" s="96" t="e">
        <f>VLOOKUP(B54,Table1[#All],3,FALSE)</f>
        <v>#N/A</v>
      </c>
      <c r="E54" s="82"/>
      <c r="F54" s="82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85">
        <f>SUM(AG54:AI54)</f>
        <v>0</v>
      </c>
      <c r="AK54" s="38" t="e">
        <f t="shared" si="37"/>
        <v>#N/A</v>
      </c>
    </row>
    <row r="55" spans="1:37" x14ac:dyDescent="0.35">
      <c r="A55" s="139"/>
      <c r="B55" s="112" t="s">
        <v>82</v>
      </c>
      <c r="C55" s="91"/>
      <c r="D55" s="91"/>
      <c r="E55" s="92">
        <f>SUMPRODUCT($D$17:$D$43,E17:E43)</f>
        <v>0</v>
      </c>
      <c r="F55" s="92">
        <f t="shared" ref="F55:AI55" si="38">SUMPRODUCT($D$17:$D$43,F17:F43)</f>
        <v>266.29999999999995</v>
      </c>
      <c r="G55" s="92">
        <f t="shared" si="38"/>
        <v>69.16</v>
      </c>
      <c r="H55" s="92">
        <f t="shared" si="38"/>
        <v>0</v>
      </c>
      <c r="I55" s="92">
        <f t="shared" si="38"/>
        <v>224.07</v>
      </c>
      <c r="J55" s="92">
        <f t="shared" si="38"/>
        <v>181.51999999999998</v>
      </c>
      <c r="K55" s="92">
        <f t="shared" si="38"/>
        <v>80.599999999999994</v>
      </c>
      <c r="L55" s="92">
        <f t="shared" si="38"/>
        <v>134.64999999999998</v>
      </c>
      <c r="M55" s="92">
        <f t="shared" si="38"/>
        <v>276.67999999999995</v>
      </c>
      <c r="N55" s="92">
        <f t="shared" si="38"/>
        <v>0</v>
      </c>
      <c r="O55" s="92">
        <f t="shared" si="38"/>
        <v>0</v>
      </c>
      <c r="P55" s="92">
        <f t="shared" si="38"/>
        <v>98.679999999999993</v>
      </c>
      <c r="Q55" s="92">
        <f t="shared" si="38"/>
        <v>0</v>
      </c>
      <c r="R55" s="92">
        <f t="shared" si="38"/>
        <v>216.1</v>
      </c>
      <c r="S55" s="92">
        <f t="shared" si="38"/>
        <v>231.47</v>
      </c>
      <c r="T55" s="92">
        <f t="shared" si="38"/>
        <v>11.36</v>
      </c>
      <c r="U55" s="92">
        <f t="shared" si="38"/>
        <v>0</v>
      </c>
      <c r="V55" s="92">
        <f t="shared" si="38"/>
        <v>18.079999999999998</v>
      </c>
      <c r="W55" s="92">
        <f t="shared" si="38"/>
        <v>192.75</v>
      </c>
      <c r="X55" s="92">
        <f t="shared" si="38"/>
        <v>206.41</v>
      </c>
      <c r="Y55" s="92">
        <f t="shared" si="38"/>
        <v>99.25</v>
      </c>
      <c r="Z55" s="92">
        <f t="shared" si="38"/>
        <v>139.39999999999998</v>
      </c>
      <c r="AA55" s="92">
        <f t="shared" si="38"/>
        <v>57.44</v>
      </c>
      <c r="AB55" s="92">
        <f t="shared" si="38"/>
        <v>0</v>
      </c>
      <c r="AC55" s="92">
        <f t="shared" si="38"/>
        <v>159.43</v>
      </c>
      <c r="AD55" s="92">
        <f t="shared" si="38"/>
        <v>100.64999999999999</v>
      </c>
      <c r="AE55" s="92">
        <f t="shared" si="38"/>
        <v>0</v>
      </c>
      <c r="AF55" s="92">
        <f t="shared" si="38"/>
        <v>7.05</v>
      </c>
      <c r="AG55" s="92">
        <f t="shared" si="38"/>
        <v>259.25</v>
      </c>
      <c r="AH55" s="92">
        <f t="shared" si="38"/>
        <v>0</v>
      </c>
      <c r="AI55" s="92">
        <f t="shared" si="38"/>
        <v>0</v>
      </c>
      <c r="AJ55" s="91"/>
      <c r="AK55" s="38">
        <f>SUM(E55:AI55)</f>
        <v>3030.3</v>
      </c>
    </row>
    <row r="56" spans="1:37" ht="15" thickBot="1" x14ac:dyDescent="0.4">
      <c r="A56" s="139"/>
      <c r="B56" s="58" t="s">
        <v>83</v>
      </c>
      <c r="C56" s="103"/>
      <c r="D56" s="103"/>
      <c r="E56" s="104">
        <f>SUM(E13,E55)</f>
        <v>150.66</v>
      </c>
      <c r="F56" s="92">
        <f t="shared" ref="F56:AI56" si="39">SUM(F13,F55)</f>
        <v>331.21999999999997</v>
      </c>
      <c r="G56" s="92">
        <f t="shared" si="39"/>
        <v>216.47</v>
      </c>
      <c r="H56" s="92">
        <f t="shared" si="39"/>
        <v>41.1</v>
      </c>
      <c r="I56" s="92">
        <f t="shared" si="39"/>
        <v>302.38</v>
      </c>
      <c r="J56" s="92">
        <f t="shared" si="39"/>
        <v>282.20999999999998</v>
      </c>
      <c r="K56" s="92">
        <f t="shared" si="39"/>
        <v>151.54</v>
      </c>
      <c r="L56" s="92">
        <f t="shared" si="39"/>
        <v>212.95999999999998</v>
      </c>
      <c r="M56" s="92">
        <f t="shared" si="39"/>
        <v>393.59999999999991</v>
      </c>
      <c r="N56" s="92">
        <f t="shared" si="39"/>
        <v>41.1</v>
      </c>
      <c r="O56" s="92">
        <f t="shared" si="39"/>
        <v>108.14999999999999</v>
      </c>
      <c r="P56" s="92">
        <f t="shared" si="39"/>
        <v>112.85</v>
      </c>
      <c r="Q56" s="92">
        <f t="shared" si="39"/>
        <v>107.43</v>
      </c>
      <c r="R56" s="92">
        <f t="shared" si="39"/>
        <v>308.58</v>
      </c>
      <c r="S56" s="92">
        <f t="shared" si="39"/>
        <v>317.99</v>
      </c>
      <c r="T56" s="92">
        <f t="shared" si="39"/>
        <v>102.42999999999999</v>
      </c>
      <c r="U56" s="92">
        <f t="shared" si="39"/>
        <v>70.849999999999994</v>
      </c>
      <c r="V56" s="92">
        <f t="shared" si="39"/>
        <v>99.69</v>
      </c>
      <c r="W56" s="92">
        <f t="shared" si="39"/>
        <v>249.51999999999998</v>
      </c>
      <c r="X56" s="92">
        <f t="shared" si="39"/>
        <v>256.38</v>
      </c>
      <c r="Y56" s="92">
        <f t="shared" si="39"/>
        <v>194.01</v>
      </c>
      <c r="Z56" s="92">
        <f t="shared" si="39"/>
        <v>197.57999999999998</v>
      </c>
      <c r="AA56" s="92">
        <f t="shared" si="39"/>
        <v>114.12</v>
      </c>
      <c r="AB56" s="92">
        <f t="shared" si="39"/>
        <v>209.88</v>
      </c>
      <c r="AC56" s="92">
        <f t="shared" si="39"/>
        <v>201.94</v>
      </c>
      <c r="AD56" s="92">
        <f t="shared" si="39"/>
        <v>188.27999999999997</v>
      </c>
      <c r="AE56" s="92">
        <f t="shared" si="39"/>
        <v>70.849999999999994</v>
      </c>
      <c r="AF56" s="92">
        <f t="shared" si="39"/>
        <v>140.52000000000001</v>
      </c>
      <c r="AG56" s="92">
        <f t="shared" si="39"/>
        <v>287.58999999999997</v>
      </c>
      <c r="AH56" s="92">
        <f t="shared" si="39"/>
        <v>28.34</v>
      </c>
      <c r="AI56" s="92">
        <f t="shared" si="39"/>
        <v>28.34</v>
      </c>
      <c r="AJ56" s="91"/>
      <c r="AK56" s="39">
        <f>SUM(E56:AI56)</f>
        <v>5518.56</v>
      </c>
    </row>
    <row r="57" spans="1:37" ht="27.75" customHeight="1" thickBot="1" x14ac:dyDescent="0.6">
      <c r="A57" s="140"/>
      <c r="B57" s="124" t="s">
        <v>0</v>
      </c>
      <c r="C57" s="144">
        <f>AK57</f>
        <v>5518.56</v>
      </c>
      <c r="D57" s="145"/>
      <c r="E57" s="146"/>
      <c r="F57" s="105"/>
      <c r="G57" s="105"/>
      <c r="H57" s="105"/>
      <c r="I57" s="105"/>
      <c r="J57" s="105"/>
      <c r="K57" s="106"/>
      <c r="L57" s="105"/>
      <c r="M57" s="105"/>
      <c r="N57" s="105"/>
      <c r="O57" s="105"/>
      <c r="P57" s="105"/>
      <c r="Q57" s="105"/>
      <c r="R57" s="106"/>
      <c r="S57" s="105"/>
      <c r="T57" s="105"/>
      <c r="U57" s="105"/>
      <c r="V57" s="105"/>
      <c r="W57" s="105"/>
      <c r="X57" s="105"/>
      <c r="Y57" s="106"/>
      <c r="Z57" s="105"/>
      <c r="AA57" s="105"/>
      <c r="AB57" s="105"/>
      <c r="AC57" s="105"/>
      <c r="AD57" s="105"/>
      <c r="AE57" s="105"/>
      <c r="AF57" s="106"/>
      <c r="AG57" s="105"/>
      <c r="AH57" s="105"/>
      <c r="AI57" s="105"/>
      <c r="AJ57" s="105"/>
      <c r="AK57" s="107">
        <f>SUM(E56:AI56)</f>
        <v>5518.56</v>
      </c>
    </row>
    <row r="58" spans="1:37" s="22" customFormat="1" x14ac:dyDescent="0.35"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54"/>
    </row>
    <row r="59" spans="1:37" s="22" customFormat="1" x14ac:dyDescent="0.35"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54"/>
    </row>
    <row r="60" spans="1:37" s="22" customFormat="1" x14ac:dyDescent="0.35"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54"/>
    </row>
    <row r="61" spans="1:37" s="22" customFormat="1" x14ac:dyDescent="0.35"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54"/>
    </row>
    <row r="62" spans="1:37" s="22" customFormat="1" x14ac:dyDescent="0.35"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54"/>
    </row>
    <row r="63" spans="1:37" s="22" customFormat="1" x14ac:dyDescent="0.35"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54"/>
    </row>
    <row r="64" spans="1:37" s="22" customFormat="1" x14ac:dyDescent="0.35"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54"/>
    </row>
    <row r="65" spans="2:13" s="22" customFormat="1" x14ac:dyDescent="0.35"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54"/>
    </row>
    <row r="66" spans="2:13" s="22" customFormat="1" x14ac:dyDescent="0.35"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54"/>
    </row>
    <row r="67" spans="2:13" s="22" customFormat="1" x14ac:dyDescent="0.35"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54"/>
    </row>
    <row r="68" spans="2:13" s="22" customFormat="1" x14ac:dyDescent="0.35"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54"/>
    </row>
    <row r="69" spans="2:13" s="22" customFormat="1" x14ac:dyDescent="0.35"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54"/>
    </row>
    <row r="70" spans="2:13" s="22" customFormat="1" x14ac:dyDescent="0.35"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54"/>
    </row>
    <row r="71" spans="2:13" s="22" customFormat="1" x14ac:dyDescent="0.35"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54"/>
    </row>
    <row r="72" spans="2:13" s="22" customFormat="1" x14ac:dyDescent="0.35"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54"/>
    </row>
    <row r="73" spans="2:13" s="22" customFormat="1" x14ac:dyDescent="0.35"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54"/>
    </row>
    <row r="74" spans="2:13" s="22" customFormat="1" x14ac:dyDescent="0.35"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54"/>
    </row>
    <row r="75" spans="2:13" s="22" customFormat="1" x14ac:dyDescent="0.35"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54"/>
    </row>
    <row r="76" spans="2:13" s="22" customFormat="1" x14ac:dyDescent="0.35"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54"/>
    </row>
    <row r="77" spans="2:13" s="22" customFormat="1" x14ac:dyDescent="0.35"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54"/>
    </row>
    <row r="78" spans="2:13" s="22" customFormat="1" x14ac:dyDescent="0.35"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54"/>
    </row>
    <row r="79" spans="2:13" s="22" customFormat="1" x14ac:dyDescent="0.35"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54"/>
    </row>
    <row r="80" spans="2:13" s="22" customFormat="1" x14ac:dyDescent="0.35"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54"/>
    </row>
    <row r="81" spans="2:13" s="22" customFormat="1" x14ac:dyDescent="0.35"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54"/>
    </row>
    <row r="82" spans="2:13" s="22" customFormat="1" x14ac:dyDescent="0.35"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54"/>
    </row>
    <row r="83" spans="2:13" s="22" customFormat="1" x14ac:dyDescent="0.35"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54"/>
    </row>
    <row r="84" spans="2:13" s="22" customFormat="1" x14ac:dyDescent="0.35"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54"/>
    </row>
    <row r="85" spans="2:13" s="22" customFormat="1" x14ac:dyDescent="0.35"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54"/>
    </row>
    <row r="86" spans="2:13" s="22" customFormat="1" x14ac:dyDescent="0.35"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54"/>
    </row>
    <row r="87" spans="2:13" s="22" customFormat="1" x14ac:dyDescent="0.35"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54"/>
    </row>
    <row r="88" spans="2:13" s="22" customFormat="1" x14ac:dyDescent="0.35"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54"/>
    </row>
    <row r="89" spans="2:13" s="22" customFormat="1" x14ac:dyDescent="0.35"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54"/>
    </row>
    <row r="90" spans="2:13" s="22" customFormat="1" x14ac:dyDescent="0.35"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54"/>
    </row>
    <row r="91" spans="2:13" s="22" customFormat="1" x14ac:dyDescent="0.35"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54"/>
    </row>
    <row r="92" spans="2:13" s="22" customFormat="1" x14ac:dyDescent="0.35"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54"/>
    </row>
    <row r="93" spans="2:13" s="22" customFormat="1" x14ac:dyDescent="0.35"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54"/>
    </row>
    <row r="94" spans="2:13" s="22" customFormat="1" x14ac:dyDescent="0.35"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54"/>
    </row>
    <row r="95" spans="2:13" s="22" customFormat="1" x14ac:dyDescent="0.35"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54"/>
    </row>
    <row r="96" spans="2:13" s="22" customFormat="1" x14ac:dyDescent="0.35"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54"/>
    </row>
    <row r="97" spans="2:13" s="22" customFormat="1" x14ac:dyDescent="0.35"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54"/>
    </row>
    <row r="98" spans="2:13" s="22" customFormat="1" x14ac:dyDescent="0.35"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54"/>
    </row>
    <row r="99" spans="2:13" s="22" customFormat="1" x14ac:dyDescent="0.35"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54"/>
    </row>
    <row r="100" spans="2:13" s="22" customFormat="1" x14ac:dyDescent="0.35"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54"/>
    </row>
    <row r="101" spans="2:13" s="22" customFormat="1" x14ac:dyDescent="0.35"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54"/>
    </row>
    <row r="102" spans="2:13" s="22" customFormat="1" x14ac:dyDescent="0.35"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54"/>
    </row>
    <row r="103" spans="2:13" s="22" customFormat="1" x14ac:dyDescent="0.35"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54"/>
    </row>
    <row r="104" spans="2:13" s="22" customFormat="1" x14ac:dyDescent="0.35"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54"/>
    </row>
    <row r="105" spans="2:13" s="22" customFormat="1" x14ac:dyDescent="0.35"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54"/>
    </row>
    <row r="106" spans="2:13" s="22" customFormat="1" x14ac:dyDescent="0.35"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54"/>
    </row>
    <row r="107" spans="2:13" s="22" customFormat="1" x14ac:dyDescent="0.35"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54"/>
    </row>
    <row r="108" spans="2:13" s="22" customFormat="1" x14ac:dyDescent="0.35"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54"/>
    </row>
    <row r="109" spans="2:13" s="22" customFormat="1" x14ac:dyDescent="0.35"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54"/>
    </row>
    <row r="110" spans="2:13" s="22" customFormat="1" x14ac:dyDescent="0.35"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54"/>
    </row>
    <row r="111" spans="2:13" s="22" customFormat="1" x14ac:dyDescent="0.35"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54"/>
    </row>
    <row r="112" spans="2:13" s="22" customFormat="1" x14ac:dyDescent="0.35"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54"/>
    </row>
    <row r="113" spans="2:13" s="22" customFormat="1" x14ac:dyDescent="0.35"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54"/>
    </row>
    <row r="114" spans="2:13" s="22" customFormat="1" x14ac:dyDescent="0.35"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54"/>
    </row>
    <row r="115" spans="2:13" s="22" customFormat="1" x14ac:dyDescent="0.35"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54"/>
    </row>
    <row r="116" spans="2:13" s="22" customFormat="1" x14ac:dyDescent="0.35"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54"/>
    </row>
    <row r="117" spans="2:13" s="22" customFormat="1" x14ac:dyDescent="0.35"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54"/>
    </row>
    <row r="118" spans="2:13" s="22" customFormat="1" x14ac:dyDescent="0.35"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54"/>
    </row>
    <row r="119" spans="2:13" s="22" customFormat="1" x14ac:dyDescent="0.35"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54"/>
    </row>
    <row r="120" spans="2:13" s="22" customFormat="1" x14ac:dyDescent="0.35"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54"/>
    </row>
    <row r="121" spans="2:13" s="22" customFormat="1" x14ac:dyDescent="0.35"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54"/>
    </row>
    <row r="122" spans="2:13" s="22" customFormat="1" x14ac:dyDescent="0.35"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54"/>
    </row>
    <row r="123" spans="2:13" s="22" customFormat="1" x14ac:dyDescent="0.35"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54"/>
    </row>
    <row r="124" spans="2:13" s="22" customFormat="1" x14ac:dyDescent="0.35"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54"/>
    </row>
    <row r="125" spans="2:13" s="22" customFormat="1" x14ac:dyDescent="0.35"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54"/>
    </row>
    <row r="126" spans="2:13" s="22" customFormat="1" x14ac:dyDescent="0.35"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54"/>
    </row>
    <row r="127" spans="2:13" s="22" customFormat="1" x14ac:dyDescent="0.35"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54"/>
    </row>
    <row r="128" spans="2:13" s="22" customFormat="1" x14ac:dyDescent="0.35"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54"/>
    </row>
    <row r="129" spans="2:13" s="22" customFormat="1" x14ac:dyDescent="0.35"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54"/>
    </row>
    <row r="130" spans="2:13" s="22" customFormat="1" x14ac:dyDescent="0.35"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54"/>
    </row>
    <row r="131" spans="2:13" s="22" customFormat="1" x14ac:dyDescent="0.35"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54"/>
    </row>
    <row r="132" spans="2:13" s="22" customFormat="1" x14ac:dyDescent="0.35"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54"/>
    </row>
    <row r="133" spans="2:13" s="22" customFormat="1" x14ac:dyDescent="0.35"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54"/>
    </row>
    <row r="134" spans="2:13" s="22" customFormat="1" x14ac:dyDescent="0.35"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54"/>
    </row>
    <row r="135" spans="2:13" s="22" customFormat="1" x14ac:dyDescent="0.35"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54"/>
    </row>
    <row r="136" spans="2:13" s="22" customFormat="1" x14ac:dyDescent="0.35"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54"/>
    </row>
    <row r="137" spans="2:13" s="22" customFormat="1" x14ac:dyDescent="0.35"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54"/>
    </row>
    <row r="138" spans="2:13" s="22" customFormat="1" x14ac:dyDescent="0.35"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54"/>
    </row>
    <row r="139" spans="2:13" s="22" customFormat="1" x14ac:dyDescent="0.35"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54"/>
    </row>
    <row r="140" spans="2:13" s="22" customFormat="1" x14ac:dyDescent="0.35"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54"/>
    </row>
    <row r="141" spans="2:13" s="22" customFormat="1" x14ac:dyDescent="0.35"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54"/>
    </row>
    <row r="142" spans="2:13" s="22" customFormat="1" x14ac:dyDescent="0.35"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54"/>
    </row>
    <row r="143" spans="2:13" s="22" customFormat="1" x14ac:dyDescent="0.35"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54"/>
    </row>
    <row r="144" spans="2:13" s="22" customFormat="1" x14ac:dyDescent="0.35"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54"/>
    </row>
    <row r="145" spans="2:13" s="22" customFormat="1" x14ac:dyDescent="0.35"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54"/>
    </row>
    <row r="146" spans="2:13" s="22" customFormat="1" x14ac:dyDescent="0.35"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54"/>
    </row>
    <row r="147" spans="2:13" s="22" customFormat="1" x14ac:dyDescent="0.35"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54"/>
    </row>
    <row r="148" spans="2:13" s="22" customFormat="1" x14ac:dyDescent="0.35"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54"/>
    </row>
    <row r="149" spans="2:13" s="22" customFormat="1" x14ac:dyDescent="0.35"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54"/>
    </row>
    <row r="150" spans="2:13" s="22" customFormat="1" x14ac:dyDescent="0.35"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54"/>
    </row>
    <row r="151" spans="2:13" s="22" customFormat="1" x14ac:dyDescent="0.35"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54"/>
    </row>
    <row r="152" spans="2:13" s="22" customFormat="1" x14ac:dyDescent="0.35"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54"/>
    </row>
    <row r="153" spans="2:13" s="22" customFormat="1" x14ac:dyDescent="0.35"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54"/>
    </row>
    <row r="154" spans="2:13" s="22" customFormat="1" x14ac:dyDescent="0.35"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54"/>
    </row>
    <row r="155" spans="2:13" s="22" customFormat="1" x14ac:dyDescent="0.35"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54"/>
    </row>
    <row r="156" spans="2:13" s="22" customFormat="1" x14ac:dyDescent="0.35"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54"/>
    </row>
    <row r="157" spans="2:13" s="22" customFormat="1" x14ac:dyDescent="0.35"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54"/>
    </row>
    <row r="158" spans="2:13" s="22" customFormat="1" x14ac:dyDescent="0.35"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54"/>
    </row>
    <row r="159" spans="2:13" s="22" customFormat="1" x14ac:dyDescent="0.35"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54"/>
    </row>
    <row r="160" spans="2:13" s="22" customFormat="1" x14ac:dyDescent="0.35"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54"/>
    </row>
    <row r="161" spans="2:13" s="22" customFormat="1" x14ac:dyDescent="0.35"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54"/>
    </row>
    <row r="162" spans="2:13" s="22" customFormat="1" x14ac:dyDescent="0.35"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54"/>
    </row>
    <row r="163" spans="2:13" s="22" customFormat="1" x14ac:dyDescent="0.35"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54"/>
    </row>
    <row r="164" spans="2:13" s="22" customFormat="1" x14ac:dyDescent="0.35"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54"/>
    </row>
    <row r="165" spans="2:13" s="22" customFormat="1" x14ac:dyDescent="0.35"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54"/>
    </row>
    <row r="166" spans="2:13" s="22" customFormat="1" x14ac:dyDescent="0.35"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54"/>
    </row>
    <row r="167" spans="2:13" s="22" customFormat="1" x14ac:dyDescent="0.35"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54"/>
    </row>
    <row r="168" spans="2:13" s="22" customFormat="1" x14ac:dyDescent="0.35"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54"/>
    </row>
    <row r="169" spans="2:13" s="22" customFormat="1" x14ac:dyDescent="0.35"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54"/>
    </row>
    <row r="170" spans="2:13" s="22" customFormat="1" x14ac:dyDescent="0.35"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54"/>
    </row>
    <row r="171" spans="2:13" s="22" customFormat="1" x14ac:dyDescent="0.35"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54"/>
    </row>
    <row r="172" spans="2:13" s="22" customFormat="1" x14ac:dyDescent="0.35"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54"/>
    </row>
    <row r="173" spans="2:13" s="22" customFormat="1" x14ac:dyDescent="0.35"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54"/>
    </row>
    <row r="174" spans="2:13" s="22" customFormat="1" x14ac:dyDescent="0.35"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54"/>
    </row>
    <row r="175" spans="2:13" s="22" customFormat="1" x14ac:dyDescent="0.35"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54"/>
    </row>
    <row r="176" spans="2:13" s="22" customFormat="1" x14ac:dyDescent="0.35"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54"/>
    </row>
    <row r="177" spans="2:13" s="22" customFormat="1" x14ac:dyDescent="0.35"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54"/>
    </row>
    <row r="178" spans="2:13" s="22" customFormat="1" x14ac:dyDescent="0.35"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54"/>
    </row>
    <row r="179" spans="2:13" s="22" customFormat="1" x14ac:dyDescent="0.35"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54"/>
    </row>
    <row r="180" spans="2:13" s="22" customFormat="1" x14ac:dyDescent="0.35"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54"/>
    </row>
    <row r="181" spans="2:13" s="22" customFormat="1" x14ac:dyDescent="0.35"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54"/>
    </row>
    <row r="182" spans="2:13" s="22" customFormat="1" x14ac:dyDescent="0.35"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54"/>
    </row>
    <row r="183" spans="2:13" s="22" customFormat="1" x14ac:dyDescent="0.35"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54"/>
    </row>
    <row r="184" spans="2:13" s="22" customFormat="1" x14ac:dyDescent="0.35"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54"/>
    </row>
    <row r="185" spans="2:13" s="22" customFormat="1" x14ac:dyDescent="0.35"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54"/>
    </row>
    <row r="186" spans="2:13" s="22" customFormat="1" x14ac:dyDescent="0.35"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54"/>
    </row>
    <row r="187" spans="2:13" s="22" customFormat="1" x14ac:dyDescent="0.35"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54"/>
    </row>
    <row r="188" spans="2:13" s="22" customFormat="1" x14ac:dyDescent="0.35"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54"/>
    </row>
    <row r="189" spans="2:13" s="22" customFormat="1" x14ac:dyDescent="0.35"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54"/>
    </row>
    <row r="190" spans="2:13" s="22" customFormat="1" x14ac:dyDescent="0.35"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54"/>
    </row>
    <row r="191" spans="2:13" s="22" customFormat="1" x14ac:dyDescent="0.35"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54"/>
    </row>
    <row r="192" spans="2:13" s="22" customFormat="1" x14ac:dyDescent="0.35"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54"/>
    </row>
    <row r="193" spans="2:13" s="22" customFormat="1" x14ac:dyDescent="0.35"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54"/>
    </row>
    <row r="194" spans="2:13" s="22" customFormat="1" x14ac:dyDescent="0.35"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54"/>
    </row>
    <row r="195" spans="2:13" s="22" customFormat="1" x14ac:dyDescent="0.35"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54"/>
    </row>
    <row r="196" spans="2:13" s="22" customFormat="1" x14ac:dyDescent="0.35"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54"/>
    </row>
    <row r="197" spans="2:13" s="22" customFormat="1" x14ac:dyDescent="0.35"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54"/>
    </row>
    <row r="198" spans="2:13" s="22" customFormat="1" x14ac:dyDescent="0.35"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54"/>
    </row>
    <row r="199" spans="2:13" s="22" customFormat="1" x14ac:dyDescent="0.35"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54"/>
    </row>
    <row r="200" spans="2:13" s="22" customFormat="1" x14ac:dyDescent="0.35"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54"/>
    </row>
    <row r="201" spans="2:13" s="22" customFormat="1" x14ac:dyDescent="0.35"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54"/>
    </row>
    <row r="202" spans="2:13" s="22" customFormat="1" x14ac:dyDescent="0.35"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54"/>
    </row>
    <row r="203" spans="2:13" s="22" customFormat="1" x14ac:dyDescent="0.35"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54"/>
    </row>
    <row r="204" spans="2:13" s="22" customFormat="1" x14ac:dyDescent="0.35"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54"/>
    </row>
    <row r="205" spans="2:13" s="22" customFormat="1" x14ac:dyDescent="0.35"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54"/>
    </row>
    <row r="206" spans="2:13" s="22" customFormat="1" x14ac:dyDescent="0.35"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54"/>
    </row>
    <row r="207" spans="2:13" s="22" customFormat="1" x14ac:dyDescent="0.35"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54"/>
    </row>
    <row r="208" spans="2:13" s="22" customFormat="1" x14ac:dyDescent="0.35"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54"/>
    </row>
    <row r="209" spans="2:13" s="22" customFormat="1" x14ac:dyDescent="0.35"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54"/>
    </row>
    <row r="210" spans="2:13" s="22" customFormat="1" x14ac:dyDescent="0.35"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54"/>
    </row>
    <row r="211" spans="2:13" s="22" customFormat="1" x14ac:dyDescent="0.35"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54"/>
    </row>
    <row r="212" spans="2:13" s="22" customFormat="1" x14ac:dyDescent="0.35"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54"/>
    </row>
    <row r="213" spans="2:13" s="22" customFormat="1" x14ac:dyDescent="0.35"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54"/>
    </row>
    <row r="214" spans="2:13" s="22" customFormat="1" x14ac:dyDescent="0.35"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54"/>
    </row>
    <row r="215" spans="2:13" s="22" customFormat="1" x14ac:dyDescent="0.35"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54"/>
    </row>
    <row r="216" spans="2:13" s="22" customFormat="1" x14ac:dyDescent="0.35"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54"/>
    </row>
    <row r="217" spans="2:13" s="22" customFormat="1" x14ac:dyDescent="0.35"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54"/>
    </row>
    <row r="218" spans="2:13" s="22" customFormat="1" x14ac:dyDescent="0.35"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54"/>
    </row>
    <row r="219" spans="2:13" s="22" customFormat="1" x14ac:dyDescent="0.35"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54"/>
    </row>
    <row r="220" spans="2:13" s="22" customFormat="1" x14ac:dyDescent="0.35"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54"/>
    </row>
    <row r="221" spans="2:13" s="22" customFormat="1" x14ac:dyDescent="0.35"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54"/>
    </row>
    <row r="222" spans="2:13" s="22" customFormat="1" x14ac:dyDescent="0.35"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54"/>
    </row>
    <row r="223" spans="2:13" s="22" customFormat="1" x14ac:dyDescent="0.35"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54"/>
    </row>
    <row r="224" spans="2:13" s="22" customFormat="1" x14ac:dyDescent="0.35"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54"/>
    </row>
    <row r="225" spans="2:37" s="22" customFormat="1" x14ac:dyDescent="0.35"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54"/>
    </row>
    <row r="226" spans="2:37" s="22" customFormat="1" x14ac:dyDescent="0.35"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54"/>
    </row>
    <row r="227" spans="2:37" s="22" customFormat="1" x14ac:dyDescent="0.35"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54"/>
    </row>
    <row r="228" spans="2:37" s="22" customFormat="1" x14ac:dyDescent="0.35"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54"/>
    </row>
    <row r="229" spans="2:37" s="22" customFormat="1" x14ac:dyDescent="0.35"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54"/>
    </row>
    <row r="230" spans="2:37" s="22" customFormat="1" x14ac:dyDescent="0.35"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54"/>
    </row>
    <row r="231" spans="2:37" s="22" customFormat="1" x14ac:dyDescent="0.35"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54"/>
    </row>
    <row r="232" spans="2:37" x14ac:dyDescent="0.35">
      <c r="B232" s="46"/>
      <c r="C232" s="46"/>
      <c r="D232" s="46"/>
      <c r="E232" s="46"/>
      <c r="F232" s="46"/>
      <c r="G232" s="46"/>
      <c r="H232" s="46"/>
      <c r="L232" s="8"/>
      <c r="M232" s="9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</row>
    <row r="233" spans="2:37" x14ac:dyDescent="0.35">
      <c r="B233" s="46"/>
      <c r="C233" s="46"/>
      <c r="D233" s="46"/>
      <c r="E233" s="46"/>
      <c r="F233" s="46"/>
      <c r="G233" s="46"/>
      <c r="H233" s="46"/>
      <c r="L233" s="8"/>
      <c r="M233" s="9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</row>
    <row r="234" spans="2:37" x14ac:dyDescent="0.35">
      <c r="B234" s="46"/>
      <c r="C234" s="46"/>
      <c r="D234" s="46"/>
      <c r="E234" s="46"/>
      <c r="F234" s="46"/>
      <c r="G234" s="46"/>
      <c r="H234" s="46"/>
      <c r="L234" s="8"/>
      <c r="M234" s="9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</row>
    <row r="235" spans="2:37" x14ac:dyDescent="0.35">
      <c r="B235" s="46"/>
      <c r="C235" s="46"/>
      <c r="D235" s="46"/>
      <c r="E235" s="46"/>
      <c r="F235" s="46"/>
      <c r="G235" s="46"/>
      <c r="H235" s="46"/>
      <c r="L235" s="8"/>
      <c r="M235" s="9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</row>
    <row r="236" spans="2:37" x14ac:dyDescent="0.35">
      <c r="B236" s="46"/>
      <c r="C236" s="46"/>
      <c r="D236" s="46"/>
      <c r="E236" s="46"/>
      <c r="F236" s="46"/>
      <c r="G236" s="46"/>
      <c r="H236" s="46"/>
      <c r="L236" s="8"/>
      <c r="M236" s="9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</row>
    <row r="237" spans="2:37" x14ac:dyDescent="0.35">
      <c r="B237" s="46"/>
      <c r="C237" s="46"/>
      <c r="D237" s="46"/>
      <c r="E237" s="46"/>
      <c r="F237" s="46"/>
      <c r="G237" s="46"/>
      <c r="H237" s="46"/>
      <c r="L237" s="8"/>
      <c r="M237" s="9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</row>
    <row r="238" spans="2:37" x14ac:dyDescent="0.35">
      <c r="B238" s="46"/>
      <c r="C238" s="46"/>
      <c r="D238" s="46"/>
      <c r="E238" s="46"/>
      <c r="F238" s="46"/>
      <c r="G238" s="46"/>
      <c r="H238" s="46"/>
      <c r="L238" s="8"/>
      <c r="M238" s="9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</row>
    <row r="239" spans="2:37" x14ac:dyDescent="0.35">
      <c r="B239" s="46"/>
      <c r="C239" s="46"/>
      <c r="D239" s="46"/>
      <c r="E239" s="46"/>
      <c r="F239" s="46"/>
      <c r="G239" s="46"/>
      <c r="H239" s="46"/>
      <c r="L239" s="8"/>
      <c r="M239" s="9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</row>
    <row r="240" spans="2:37" x14ac:dyDescent="0.35">
      <c r="B240" s="46"/>
      <c r="C240" s="46"/>
      <c r="D240" s="46"/>
      <c r="E240" s="46"/>
      <c r="F240" s="46"/>
      <c r="G240" s="46"/>
      <c r="H240" s="46"/>
      <c r="L240" s="8"/>
      <c r="M240" s="9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</row>
    <row r="241" spans="2:37" x14ac:dyDescent="0.35">
      <c r="B241" s="46"/>
      <c r="C241" s="46"/>
      <c r="D241" s="46"/>
      <c r="E241" s="46"/>
      <c r="F241" s="46"/>
      <c r="G241" s="46"/>
      <c r="H241" s="46"/>
      <c r="L241" s="8"/>
      <c r="M241" s="9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</row>
    <row r="242" spans="2:37" x14ac:dyDescent="0.35">
      <c r="B242" s="46"/>
      <c r="C242" s="46"/>
      <c r="D242" s="46"/>
      <c r="E242" s="46"/>
      <c r="F242" s="46"/>
      <c r="G242" s="46"/>
      <c r="H242" s="46"/>
      <c r="L242" s="8"/>
      <c r="M242" s="9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</row>
    <row r="243" spans="2:37" x14ac:dyDescent="0.35">
      <c r="B243" s="46"/>
      <c r="C243" s="46"/>
      <c r="D243" s="46"/>
      <c r="E243" s="46"/>
      <c r="F243" s="46"/>
      <c r="G243" s="46"/>
      <c r="H243" s="46"/>
      <c r="L243" s="8"/>
      <c r="M243" s="9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</row>
    <row r="244" spans="2:37" x14ac:dyDescent="0.35">
      <c r="B244" s="46"/>
      <c r="C244" s="46"/>
      <c r="D244" s="46"/>
      <c r="E244" s="46"/>
      <c r="F244" s="46"/>
      <c r="G244" s="46"/>
      <c r="H244" s="46"/>
      <c r="L244" s="8"/>
      <c r="M244" s="9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</row>
    <row r="245" spans="2:37" x14ac:dyDescent="0.35">
      <c r="B245" s="46"/>
      <c r="C245" s="46"/>
      <c r="D245" s="46"/>
      <c r="E245" s="46"/>
      <c r="F245" s="46"/>
      <c r="G245" s="46"/>
      <c r="H245" s="46"/>
      <c r="L245" s="8"/>
      <c r="M245" s="9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</row>
    <row r="246" spans="2:37" x14ac:dyDescent="0.35">
      <c r="B246" s="46"/>
      <c r="C246" s="46"/>
      <c r="D246" s="46"/>
      <c r="E246" s="46"/>
      <c r="F246" s="46"/>
      <c r="G246" s="46"/>
      <c r="H246" s="46"/>
      <c r="L246" s="8"/>
      <c r="M246" s="9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</row>
    <row r="247" spans="2:37" x14ac:dyDescent="0.35">
      <c r="B247" s="46"/>
      <c r="C247" s="46"/>
      <c r="D247" s="46"/>
      <c r="E247" s="46"/>
      <c r="F247" s="46"/>
      <c r="G247" s="46"/>
      <c r="H247" s="46"/>
      <c r="L247" s="8"/>
      <c r="M247" s="9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</row>
    <row r="248" spans="2:37" x14ac:dyDescent="0.35">
      <c r="B248" s="46"/>
      <c r="C248" s="46"/>
      <c r="D248" s="46"/>
      <c r="E248" s="46"/>
      <c r="F248" s="46"/>
      <c r="G248" s="46"/>
      <c r="H248" s="46"/>
      <c r="L248" s="8"/>
      <c r="M248" s="9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</row>
    <row r="249" spans="2:37" x14ac:dyDescent="0.35">
      <c r="B249" s="46"/>
      <c r="C249" s="46"/>
      <c r="D249" s="46"/>
      <c r="E249" s="46"/>
      <c r="F249" s="46"/>
      <c r="G249" s="46"/>
      <c r="H249" s="46"/>
      <c r="L249" s="8"/>
      <c r="M249" s="9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</row>
    <row r="250" spans="2:37" x14ac:dyDescent="0.35">
      <c r="B250" s="46"/>
      <c r="C250" s="46"/>
      <c r="D250" s="46"/>
      <c r="E250" s="46"/>
      <c r="F250" s="46"/>
      <c r="G250" s="46"/>
      <c r="H250" s="46"/>
      <c r="L250" s="8"/>
      <c r="M250" s="9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</row>
    <row r="251" spans="2:37" x14ac:dyDescent="0.35">
      <c r="B251" s="46"/>
      <c r="C251" s="46"/>
      <c r="D251" s="46"/>
      <c r="E251" s="46"/>
      <c r="F251" s="46"/>
      <c r="G251" s="46"/>
      <c r="H251" s="46"/>
      <c r="L251" s="8"/>
      <c r="M251" s="9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</row>
    <row r="252" spans="2:37" x14ac:dyDescent="0.35">
      <c r="B252" s="46"/>
      <c r="C252" s="46"/>
      <c r="D252" s="46"/>
      <c r="E252" s="46"/>
      <c r="F252" s="46"/>
      <c r="G252" s="46"/>
      <c r="H252" s="46"/>
      <c r="L252" s="8"/>
      <c r="M252" s="9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</row>
    <row r="253" spans="2:37" x14ac:dyDescent="0.35">
      <c r="B253" s="46"/>
      <c r="C253" s="46"/>
      <c r="D253" s="46"/>
      <c r="E253" s="46"/>
      <c r="F253" s="46"/>
      <c r="G253" s="46"/>
      <c r="H253" s="46"/>
      <c r="L253" s="8"/>
      <c r="M253" s="9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</row>
    <row r="254" spans="2:37" x14ac:dyDescent="0.35">
      <c r="B254" s="46"/>
      <c r="C254" s="46"/>
      <c r="D254" s="46"/>
      <c r="E254" s="46"/>
      <c r="F254" s="46"/>
      <c r="G254" s="46"/>
      <c r="H254" s="46"/>
      <c r="L254" s="8"/>
      <c r="M254" s="9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</row>
    <row r="255" spans="2:37" x14ac:dyDescent="0.35">
      <c r="B255" s="46"/>
      <c r="C255" s="46"/>
      <c r="D255" s="46"/>
      <c r="E255" s="46"/>
      <c r="F255" s="46"/>
      <c r="G255" s="46"/>
      <c r="H255" s="46"/>
      <c r="L255" s="8"/>
      <c r="M255" s="9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</row>
    <row r="256" spans="2:37" x14ac:dyDescent="0.35">
      <c r="B256" s="46"/>
      <c r="C256" s="46"/>
      <c r="D256" s="46"/>
      <c r="E256" s="46"/>
      <c r="F256" s="46"/>
      <c r="G256" s="46"/>
      <c r="H256" s="46"/>
      <c r="L256" s="8"/>
      <c r="M256" s="9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</row>
    <row r="257" spans="2:37" x14ac:dyDescent="0.35">
      <c r="B257" s="46"/>
      <c r="C257" s="46"/>
      <c r="D257" s="46"/>
      <c r="E257" s="46"/>
      <c r="F257" s="46"/>
      <c r="G257" s="46"/>
      <c r="H257" s="46"/>
      <c r="L257" s="8"/>
      <c r="M257" s="9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</row>
    <row r="258" spans="2:37" x14ac:dyDescent="0.35">
      <c r="B258" s="46"/>
      <c r="C258" s="46"/>
      <c r="D258" s="46"/>
      <c r="E258" s="46"/>
      <c r="F258" s="46"/>
      <c r="G258" s="46"/>
      <c r="H258" s="46"/>
      <c r="L258" s="8"/>
      <c r="M258" s="9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</row>
    <row r="259" spans="2:37" x14ac:dyDescent="0.35">
      <c r="B259" s="46"/>
      <c r="C259" s="46"/>
      <c r="D259" s="46"/>
      <c r="E259" s="46"/>
      <c r="F259" s="46"/>
      <c r="G259" s="46"/>
      <c r="H259" s="46"/>
      <c r="L259" s="8"/>
      <c r="M259" s="9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</row>
    <row r="260" spans="2:37" x14ac:dyDescent="0.35">
      <c r="B260" s="46"/>
      <c r="C260" s="46"/>
      <c r="D260" s="46"/>
      <c r="E260" s="46"/>
      <c r="F260" s="46"/>
      <c r="G260" s="46"/>
      <c r="H260" s="46"/>
      <c r="L260" s="8"/>
      <c r="M260" s="9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</row>
    <row r="261" spans="2:37" x14ac:dyDescent="0.35">
      <c r="B261" s="46"/>
      <c r="C261" s="46"/>
      <c r="D261" s="46"/>
      <c r="E261" s="46"/>
      <c r="F261" s="46"/>
      <c r="G261" s="46"/>
      <c r="H261" s="46"/>
      <c r="L261" s="8"/>
      <c r="M261" s="9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</row>
    <row r="262" spans="2:37" x14ac:dyDescent="0.35">
      <c r="B262" s="46"/>
      <c r="C262" s="46"/>
      <c r="D262" s="46"/>
      <c r="E262" s="46"/>
      <c r="F262" s="46"/>
      <c r="G262" s="46"/>
      <c r="H262" s="46"/>
      <c r="L262" s="8"/>
      <c r="M262" s="9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</row>
    <row r="263" spans="2:37" x14ac:dyDescent="0.35">
      <c r="B263" s="46"/>
      <c r="C263" s="46"/>
      <c r="D263" s="46"/>
      <c r="E263" s="46"/>
      <c r="F263" s="46"/>
      <c r="G263" s="46"/>
      <c r="H263" s="46"/>
      <c r="L263" s="8"/>
      <c r="M263" s="9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</row>
    <row r="264" spans="2:37" x14ac:dyDescent="0.35">
      <c r="B264" s="46"/>
      <c r="C264" s="46"/>
      <c r="D264" s="46"/>
      <c r="E264" s="46"/>
      <c r="F264" s="46"/>
      <c r="G264" s="46"/>
      <c r="H264" s="46"/>
      <c r="L264" s="8"/>
      <c r="M264" s="9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</row>
    <row r="265" spans="2:37" x14ac:dyDescent="0.35">
      <c r="B265" s="46"/>
      <c r="C265" s="46"/>
      <c r="D265" s="46"/>
      <c r="E265" s="46"/>
      <c r="F265" s="46"/>
      <c r="G265" s="46"/>
      <c r="H265" s="46"/>
      <c r="L265" s="8"/>
      <c r="M265" s="9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</row>
    <row r="266" spans="2:37" x14ac:dyDescent="0.35">
      <c r="B266" s="46"/>
      <c r="C266" s="46"/>
      <c r="D266" s="46"/>
      <c r="E266" s="46"/>
      <c r="F266" s="46"/>
      <c r="G266" s="46"/>
      <c r="H266" s="46"/>
      <c r="L266" s="8"/>
      <c r="M266" s="9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</row>
    <row r="267" spans="2:37" x14ac:dyDescent="0.35">
      <c r="B267" s="46"/>
      <c r="C267" s="46"/>
      <c r="D267" s="46"/>
      <c r="E267" s="46"/>
      <c r="F267" s="46"/>
      <c r="G267" s="46"/>
      <c r="H267" s="46"/>
      <c r="L267" s="8"/>
      <c r="M267" s="9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</row>
    <row r="268" spans="2:37" x14ac:dyDescent="0.35">
      <c r="B268" s="46"/>
      <c r="C268" s="46"/>
      <c r="D268" s="46"/>
      <c r="E268" s="46"/>
      <c r="F268" s="46"/>
      <c r="G268" s="46"/>
      <c r="H268" s="46"/>
      <c r="L268" s="8"/>
      <c r="M268" s="9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</row>
    <row r="269" spans="2:37" x14ac:dyDescent="0.35">
      <c r="B269" s="46"/>
      <c r="C269" s="46"/>
      <c r="D269" s="46"/>
      <c r="E269" s="46"/>
      <c r="F269" s="46"/>
      <c r="G269" s="46"/>
      <c r="H269" s="46"/>
      <c r="L269" s="8"/>
      <c r="M269" s="9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</row>
    <row r="270" spans="2:37" x14ac:dyDescent="0.35">
      <c r="B270" s="46"/>
      <c r="C270" s="46"/>
      <c r="D270" s="46"/>
      <c r="E270" s="46"/>
      <c r="F270" s="46"/>
      <c r="G270" s="46"/>
      <c r="H270" s="46"/>
      <c r="L270" s="8"/>
      <c r="M270" s="9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</row>
    <row r="271" spans="2:37" x14ac:dyDescent="0.35">
      <c r="B271" s="46"/>
      <c r="C271" s="46"/>
      <c r="D271" s="46"/>
      <c r="E271" s="46"/>
      <c r="F271" s="46"/>
      <c r="G271" s="46"/>
      <c r="H271" s="46"/>
      <c r="L271" s="8"/>
      <c r="M271" s="9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</row>
    <row r="272" spans="2:37" x14ac:dyDescent="0.35">
      <c r="B272" s="46"/>
      <c r="C272" s="46"/>
      <c r="D272" s="46"/>
      <c r="E272" s="46"/>
      <c r="F272" s="46"/>
      <c r="G272" s="46"/>
      <c r="H272" s="46"/>
      <c r="L272" s="8"/>
      <c r="M272" s="9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</row>
    <row r="273" spans="2:37" x14ac:dyDescent="0.35">
      <c r="B273" s="46"/>
      <c r="C273" s="46"/>
      <c r="D273" s="46"/>
      <c r="E273" s="46"/>
      <c r="F273" s="46"/>
      <c r="G273" s="46"/>
      <c r="H273" s="46"/>
      <c r="L273" s="8"/>
      <c r="M273" s="9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</row>
    <row r="274" spans="2:37" x14ac:dyDescent="0.35">
      <c r="B274" s="46"/>
      <c r="C274" s="46"/>
      <c r="D274" s="46"/>
      <c r="E274" s="46"/>
      <c r="F274" s="46"/>
      <c r="G274" s="46"/>
      <c r="H274" s="46"/>
      <c r="L274" s="8"/>
      <c r="M274" s="9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</row>
    <row r="275" spans="2:37" x14ac:dyDescent="0.35">
      <c r="B275" s="46"/>
      <c r="C275" s="46"/>
      <c r="D275" s="46"/>
      <c r="E275" s="46"/>
      <c r="F275" s="46"/>
      <c r="G275" s="46"/>
      <c r="H275" s="46"/>
      <c r="L275" s="8"/>
      <c r="M275" s="9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</row>
    <row r="276" spans="2:37" x14ac:dyDescent="0.35">
      <c r="B276" s="46"/>
      <c r="C276" s="46"/>
      <c r="D276" s="46"/>
      <c r="E276" s="46"/>
      <c r="F276" s="46"/>
      <c r="G276" s="46"/>
      <c r="H276" s="46"/>
      <c r="L276" s="8"/>
      <c r="M276" s="9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</row>
    <row r="277" spans="2:37" x14ac:dyDescent="0.35">
      <c r="B277" s="46"/>
      <c r="C277" s="46"/>
      <c r="D277" s="46"/>
      <c r="E277" s="46"/>
      <c r="F277" s="46"/>
      <c r="G277" s="46"/>
      <c r="H277" s="46"/>
      <c r="L277" s="8"/>
      <c r="M277" s="9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</row>
    <row r="278" spans="2:37" x14ac:dyDescent="0.35">
      <c r="B278" s="46"/>
      <c r="C278" s="46"/>
      <c r="D278" s="46"/>
      <c r="E278" s="46"/>
      <c r="F278" s="46"/>
      <c r="G278" s="46"/>
      <c r="H278" s="46"/>
      <c r="L278" s="8"/>
      <c r="M278" s="9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</row>
    <row r="279" spans="2:37" x14ac:dyDescent="0.35">
      <c r="B279" s="46"/>
      <c r="C279" s="46"/>
      <c r="D279" s="46"/>
      <c r="E279" s="46"/>
      <c r="F279" s="46"/>
      <c r="G279" s="46"/>
      <c r="H279" s="46"/>
      <c r="L279" s="8"/>
      <c r="M279" s="9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</row>
    <row r="280" spans="2:37" x14ac:dyDescent="0.35">
      <c r="B280" s="46"/>
      <c r="C280" s="46"/>
      <c r="D280" s="46"/>
      <c r="E280" s="46"/>
      <c r="F280" s="46"/>
      <c r="G280" s="46"/>
      <c r="H280" s="46"/>
      <c r="L280" s="8"/>
      <c r="M280" s="9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</row>
    <row r="281" spans="2:37" x14ac:dyDescent="0.35">
      <c r="B281" s="46"/>
      <c r="C281" s="46"/>
      <c r="D281" s="46"/>
      <c r="E281" s="46"/>
      <c r="F281" s="46"/>
      <c r="G281" s="46"/>
      <c r="H281" s="46"/>
      <c r="L281" s="8"/>
      <c r="M281" s="9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</row>
    <row r="282" spans="2:37" x14ac:dyDescent="0.35">
      <c r="B282" s="46"/>
      <c r="C282" s="46"/>
      <c r="D282" s="46"/>
      <c r="E282" s="46"/>
      <c r="F282" s="46"/>
      <c r="G282" s="46"/>
      <c r="H282" s="46"/>
      <c r="L282" s="8"/>
      <c r="M282" s="9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</row>
    <row r="283" spans="2:37" x14ac:dyDescent="0.35">
      <c r="B283" s="46"/>
      <c r="C283" s="46"/>
      <c r="D283" s="46"/>
      <c r="E283" s="46"/>
      <c r="F283" s="46"/>
      <c r="G283" s="46"/>
      <c r="H283" s="46"/>
      <c r="L283" s="8"/>
      <c r="M283" s="9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</row>
    <row r="284" spans="2:37" x14ac:dyDescent="0.35">
      <c r="B284" s="46"/>
      <c r="C284" s="46"/>
      <c r="D284" s="46"/>
      <c r="E284" s="46"/>
      <c r="F284" s="46"/>
      <c r="G284" s="46"/>
      <c r="H284" s="46"/>
      <c r="L284" s="8"/>
      <c r="M284" s="9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</row>
    <row r="285" spans="2:37" x14ac:dyDescent="0.35">
      <c r="B285" s="46"/>
      <c r="C285" s="46"/>
      <c r="D285" s="46"/>
      <c r="E285" s="46"/>
      <c r="F285" s="46"/>
      <c r="G285" s="46"/>
      <c r="H285" s="46"/>
      <c r="L285" s="8"/>
      <c r="M285" s="9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</row>
    <row r="286" spans="2:37" x14ac:dyDescent="0.35">
      <c r="B286" s="46"/>
      <c r="C286" s="46"/>
      <c r="D286" s="46"/>
      <c r="E286" s="46"/>
      <c r="F286" s="46"/>
      <c r="G286" s="46"/>
      <c r="H286" s="46"/>
      <c r="L286" s="8"/>
      <c r="M286" s="9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</row>
    <row r="287" spans="2:37" x14ac:dyDescent="0.35">
      <c r="B287" s="46"/>
      <c r="C287" s="46"/>
      <c r="D287" s="46"/>
      <c r="E287" s="46"/>
      <c r="F287" s="46"/>
      <c r="G287" s="46"/>
      <c r="H287" s="46"/>
      <c r="L287" s="8"/>
      <c r="M287" s="9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</row>
    <row r="288" spans="2:37" x14ac:dyDescent="0.35">
      <c r="B288" s="46"/>
      <c r="C288" s="46"/>
      <c r="D288" s="46"/>
      <c r="E288" s="46"/>
      <c r="F288" s="46"/>
      <c r="G288" s="46"/>
      <c r="H288" s="46"/>
      <c r="L288" s="8"/>
      <c r="M288" s="9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</row>
    <row r="289" spans="2:37" x14ac:dyDescent="0.35">
      <c r="B289" s="46"/>
      <c r="C289" s="46"/>
      <c r="D289" s="46"/>
      <c r="E289" s="46"/>
      <c r="F289" s="46"/>
      <c r="G289" s="46"/>
      <c r="H289" s="46"/>
      <c r="L289" s="8"/>
      <c r="M289" s="9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</row>
    <row r="290" spans="2:37" x14ac:dyDescent="0.35">
      <c r="B290" s="46"/>
      <c r="C290" s="46"/>
      <c r="D290" s="46"/>
      <c r="E290" s="46"/>
      <c r="F290" s="46"/>
      <c r="G290" s="46"/>
      <c r="H290" s="46"/>
      <c r="L290" s="8"/>
      <c r="M290" s="9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</row>
    <row r="291" spans="2:37" x14ac:dyDescent="0.35">
      <c r="B291" s="46"/>
      <c r="C291" s="46"/>
      <c r="D291" s="46"/>
      <c r="E291" s="46"/>
      <c r="F291" s="46"/>
      <c r="G291" s="46"/>
      <c r="H291" s="46"/>
      <c r="L291" s="8"/>
      <c r="M291" s="9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</row>
    <row r="292" spans="2:37" x14ac:dyDescent="0.35">
      <c r="B292" s="46"/>
      <c r="C292" s="46"/>
      <c r="D292" s="46"/>
      <c r="E292" s="46"/>
      <c r="F292" s="46"/>
      <c r="G292" s="46"/>
      <c r="H292" s="46"/>
      <c r="L292" s="8"/>
      <c r="M292" s="9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</row>
    <row r="293" spans="2:37" x14ac:dyDescent="0.35">
      <c r="B293" s="46"/>
      <c r="C293" s="46"/>
      <c r="D293" s="46"/>
      <c r="E293" s="46"/>
      <c r="F293" s="46"/>
      <c r="G293" s="46"/>
      <c r="H293" s="46"/>
      <c r="L293" s="8"/>
      <c r="M293" s="9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</row>
    <row r="294" spans="2:37" x14ac:dyDescent="0.35">
      <c r="B294" s="46"/>
      <c r="C294" s="46"/>
      <c r="D294" s="46"/>
      <c r="E294" s="46"/>
      <c r="F294" s="46"/>
      <c r="G294" s="46"/>
      <c r="H294" s="46"/>
      <c r="L294" s="8"/>
      <c r="M294" s="9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</row>
    <row r="295" spans="2:37" x14ac:dyDescent="0.35">
      <c r="B295" s="46"/>
      <c r="C295" s="46"/>
      <c r="D295" s="46"/>
      <c r="E295" s="46"/>
      <c r="F295" s="46"/>
      <c r="G295" s="46"/>
      <c r="H295" s="46"/>
      <c r="L295" s="8"/>
      <c r="M295" s="9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</row>
    <row r="296" spans="2:37" x14ac:dyDescent="0.35">
      <c r="B296" s="46"/>
      <c r="C296" s="46"/>
      <c r="D296" s="46"/>
      <c r="E296" s="46"/>
      <c r="F296" s="46"/>
      <c r="G296" s="46"/>
      <c r="H296" s="46"/>
      <c r="L296" s="8"/>
      <c r="M296" s="9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</row>
    <row r="297" spans="2:37" x14ac:dyDescent="0.35">
      <c r="B297" s="46"/>
      <c r="C297" s="46"/>
      <c r="D297" s="46"/>
      <c r="E297" s="46"/>
      <c r="F297" s="46"/>
      <c r="G297" s="46"/>
      <c r="H297" s="46"/>
      <c r="L297" s="8"/>
      <c r="M297" s="9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</row>
    <row r="298" spans="2:37" x14ac:dyDescent="0.35">
      <c r="B298" s="46"/>
      <c r="C298" s="46"/>
      <c r="D298" s="46"/>
      <c r="E298" s="46"/>
      <c r="F298" s="46"/>
      <c r="G298" s="46"/>
      <c r="H298" s="46"/>
      <c r="L298" s="8"/>
      <c r="M298" s="9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</row>
    <row r="299" spans="2:37" x14ac:dyDescent="0.35">
      <c r="B299" s="46"/>
      <c r="C299" s="46"/>
      <c r="D299" s="46"/>
      <c r="E299" s="46"/>
      <c r="F299" s="46"/>
      <c r="G299" s="46"/>
      <c r="H299" s="46"/>
      <c r="L299" s="8"/>
      <c r="M299" s="9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</row>
    <row r="300" spans="2:37" x14ac:dyDescent="0.35">
      <c r="B300" s="46"/>
      <c r="C300" s="46"/>
      <c r="D300" s="46"/>
      <c r="E300" s="46"/>
      <c r="F300" s="46"/>
      <c r="G300" s="46"/>
      <c r="H300" s="46"/>
      <c r="L300" s="8"/>
      <c r="M300" s="9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</row>
    <row r="301" spans="2:37" x14ac:dyDescent="0.35">
      <c r="B301" s="46"/>
      <c r="C301" s="46"/>
      <c r="D301" s="46"/>
      <c r="E301" s="46"/>
      <c r="F301" s="46"/>
      <c r="G301" s="46"/>
      <c r="H301" s="46"/>
      <c r="L301" s="8"/>
      <c r="M301" s="9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</row>
    <row r="302" spans="2:37" x14ac:dyDescent="0.35">
      <c r="B302" s="46"/>
      <c r="C302" s="46"/>
      <c r="D302" s="46"/>
      <c r="E302" s="46"/>
      <c r="F302" s="46"/>
      <c r="G302" s="46"/>
      <c r="H302" s="46"/>
      <c r="L302" s="8"/>
      <c r="M302" s="9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</row>
    <row r="303" spans="2:37" x14ac:dyDescent="0.35">
      <c r="B303" s="46"/>
      <c r="C303" s="46"/>
      <c r="D303" s="46"/>
      <c r="E303" s="46"/>
      <c r="F303" s="46"/>
      <c r="G303" s="46"/>
      <c r="H303" s="46"/>
      <c r="L303" s="8"/>
      <c r="M303" s="9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</row>
    <row r="304" spans="2:37" x14ac:dyDescent="0.35">
      <c r="B304" s="46"/>
      <c r="C304" s="46"/>
      <c r="D304" s="46"/>
      <c r="E304" s="46"/>
      <c r="F304" s="46"/>
      <c r="G304" s="46"/>
      <c r="H304" s="46"/>
      <c r="L304" s="8"/>
      <c r="M304" s="9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</row>
    <row r="305" spans="2:37" x14ac:dyDescent="0.35">
      <c r="B305" s="46"/>
      <c r="C305" s="46"/>
      <c r="D305" s="46"/>
      <c r="E305" s="46"/>
      <c r="F305" s="46"/>
      <c r="G305" s="46"/>
      <c r="H305" s="46"/>
      <c r="L305" s="8"/>
      <c r="M305" s="9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</row>
    <row r="306" spans="2:37" x14ac:dyDescent="0.35">
      <c r="B306" s="46"/>
      <c r="C306" s="46"/>
      <c r="D306" s="46"/>
      <c r="E306" s="46"/>
      <c r="F306" s="46"/>
      <c r="G306" s="46"/>
      <c r="H306" s="46"/>
      <c r="L306" s="8"/>
      <c r="M306" s="9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</row>
    <row r="307" spans="2:37" x14ac:dyDescent="0.35">
      <c r="B307" s="46"/>
      <c r="C307" s="46"/>
      <c r="D307" s="46"/>
      <c r="E307" s="46"/>
      <c r="F307" s="46"/>
      <c r="G307" s="46"/>
      <c r="H307" s="46"/>
      <c r="L307" s="8"/>
      <c r="M307" s="9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</row>
    <row r="308" spans="2:37" x14ac:dyDescent="0.35">
      <c r="B308" s="46"/>
      <c r="C308" s="46"/>
      <c r="D308" s="46"/>
      <c r="E308" s="46"/>
      <c r="F308" s="46"/>
      <c r="G308" s="46"/>
      <c r="H308" s="46"/>
      <c r="L308" s="8"/>
      <c r="M308" s="9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</row>
    <row r="309" spans="2:37" x14ac:dyDescent="0.35">
      <c r="B309" s="46"/>
      <c r="C309" s="46"/>
      <c r="D309" s="46"/>
      <c r="E309" s="46"/>
      <c r="F309" s="46"/>
      <c r="G309" s="46"/>
      <c r="H309" s="46"/>
      <c r="L309" s="8"/>
      <c r="M309" s="9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</row>
    <row r="310" spans="2:37" x14ac:dyDescent="0.35">
      <c r="B310" s="46"/>
      <c r="C310" s="46"/>
      <c r="D310" s="46"/>
      <c r="E310" s="46"/>
      <c r="F310" s="46"/>
      <c r="G310" s="46"/>
      <c r="H310" s="46"/>
      <c r="L310" s="8"/>
      <c r="M310" s="9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</row>
    <row r="311" spans="2:37" x14ac:dyDescent="0.35">
      <c r="B311" s="46"/>
      <c r="C311" s="46"/>
      <c r="D311" s="46"/>
      <c r="E311" s="46"/>
      <c r="F311" s="46"/>
      <c r="G311" s="46"/>
      <c r="H311" s="46"/>
      <c r="L311" s="8"/>
      <c r="M311" s="9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</row>
    <row r="312" spans="2:37" x14ac:dyDescent="0.35">
      <c r="B312" s="46"/>
      <c r="C312" s="46"/>
      <c r="D312" s="46"/>
      <c r="E312" s="46"/>
      <c r="F312" s="46"/>
      <c r="G312" s="46"/>
      <c r="H312" s="46"/>
      <c r="L312" s="8"/>
      <c r="M312" s="9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</row>
    <row r="313" spans="2:37" x14ac:dyDescent="0.35">
      <c r="B313" s="46"/>
      <c r="C313" s="46"/>
      <c r="D313" s="46"/>
      <c r="E313" s="46"/>
      <c r="F313" s="46"/>
      <c r="G313" s="46"/>
      <c r="H313" s="46"/>
      <c r="L313" s="8"/>
      <c r="M313" s="9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</row>
    <row r="314" spans="2:37" x14ac:dyDescent="0.35">
      <c r="B314" s="46"/>
      <c r="C314" s="46"/>
      <c r="D314" s="46"/>
      <c r="E314" s="46"/>
      <c r="F314" s="46"/>
      <c r="G314" s="46"/>
      <c r="H314" s="46"/>
      <c r="L314" s="8"/>
      <c r="M314" s="9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</row>
    <row r="315" spans="2:37" x14ac:dyDescent="0.35">
      <c r="B315" s="46"/>
      <c r="C315" s="46"/>
      <c r="D315" s="46"/>
      <c r="E315" s="46"/>
      <c r="F315" s="46"/>
      <c r="G315" s="46"/>
      <c r="H315" s="46"/>
      <c r="L315" s="8"/>
      <c r="M315" s="9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</row>
    <row r="316" spans="2:37" x14ac:dyDescent="0.35">
      <c r="B316" s="46"/>
      <c r="C316" s="46"/>
      <c r="D316" s="46"/>
      <c r="E316" s="46"/>
      <c r="F316" s="46"/>
      <c r="G316" s="46"/>
      <c r="H316" s="46"/>
      <c r="L316" s="8"/>
      <c r="M316" s="9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</row>
    <row r="317" spans="2:37" x14ac:dyDescent="0.35">
      <c r="B317" s="46"/>
      <c r="C317" s="46"/>
      <c r="D317" s="46"/>
      <c r="E317" s="46"/>
      <c r="F317" s="46"/>
      <c r="G317" s="46"/>
      <c r="H317" s="46"/>
      <c r="L317" s="8"/>
      <c r="M317" s="9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</row>
    <row r="318" spans="2:37" x14ac:dyDescent="0.35">
      <c r="B318" s="46"/>
      <c r="C318" s="46"/>
      <c r="D318" s="46"/>
      <c r="E318" s="46"/>
      <c r="F318" s="46"/>
      <c r="G318" s="46"/>
      <c r="H318" s="46"/>
      <c r="L318" s="8"/>
      <c r="M318" s="9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</row>
    <row r="319" spans="2:37" x14ac:dyDescent="0.35">
      <c r="B319" s="46"/>
      <c r="C319" s="46"/>
      <c r="D319" s="46"/>
      <c r="E319" s="46"/>
      <c r="F319" s="46"/>
      <c r="G319" s="46"/>
      <c r="H319" s="46"/>
      <c r="L319" s="8"/>
      <c r="M319" s="9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</row>
    <row r="320" spans="2:37" x14ac:dyDescent="0.35">
      <c r="B320" s="46"/>
      <c r="C320" s="46"/>
      <c r="D320" s="46"/>
      <c r="E320" s="46"/>
      <c r="F320" s="46"/>
      <c r="G320" s="46"/>
      <c r="H320" s="46"/>
      <c r="L320" s="8"/>
      <c r="M320" s="9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</row>
    <row r="321" spans="2:37" x14ac:dyDescent="0.35">
      <c r="B321" s="46"/>
      <c r="C321" s="46"/>
      <c r="D321" s="46"/>
      <c r="E321" s="46"/>
      <c r="F321" s="46"/>
      <c r="G321" s="46"/>
      <c r="H321" s="46"/>
      <c r="L321" s="8"/>
      <c r="M321" s="9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</row>
    <row r="322" spans="2:37" x14ac:dyDescent="0.35">
      <c r="B322" s="46"/>
      <c r="C322" s="46"/>
      <c r="D322" s="46"/>
      <c r="E322" s="46"/>
      <c r="F322" s="46"/>
      <c r="G322" s="46"/>
      <c r="H322" s="46"/>
      <c r="L322" s="8"/>
      <c r="M322" s="9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</row>
    <row r="323" spans="2:37" x14ac:dyDescent="0.35">
      <c r="B323" s="46"/>
      <c r="C323" s="46"/>
      <c r="D323" s="46"/>
      <c r="E323" s="46"/>
      <c r="F323" s="46"/>
      <c r="G323" s="46"/>
      <c r="H323" s="46"/>
      <c r="L323" s="8"/>
      <c r="M323" s="9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</row>
    <row r="324" spans="2:37" x14ac:dyDescent="0.35">
      <c r="B324" s="46"/>
      <c r="C324" s="46"/>
      <c r="D324" s="46"/>
      <c r="E324" s="46"/>
      <c r="F324" s="46"/>
      <c r="G324" s="46"/>
      <c r="H324" s="46"/>
      <c r="L324" s="8"/>
      <c r="M324" s="9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</row>
    <row r="325" spans="2:37" x14ac:dyDescent="0.35">
      <c r="B325" s="46"/>
      <c r="C325" s="46"/>
      <c r="D325" s="46"/>
      <c r="E325" s="46"/>
      <c r="F325" s="46"/>
      <c r="G325" s="46"/>
      <c r="H325" s="46"/>
      <c r="L325" s="8"/>
      <c r="M325" s="9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</row>
    <row r="326" spans="2:37" x14ac:dyDescent="0.35">
      <c r="B326" s="46"/>
      <c r="C326" s="46"/>
      <c r="D326" s="46"/>
      <c r="E326" s="46"/>
      <c r="F326" s="46"/>
      <c r="G326" s="46"/>
      <c r="H326" s="46"/>
      <c r="L326" s="8"/>
      <c r="M326" s="9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</row>
    <row r="327" spans="2:37" x14ac:dyDescent="0.35">
      <c r="B327" s="46"/>
      <c r="C327" s="46"/>
      <c r="D327" s="46"/>
      <c r="E327" s="46"/>
      <c r="F327" s="46"/>
      <c r="G327" s="46"/>
      <c r="H327" s="46"/>
      <c r="L327" s="8"/>
      <c r="M327" s="9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</row>
    <row r="328" spans="2:37" x14ac:dyDescent="0.35">
      <c r="B328" s="46"/>
      <c r="C328" s="46"/>
      <c r="D328" s="46"/>
      <c r="E328" s="46"/>
      <c r="F328" s="46"/>
      <c r="G328" s="46"/>
      <c r="H328" s="46"/>
      <c r="L328" s="8"/>
      <c r="M328" s="9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</row>
    <row r="329" spans="2:37" x14ac:dyDescent="0.35">
      <c r="B329" s="46"/>
      <c r="C329" s="46"/>
      <c r="D329" s="46"/>
      <c r="E329" s="46"/>
      <c r="F329" s="46"/>
      <c r="G329" s="46"/>
      <c r="H329" s="46"/>
      <c r="L329" s="8"/>
      <c r="M329" s="9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</row>
    <row r="330" spans="2:37" x14ac:dyDescent="0.35">
      <c r="B330" s="46"/>
      <c r="C330" s="46"/>
      <c r="D330" s="46"/>
      <c r="E330" s="46"/>
      <c r="F330" s="46"/>
      <c r="G330" s="46"/>
      <c r="H330" s="46"/>
      <c r="L330" s="8"/>
      <c r="M330" s="9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</row>
    <row r="331" spans="2:37" x14ac:dyDescent="0.35">
      <c r="B331" s="46"/>
      <c r="C331" s="46"/>
      <c r="D331" s="46"/>
      <c r="E331" s="46"/>
      <c r="F331" s="46"/>
      <c r="G331" s="46"/>
      <c r="H331" s="46"/>
      <c r="L331" s="8"/>
      <c r="M331" s="9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</row>
    <row r="332" spans="2:37" x14ac:dyDescent="0.35">
      <c r="B332" s="46"/>
      <c r="C332" s="46"/>
      <c r="D332" s="46"/>
      <c r="E332" s="46"/>
      <c r="F332" s="46"/>
      <c r="G332" s="46"/>
      <c r="H332" s="46"/>
      <c r="L332" s="8"/>
      <c r="M332" s="9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</row>
    <row r="333" spans="2:37" x14ac:dyDescent="0.35">
      <c r="B333" s="46"/>
      <c r="C333" s="46"/>
      <c r="D333" s="46"/>
      <c r="E333" s="46"/>
      <c r="F333" s="46"/>
      <c r="G333" s="46"/>
      <c r="H333" s="46"/>
      <c r="L333" s="8"/>
      <c r="M333" s="9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</row>
    <row r="334" spans="2:37" x14ac:dyDescent="0.35">
      <c r="B334" s="46"/>
      <c r="C334" s="46"/>
      <c r="D334" s="46"/>
      <c r="E334" s="46"/>
      <c r="F334" s="46"/>
      <c r="G334" s="46"/>
      <c r="H334" s="46"/>
      <c r="L334" s="8"/>
      <c r="M334" s="9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</row>
    <row r="335" spans="2:37" x14ac:dyDescent="0.35">
      <c r="B335" s="46"/>
      <c r="C335" s="46"/>
      <c r="D335" s="46"/>
      <c r="E335" s="46"/>
      <c r="F335" s="46"/>
      <c r="G335" s="46"/>
      <c r="H335" s="46"/>
      <c r="L335" s="8"/>
      <c r="M335" s="9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</row>
    <row r="336" spans="2:37" x14ac:dyDescent="0.35">
      <c r="B336" s="46"/>
      <c r="C336" s="46"/>
      <c r="D336" s="46"/>
      <c r="E336" s="46"/>
      <c r="F336" s="46"/>
      <c r="G336" s="46"/>
      <c r="H336" s="46"/>
      <c r="L336" s="8"/>
      <c r="M336" s="9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</row>
    <row r="337" spans="2:37" x14ac:dyDescent="0.35">
      <c r="B337" s="46"/>
      <c r="C337" s="46"/>
      <c r="D337" s="46"/>
      <c r="E337" s="46"/>
      <c r="F337" s="46"/>
      <c r="G337" s="46"/>
      <c r="H337" s="46"/>
      <c r="L337" s="8"/>
      <c r="M337" s="9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</row>
    <row r="338" spans="2:37" x14ac:dyDescent="0.35">
      <c r="B338" s="46"/>
      <c r="C338" s="46"/>
      <c r="D338" s="46"/>
      <c r="E338" s="46"/>
      <c r="F338" s="46"/>
      <c r="G338" s="46"/>
      <c r="H338" s="46"/>
      <c r="L338" s="8"/>
      <c r="M338" s="9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</row>
    <row r="339" spans="2:37" x14ac:dyDescent="0.35">
      <c r="B339" s="46"/>
      <c r="C339" s="46"/>
      <c r="D339" s="46"/>
      <c r="E339" s="46"/>
      <c r="F339" s="46"/>
      <c r="G339" s="46"/>
      <c r="H339" s="46"/>
      <c r="L339" s="8"/>
      <c r="M339" s="9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</row>
    <row r="340" spans="2:37" x14ac:dyDescent="0.35">
      <c r="B340" s="46"/>
      <c r="C340" s="46"/>
      <c r="D340" s="46"/>
      <c r="E340" s="46"/>
      <c r="F340" s="46"/>
      <c r="G340" s="46"/>
      <c r="H340" s="46"/>
      <c r="L340" s="8"/>
      <c r="M340" s="9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</row>
    <row r="341" spans="2:37" x14ac:dyDescent="0.35">
      <c r="B341" s="46"/>
      <c r="C341" s="46"/>
      <c r="D341" s="46"/>
      <c r="E341" s="46"/>
      <c r="F341" s="46"/>
      <c r="G341" s="46"/>
      <c r="H341" s="46"/>
      <c r="L341" s="8"/>
      <c r="M341" s="9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</row>
    <row r="342" spans="2:37" x14ac:dyDescent="0.35">
      <c r="B342" s="46"/>
      <c r="C342" s="46"/>
      <c r="D342" s="46"/>
      <c r="E342" s="46"/>
      <c r="F342" s="46"/>
      <c r="G342" s="46"/>
      <c r="H342" s="46"/>
      <c r="L342" s="8"/>
      <c r="M342" s="9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</row>
    <row r="343" spans="2:37" x14ac:dyDescent="0.35">
      <c r="B343" s="46"/>
      <c r="C343" s="46"/>
      <c r="D343" s="46"/>
      <c r="E343" s="46"/>
      <c r="F343" s="46"/>
      <c r="G343" s="46"/>
      <c r="H343" s="46"/>
      <c r="L343" s="8"/>
      <c r="M343" s="9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</row>
    <row r="344" spans="2:37" x14ac:dyDescent="0.35">
      <c r="B344" s="46"/>
      <c r="C344" s="46"/>
      <c r="D344" s="46"/>
      <c r="E344" s="46"/>
      <c r="F344" s="46"/>
      <c r="G344" s="46"/>
      <c r="H344" s="46"/>
      <c r="L344" s="8"/>
      <c r="M344" s="9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</row>
    <row r="345" spans="2:37" x14ac:dyDescent="0.35">
      <c r="B345" s="46"/>
      <c r="C345" s="46"/>
      <c r="D345" s="46"/>
      <c r="E345" s="46"/>
      <c r="F345" s="46"/>
      <c r="G345" s="46"/>
      <c r="H345" s="46"/>
      <c r="L345" s="8"/>
      <c r="M345" s="9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</row>
    <row r="346" spans="2:37" x14ac:dyDescent="0.35">
      <c r="B346" s="46"/>
      <c r="C346" s="46"/>
      <c r="D346" s="46"/>
      <c r="E346" s="46"/>
      <c r="F346" s="46"/>
      <c r="G346" s="46"/>
      <c r="H346" s="46"/>
      <c r="L346" s="8"/>
      <c r="M346" s="9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</row>
    <row r="347" spans="2:37" x14ac:dyDescent="0.35">
      <c r="B347" s="46"/>
      <c r="C347" s="46"/>
      <c r="D347" s="46"/>
      <c r="E347" s="46"/>
      <c r="F347" s="46"/>
      <c r="G347" s="46"/>
      <c r="H347" s="46"/>
      <c r="L347" s="8"/>
      <c r="M347" s="9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</row>
    <row r="348" spans="2:37" x14ac:dyDescent="0.35">
      <c r="B348" s="46"/>
      <c r="C348" s="46"/>
      <c r="D348" s="46"/>
      <c r="E348" s="46"/>
      <c r="F348" s="46"/>
      <c r="G348" s="46"/>
      <c r="H348" s="46"/>
      <c r="L348" s="8"/>
      <c r="M348" s="9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</row>
    <row r="349" spans="2:37" x14ac:dyDescent="0.35">
      <c r="B349" s="46"/>
      <c r="C349" s="46"/>
      <c r="D349" s="46"/>
      <c r="E349" s="46"/>
      <c r="F349" s="46"/>
      <c r="G349" s="46"/>
      <c r="H349" s="46"/>
      <c r="L349" s="8"/>
      <c r="M349" s="9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</row>
    <row r="350" spans="2:37" x14ac:dyDescent="0.35">
      <c r="B350" s="46"/>
      <c r="C350" s="46"/>
      <c r="D350" s="46"/>
      <c r="E350" s="46"/>
      <c r="F350" s="46"/>
      <c r="G350" s="46"/>
      <c r="H350" s="46"/>
      <c r="L350" s="8"/>
      <c r="M350" s="9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</row>
    <row r="351" spans="2:37" x14ac:dyDescent="0.35">
      <c r="B351" s="46"/>
      <c r="C351" s="46"/>
      <c r="D351" s="46"/>
      <c r="E351" s="46"/>
      <c r="F351" s="46"/>
      <c r="G351" s="46"/>
      <c r="H351" s="46"/>
      <c r="L351" s="8"/>
      <c r="M351" s="9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</row>
    <row r="352" spans="2:37" x14ac:dyDescent="0.35">
      <c r="B352" s="46"/>
      <c r="C352" s="46"/>
      <c r="D352" s="46"/>
      <c r="E352" s="46"/>
      <c r="F352" s="46"/>
      <c r="G352" s="46"/>
      <c r="H352" s="46"/>
      <c r="L352" s="8"/>
      <c r="M352" s="9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</row>
    <row r="353" spans="2:37" x14ac:dyDescent="0.35">
      <c r="B353" s="46"/>
      <c r="C353" s="46"/>
      <c r="D353" s="46"/>
      <c r="E353" s="46"/>
      <c r="F353" s="46"/>
      <c r="G353" s="46"/>
      <c r="H353" s="46"/>
      <c r="L353" s="8"/>
      <c r="M353" s="9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</row>
    <row r="354" spans="2:37" x14ac:dyDescent="0.35">
      <c r="B354" s="46"/>
      <c r="C354" s="46"/>
      <c r="D354" s="46"/>
      <c r="E354" s="46"/>
      <c r="F354" s="46"/>
      <c r="G354" s="46"/>
      <c r="H354" s="46"/>
      <c r="L354" s="8"/>
      <c r="M354" s="9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</row>
    <row r="355" spans="2:37" x14ac:dyDescent="0.35">
      <c r="B355" s="46"/>
      <c r="C355" s="46"/>
      <c r="D355" s="46"/>
      <c r="E355" s="46"/>
      <c r="F355" s="46"/>
      <c r="G355" s="46"/>
      <c r="H355" s="46"/>
      <c r="L355" s="8"/>
      <c r="M355" s="9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</row>
    <row r="356" spans="2:37" x14ac:dyDescent="0.35">
      <c r="B356" s="46"/>
      <c r="C356" s="46"/>
      <c r="D356" s="46"/>
      <c r="E356" s="46"/>
      <c r="F356" s="46"/>
      <c r="G356" s="46"/>
      <c r="H356" s="46"/>
      <c r="L356" s="8"/>
      <c r="M356" s="9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</row>
    <row r="357" spans="2:37" x14ac:dyDescent="0.35">
      <c r="B357" s="46"/>
      <c r="C357" s="46"/>
      <c r="D357" s="46"/>
      <c r="E357" s="46"/>
      <c r="F357" s="46"/>
      <c r="G357" s="46"/>
      <c r="H357" s="46"/>
      <c r="L357" s="8"/>
      <c r="M357" s="9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</row>
    <row r="358" spans="2:37" x14ac:dyDescent="0.35">
      <c r="B358" s="46"/>
      <c r="C358" s="46"/>
      <c r="D358" s="46"/>
      <c r="E358" s="46"/>
      <c r="F358" s="46"/>
      <c r="G358" s="46"/>
      <c r="H358" s="46"/>
      <c r="L358" s="8"/>
      <c r="M358" s="9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</row>
    <row r="359" spans="2:37" x14ac:dyDescent="0.35">
      <c r="B359" s="46"/>
      <c r="C359" s="46"/>
      <c r="D359" s="46"/>
      <c r="E359" s="46"/>
      <c r="F359" s="46"/>
      <c r="G359" s="46"/>
      <c r="H359" s="46"/>
      <c r="L359" s="8"/>
      <c r="M359" s="9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</row>
    <row r="360" spans="2:37" x14ac:dyDescent="0.35">
      <c r="B360" s="46"/>
      <c r="C360" s="46"/>
      <c r="D360" s="46"/>
      <c r="E360" s="46"/>
      <c r="F360" s="46"/>
      <c r="G360" s="46"/>
      <c r="H360" s="46"/>
      <c r="L360" s="8"/>
      <c r="M360" s="9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</row>
    <row r="361" spans="2:37" x14ac:dyDescent="0.35">
      <c r="B361" s="46"/>
      <c r="C361" s="46"/>
      <c r="D361" s="46"/>
      <c r="E361" s="46"/>
      <c r="F361" s="46"/>
      <c r="G361" s="46"/>
      <c r="H361" s="46"/>
      <c r="L361" s="8"/>
      <c r="M361" s="9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</row>
    <row r="362" spans="2:37" x14ac:dyDescent="0.35">
      <c r="B362" s="46"/>
      <c r="C362" s="46"/>
      <c r="D362" s="46"/>
      <c r="E362" s="46"/>
      <c r="F362" s="46"/>
      <c r="G362" s="46"/>
      <c r="H362" s="46"/>
      <c r="L362" s="8"/>
      <c r="M362" s="9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</row>
    <row r="363" spans="2:37" x14ac:dyDescent="0.35">
      <c r="B363" s="46"/>
      <c r="C363" s="46"/>
      <c r="D363" s="46"/>
      <c r="E363" s="46"/>
      <c r="F363" s="46"/>
      <c r="G363" s="46"/>
      <c r="H363" s="46"/>
      <c r="L363" s="8"/>
      <c r="M363" s="9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</row>
    <row r="364" spans="2:37" x14ac:dyDescent="0.35">
      <c r="B364" s="46"/>
      <c r="C364" s="46"/>
      <c r="D364" s="46"/>
      <c r="E364" s="46"/>
      <c r="F364" s="46"/>
      <c r="G364" s="46"/>
      <c r="H364" s="46"/>
      <c r="L364" s="8"/>
      <c r="M364" s="9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</row>
    <row r="365" spans="2:37" x14ac:dyDescent="0.35">
      <c r="B365" s="46"/>
      <c r="C365" s="46"/>
      <c r="D365" s="46"/>
      <c r="E365" s="46"/>
      <c r="F365" s="46"/>
      <c r="G365" s="46"/>
      <c r="H365" s="46"/>
      <c r="L365" s="8"/>
      <c r="M365" s="9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</row>
    <row r="366" spans="2:37" x14ac:dyDescent="0.35">
      <c r="B366" s="46"/>
      <c r="C366" s="46"/>
      <c r="D366" s="46"/>
      <c r="E366" s="46"/>
      <c r="F366" s="46"/>
      <c r="G366" s="46"/>
      <c r="H366" s="46"/>
      <c r="L366" s="8"/>
      <c r="M366" s="9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</row>
    <row r="367" spans="2:37" x14ac:dyDescent="0.35">
      <c r="B367" s="46"/>
      <c r="C367" s="46"/>
      <c r="D367" s="46"/>
      <c r="E367" s="46"/>
      <c r="F367" s="46"/>
      <c r="G367" s="46"/>
      <c r="H367" s="46"/>
      <c r="L367" s="8"/>
      <c r="M367" s="9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</row>
    <row r="368" spans="2:37" x14ac:dyDescent="0.35">
      <c r="B368" s="46"/>
      <c r="C368" s="46"/>
      <c r="D368" s="46"/>
      <c r="E368" s="46"/>
      <c r="F368" s="46"/>
      <c r="G368" s="46"/>
      <c r="H368" s="46"/>
      <c r="L368" s="8"/>
      <c r="M368" s="9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</row>
    <row r="369" spans="2:37" x14ac:dyDescent="0.35">
      <c r="B369" s="46"/>
      <c r="C369" s="46"/>
      <c r="D369" s="46"/>
      <c r="E369" s="46"/>
      <c r="F369" s="46"/>
      <c r="G369" s="46"/>
      <c r="H369" s="46"/>
      <c r="L369" s="8"/>
      <c r="M369" s="9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</row>
    <row r="370" spans="2:37" x14ac:dyDescent="0.35">
      <c r="B370" s="46"/>
      <c r="C370" s="46"/>
      <c r="D370" s="46"/>
      <c r="E370" s="46"/>
      <c r="F370" s="46"/>
      <c r="G370" s="46"/>
      <c r="H370" s="46"/>
      <c r="L370" s="8"/>
      <c r="M370" s="9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</row>
    <row r="371" spans="2:37" x14ac:dyDescent="0.35">
      <c r="B371" s="46"/>
      <c r="C371" s="46"/>
      <c r="D371" s="46"/>
      <c r="E371" s="46"/>
      <c r="F371" s="46"/>
      <c r="G371" s="46"/>
      <c r="H371" s="46"/>
      <c r="L371" s="8"/>
      <c r="M371" s="9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</row>
    <row r="372" spans="2:37" x14ac:dyDescent="0.35">
      <c r="B372" s="46"/>
      <c r="C372" s="46"/>
      <c r="D372" s="46"/>
      <c r="E372" s="46"/>
      <c r="F372" s="46"/>
      <c r="G372" s="46"/>
      <c r="H372" s="46"/>
      <c r="L372" s="8"/>
      <c r="M372" s="9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</row>
    <row r="373" spans="2:37" x14ac:dyDescent="0.35">
      <c r="B373" s="46"/>
      <c r="C373" s="46"/>
      <c r="D373" s="46"/>
      <c r="E373" s="46"/>
      <c r="F373" s="46"/>
      <c r="G373" s="46"/>
      <c r="H373" s="46"/>
      <c r="L373" s="8"/>
      <c r="M373" s="9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</row>
    <row r="374" spans="2:37" x14ac:dyDescent="0.35">
      <c r="B374" s="46"/>
      <c r="C374" s="46"/>
      <c r="D374" s="46"/>
      <c r="E374" s="46"/>
      <c r="F374" s="46"/>
      <c r="G374" s="46"/>
      <c r="H374" s="46"/>
      <c r="L374" s="8"/>
      <c r="M374" s="9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</row>
    <row r="375" spans="2:37" x14ac:dyDescent="0.35">
      <c r="B375" s="46"/>
      <c r="C375" s="46"/>
      <c r="D375" s="46"/>
      <c r="E375" s="46"/>
      <c r="F375" s="46"/>
      <c r="G375" s="46"/>
      <c r="H375" s="46"/>
      <c r="L375" s="8"/>
      <c r="M375" s="9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</row>
    <row r="376" spans="2:37" x14ac:dyDescent="0.35">
      <c r="B376" s="46"/>
      <c r="C376" s="46"/>
      <c r="D376" s="46"/>
      <c r="E376" s="46"/>
      <c r="F376" s="46"/>
      <c r="G376" s="46"/>
      <c r="H376" s="46"/>
      <c r="L376" s="8"/>
      <c r="M376" s="9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</row>
    <row r="377" spans="2:37" x14ac:dyDescent="0.35">
      <c r="B377" s="46"/>
      <c r="C377" s="46"/>
      <c r="D377" s="46"/>
      <c r="E377" s="46"/>
      <c r="F377" s="46"/>
      <c r="G377" s="46"/>
      <c r="H377" s="46"/>
      <c r="L377" s="8"/>
      <c r="M377" s="9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</row>
    <row r="378" spans="2:37" x14ac:dyDescent="0.35">
      <c r="B378" s="46"/>
      <c r="C378" s="46"/>
      <c r="D378" s="46"/>
      <c r="E378" s="46"/>
      <c r="F378" s="46"/>
      <c r="G378" s="46"/>
      <c r="H378" s="46"/>
      <c r="L378" s="8"/>
      <c r="M378" s="9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</row>
    <row r="379" spans="2:37" x14ac:dyDescent="0.35">
      <c r="B379" s="46"/>
      <c r="C379" s="46"/>
      <c r="D379" s="46"/>
      <c r="E379" s="46"/>
      <c r="F379" s="46"/>
      <c r="G379" s="46"/>
      <c r="H379" s="46"/>
      <c r="L379" s="8"/>
      <c r="M379" s="9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</row>
    <row r="380" spans="2:37" x14ac:dyDescent="0.35">
      <c r="B380" s="46"/>
      <c r="C380" s="46"/>
      <c r="D380" s="46"/>
      <c r="E380" s="46"/>
      <c r="F380" s="46"/>
      <c r="G380" s="46"/>
      <c r="H380" s="46"/>
      <c r="L380" s="8"/>
      <c r="M380" s="9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</row>
    <row r="381" spans="2:37" x14ac:dyDescent="0.35">
      <c r="B381" s="46"/>
      <c r="C381" s="46"/>
      <c r="D381" s="46"/>
      <c r="E381" s="46"/>
      <c r="F381" s="46"/>
      <c r="G381" s="46"/>
      <c r="H381" s="46"/>
      <c r="L381" s="8"/>
      <c r="M381" s="9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</row>
    <row r="382" spans="2:37" x14ac:dyDescent="0.35">
      <c r="B382" s="46"/>
      <c r="C382" s="46"/>
      <c r="D382" s="46"/>
      <c r="E382" s="46"/>
      <c r="F382" s="46"/>
      <c r="G382" s="46"/>
      <c r="H382" s="46"/>
      <c r="L382" s="8"/>
      <c r="M382" s="9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</row>
    <row r="383" spans="2:37" x14ac:dyDescent="0.35">
      <c r="B383" s="46"/>
      <c r="C383" s="46"/>
      <c r="D383" s="46"/>
      <c r="E383" s="46"/>
      <c r="F383" s="46"/>
      <c r="G383" s="46"/>
      <c r="H383" s="46"/>
      <c r="L383" s="8"/>
      <c r="M383" s="9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</row>
    <row r="384" spans="2:37" x14ac:dyDescent="0.35">
      <c r="B384" s="46"/>
      <c r="C384" s="46"/>
      <c r="D384" s="46"/>
      <c r="E384" s="46"/>
      <c r="F384" s="46"/>
      <c r="G384" s="46"/>
      <c r="H384" s="46"/>
      <c r="L384" s="8"/>
      <c r="M384" s="9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</row>
    <row r="385" spans="2:37" x14ac:dyDescent="0.35">
      <c r="B385" s="46"/>
      <c r="C385" s="46"/>
      <c r="D385" s="46"/>
      <c r="E385" s="46"/>
      <c r="F385" s="46"/>
      <c r="G385" s="46"/>
      <c r="H385" s="46"/>
      <c r="L385" s="8"/>
      <c r="M385" s="9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</row>
    <row r="386" spans="2:37" x14ac:dyDescent="0.35">
      <c r="B386" s="46"/>
      <c r="C386" s="46"/>
      <c r="D386" s="46"/>
      <c r="E386" s="46"/>
      <c r="F386" s="46"/>
      <c r="G386" s="46"/>
      <c r="H386" s="46"/>
      <c r="L386" s="8"/>
      <c r="M386" s="9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</row>
    <row r="387" spans="2:37" x14ac:dyDescent="0.35">
      <c r="B387" s="46"/>
      <c r="C387" s="46"/>
      <c r="D387" s="46"/>
      <c r="E387" s="46"/>
      <c r="F387" s="46"/>
      <c r="G387" s="46"/>
      <c r="H387" s="46"/>
      <c r="L387" s="8"/>
      <c r="M387" s="9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</row>
    <row r="388" spans="2:37" x14ac:dyDescent="0.35">
      <c r="B388" s="46"/>
      <c r="C388" s="46"/>
      <c r="D388" s="46"/>
      <c r="E388" s="46"/>
      <c r="F388" s="46"/>
      <c r="G388" s="46"/>
      <c r="H388" s="46"/>
      <c r="L388" s="8"/>
      <c r="M388" s="9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</row>
    <row r="389" spans="2:37" x14ac:dyDescent="0.35">
      <c r="B389" s="46"/>
      <c r="C389" s="46"/>
      <c r="D389" s="46"/>
      <c r="E389" s="46"/>
      <c r="F389" s="46"/>
      <c r="G389" s="46"/>
      <c r="H389" s="46"/>
      <c r="L389" s="8"/>
      <c r="M389" s="9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</row>
    <row r="390" spans="2:37" x14ac:dyDescent="0.35">
      <c r="B390" s="46"/>
      <c r="C390" s="46"/>
      <c r="D390" s="46"/>
      <c r="E390" s="46"/>
      <c r="F390" s="46"/>
      <c r="G390" s="46"/>
      <c r="H390" s="46"/>
      <c r="L390" s="8"/>
      <c r="M390" s="9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</row>
    <row r="391" spans="2:37" x14ac:dyDescent="0.35">
      <c r="B391" s="46"/>
      <c r="C391" s="46"/>
      <c r="D391" s="46"/>
      <c r="E391" s="46"/>
      <c r="F391" s="46"/>
      <c r="G391" s="46"/>
      <c r="H391" s="46"/>
      <c r="L391" s="8"/>
      <c r="M391" s="9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</row>
    <row r="392" spans="2:37" x14ac:dyDescent="0.35">
      <c r="B392" s="46"/>
      <c r="C392" s="46"/>
      <c r="D392" s="46"/>
      <c r="E392" s="46"/>
      <c r="F392" s="46"/>
      <c r="G392" s="46"/>
      <c r="H392" s="46"/>
      <c r="L392" s="8"/>
      <c r="M392" s="9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</row>
    <row r="393" spans="2:37" x14ac:dyDescent="0.35">
      <c r="B393" s="46"/>
      <c r="C393" s="46"/>
      <c r="D393" s="46"/>
      <c r="E393" s="46"/>
      <c r="F393" s="46"/>
      <c r="G393" s="46"/>
      <c r="H393" s="46"/>
      <c r="L393" s="8"/>
      <c r="M393" s="9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</row>
    <row r="394" spans="2:37" x14ac:dyDescent="0.35">
      <c r="B394" s="46"/>
      <c r="C394" s="46"/>
      <c r="D394" s="46"/>
      <c r="E394" s="46"/>
      <c r="F394" s="46"/>
      <c r="G394" s="46"/>
      <c r="H394" s="46"/>
      <c r="L394" s="8"/>
      <c r="M394" s="9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</row>
    <row r="395" spans="2:37" x14ac:dyDescent="0.35">
      <c r="B395" s="46"/>
      <c r="C395" s="46"/>
      <c r="D395" s="46"/>
      <c r="E395" s="46"/>
      <c r="F395" s="46"/>
      <c r="G395" s="46"/>
      <c r="H395" s="46"/>
      <c r="L395" s="8"/>
      <c r="M395" s="9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</row>
    <row r="396" spans="2:37" x14ac:dyDescent="0.35">
      <c r="B396" s="46"/>
      <c r="C396" s="46"/>
      <c r="D396" s="46"/>
      <c r="E396" s="46"/>
      <c r="F396" s="46"/>
      <c r="G396" s="46"/>
      <c r="H396" s="46"/>
      <c r="L396" s="8"/>
      <c r="M396" s="9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</row>
    <row r="397" spans="2:37" x14ac:dyDescent="0.35">
      <c r="B397" s="46"/>
      <c r="C397" s="46"/>
      <c r="D397" s="46"/>
      <c r="E397" s="46"/>
      <c r="F397" s="46"/>
      <c r="G397" s="46"/>
      <c r="H397" s="46"/>
      <c r="L397" s="8"/>
      <c r="M397" s="9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</row>
    <row r="398" spans="2:37" x14ac:dyDescent="0.35">
      <c r="B398" s="46"/>
      <c r="C398" s="46"/>
      <c r="D398" s="46"/>
      <c r="E398" s="46"/>
      <c r="F398" s="46"/>
      <c r="G398" s="46"/>
      <c r="H398" s="46"/>
      <c r="L398" s="8"/>
      <c r="M398" s="9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</row>
    <row r="399" spans="2:37" x14ac:dyDescent="0.35">
      <c r="B399" s="46"/>
      <c r="C399" s="46"/>
      <c r="D399" s="46"/>
      <c r="E399" s="46"/>
      <c r="F399" s="46"/>
      <c r="G399" s="46"/>
      <c r="H399" s="46"/>
      <c r="L399" s="8"/>
      <c r="M399" s="9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</row>
    <row r="400" spans="2:37" x14ac:dyDescent="0.35">
      <c r="B400" s="46"/>
      <c r="C400" s="46"/>
      <c r="D400" s="46"/>
      <c r="E400" s="46"/>
      <c r="F400" s="46"/>
      <c r="G400" s="46"/>
      <c r="H400" s="46"/>
      <c r="L400" s="8"/>
      <c r="M400" s="9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</row>
    <row r="401" spans="2:37" x14ac:dyDescent="0.35">
      <c r="B401" s="46"/>
      <c r="C401" s="46"/>
      <c r="D401" s="46"/>
      <c r="E401" s="46"/>
      <c r="F401" s="46"/>
      <c r="G401" s="46"/>
      <c r="H401" s="46"/>
      <c r="L401" s="8"/>
      <c r="M401" s="9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</row>
    <row r="402" spans="2:37" x14ac:dyDescent="0.35">
      <c r="B402" s="46"/>
      <c r="C402" s="46"/>
      <c r="D402" s="46"/>
      <c r="E402" s="46"/>
      <c r="F402" s="46"/>
      <c r="G402" s="46"/>
      <c r="H402" s="46"/>
      <c r="L402" s="8"/>
      <c r="M402" s="9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</row>
    <row r="403" spans="2:37" x14ac:dyDescent="0.35">
      <c r="B403" s="46"/>
      <c r="C403" s="46"/>
      <c r="D403" s="46"/>
      <c r="E403" s="46"/>
      <c r="F403" s="46"/>
      <c r="G403" s="46"/>
      <c r="H403" s="46"/>
      <c r="L403" s="8"/>
      <c r="M403" s="9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</row>
    <row r="404" spans="2:37" x14ac:dyDescent="0.35">
      <c r="B404" s="46"/>
      <c r="C404" s="46"/>
      <c r="D404" s="46"/>
      <c r="E404" s="46"/>
      <c r="F404" s="46"/>
      <c r="G404" s="46"/>
      <c r="H404" s="46"/>
      <c r="L404" s="8"/>
      <c r="M404" s="9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</row>
    <row r="405" spans="2:37" x14ac:dyDescent="0.35">
      <c r="B405" s="46"/>
      <c r="C405" s="46"/>
      <c r="D405" s="46"/>
      <c r="E405" s="46"/>
      <c r="F405" s="46"/>
      <c r="G405" s="46"/>
      <c r="H405" s="46"/>
      <c r="L405" s="8"/>
      <c r="M405" s="9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</row>
    <row r="406" spans="2:37" x14ac:dyDescent="0.35">
      <c r="B406" s="46"/>
      <c r="C406" s="46"/>
      <c r="D406" s="46"/>
      <c r="E406" s="46"/>
      <c r="F406" s="46"/>
      <c r="G406" s="46"/>
      <c r="H406" s="46"/>
      <c r="L406" s="8"/>
      <c r="M406" s="9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</row>
    <row r="407" spans="2:37" x14ac:dyDescent="0.35">
      <c r="B407" s="46"/>
      <c r="C407" s="46"/>
      <c r="D407" s="46"/>
      <c r="E407" s="46"/>
      <c r="F407" s="46"/>
      <c r="G407" s="46"/>
      <c r="H407" s="46"/>
      <c r="L407" s="8"/>
      <c r="M407" s="9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</row>
    <row r="408" spans="2:37" x14ac:dyDescent="0.35">
      <c r="B408" s="46"/>
      <c r="C408" s="46"/>
      <c r="D408" s="46"/>
      <c r="E408" s="46"/>
      <c r="F408" s="46"/>
      <c r="G408" s="46"/>
      <c r="H408" s="46"/>
      <c r="L408" s="8"/>
      <c r="M408" s="9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</row>
    <row r="409" spans="2:37" x14ac:dyDescent="0.35">
      <c r="B409" s="46"/>
      <c r="C409" s="46"/>
      <c r="D409" s="46"/>
      <c r="E409" s="46"/>
      <c r="F409" s="46"/>
      <c r="G409" s="46"/>
      <c r="H409" s="46"/>
      <c r="L409" s="8"/>
      <c r="M409" s="9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</row>
    <row r="410" spans="2:37" x14ac:dyDescent="0.35">
      <c r="B410" s="46"/>
      <c r="C410" s="46"/>
      <c r="D410" s="46"/>
      <c r="E410" s="46"/>
      <c r="F410" s="46"/>
      <c r="G410" s="46"/>
      <c r="H410" s="46"/>
      <c r="L410" s="8"/>
      <c r="M410" s="9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</row>
    <row r="411" spans="2:37" x14ac:dyDescent="0.35">
      <c r="B411" s="46"/>
      <c r="C411" s="46"/>
      <c r="D411" s="46"/>
      <c r="E411" s="46"/>
      <c r="F411" s="46"/>
      <c r="G411" s="46"/>
      <c r="H411" s="46"/>
      <c r="L411" s="8"/>
      <c r="M411" s="9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</row>
    <row r="412" spans="2:37" x14ac:dyDescent="0.35">
      <c r="B412" s="46"/>
      <c r="C412" s="46"/>
      <c r="D412" s="46"/>
      <c r="E412" s="46"/>
      <c r="F412" s="46"/>
      <c r="G412" s="46"/>
      <c r="H412" s="46"/>
      <c r="L412" s="8"/>
      <c r="M412" s="9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</row>
    <row r="413" spans="2:37" x14ac:dyDescent="0.35">
      <c r="B413" s="46"/>
      <c r="C413" s="46"/>
      <c r="D413" s="46"/>
      <c r="E413" s="46"/>
      <c r="F413" s="46"/>
      <c r="G413" s="46"/>
      <c r="H413" s="46"/>
      <c r="L413" s="8"/>
      <c r="M413" s="9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</row>
    <row r="414" spans="2:37" x14ac:dyDescent="0.35">
      <c r="B414" s="46"/>
      <c r="C414" s="46"/>
      <c r="D414" s="46"/>
      <c r="E414" s="46"/>
      <c r="F414" s="46"/>
      <c r="G414" s="46"/>
      <c r="H414" s="46"/>
      <c r="L414" s="8"/>
      <c r="M414" s="9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</row>
    <row r="415" spans="2:37" x14ac:dyDescent="0.35">
      <c r="B415" s="46"/>
      <c r="C415" s="46"/>
      <c r="D415" s="46"/>
      <c r="E415" s="46"/>
      <c r="F415" s="46"/>
      <c r="G415" s="46"/>
      <c r="H415" s="46"/>
      <c r="L415" s="8"/>
      <c r="M415" s="9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</row>
    <row r="416" spans="2:37" x14ac:dyDescent="0.35">
      <c r="B416" s="46"/>
      <c r="C416" s="46"/>
      <c r="D416" s="46"/>
      <c r="E416" s="46"/>
      <c r="F416" s="46"/>
      <c r="G416" s="46"/>
      <c r="H416" s="46"/>
      <c r="L416" s="8"/>
      <c r="M416" s="9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</row>
    <row r="417" spans="2:37" x14ac:dyDescent="0.35">
      <c r="B417" s="46"/>
      <c r="C417" s="46"/>
      <c r="D417" s="46"/>
      <c r="E417" s="46"/>
      <c r="F417" s="46"/>
      <c r="G417" s="46"/>
      <c r="H417" s="46"/>
      <c r="L417" s="8"/>
      <c r="M417" s="9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</row>
    <row r="418" spans="2:37" x14ac:dyDescent="0.35">
      <c r="B418" s="46"/>
      <c r="C418" s="46"/>
      <c r="D418" s="46"/>
      <c r="E418" s="46"/>
      <c r="F418" s="46"/>
      <c r="G418" s="46"/>
      <c r="H418" s="46"/>
      <c r="L418" s="8"/>
      <c r="M418" s="9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</row>
    <row r="419" spans="2:37" x14ac:dyDescent="0.35">
      <c r="B419" s="46"/>
      <c r="C419" s="46"/>
      <c r="D419" s="46"/>
      <c r="E419" s="46"/>
      <c r="F419" s="46"/>
      <c r="G419" s="46"/>
      <c r="H419" s="46"/>
      <c r="L419" s="8"/>
      <c r="M419" s="9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</row>
    <row r="420" spans="2:37" x14ac:dyDescent="0.35">
      <c r="B420" s="46"/>
      <c r="C420" s="46"/>
      <c r="D420" s="46"/>
      <c r="E420" s="46"/>
      <c r="F420" s="46"/>
      <c r="G420" s="46"/>
      <c r="H420" s="46"/>
      <c r="L420" s="8"/>
      <c r="M420" s="9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</row>
    <row r="421" spans="2:37" x14ac:dyDescent="0.35">
      <c r="B421" s="46"/>
      <c r="C421" s="46"/>
      <c r="D421" s="46"/>
      <c r="E421" s="46"/>
      <c r="F421" s="46"/>
      <c r="G421" s="46"/>
      <c r="H421" s="46"/>
      <c r="L421" s="8"/>
      <c r="M421" s="9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</row>
    <row r="422" spans="2:37" x14ac:dyDescent="0.35">
      <c r="B422" s="46"/>
      <c r="C422" s="46"/>
      <c r="D422" s="46"/>
      <c r="E422" s="46"/>
      <c r="F422" s="46"/>
      <c r="G422" s="46"/>
      <c r="H422" s="46"/>
      <c r="L422" s="8"/>
      <c r="M422" s="9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</row>
    <row r="423" spans="2:37" x14ac:dyDescent="0.35">
      <c r="B423" s="46"/>
      <c r="C423" s="46"/>
      <c r="D423" s="46"/>
      <c r="E423" s="46"/>
      <c r="F423" s="46"/>
      <c r="G423" s="46"/>
      <c r="H423" s="46"/>
      <c r="L423" s="8"/>
      <c r="M423" s="9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</row>
    <row r="424" spans="2:37" x14ac:dyDescent="0.35">
      <c r="B424" s="46"/>
      <c r="C424" s="46"/>
      <c r="D424" s="46"/>
      <c r="E424" s="46"/>
      <c r="F424" s="46"/>
      <c r="G424" s="46"/>
      <c r="H424" s="46"/>
      <c r="L424" s="8"/>
      <c r="M424" s="9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</row>
    <row r="425" spans="2:37" x14ac:dyDescent="0.35">
      <c r="B425" s="46"/>
      <c r="C425" s="46"/>
      <c r="D425" s="46"/>
      <c r="E425" s="46"/>
      <c r="F425" s="46"/>
      <c r="G425" s="46"/>
      <c r="H425" s="46"/>
      <c r="L425" s="8"/>
      <c r="M425" s="9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</row>
    <row r="426" spans="2:37" x14ac:dyDescent="0.35">
      <c r="B426" s="46"/>
      <c r="C426" s="46"/>
      <c r="D426" s="46"/>
      <c r="E426" s="46"/>
      <c r="F426" s="46"/>
      <c r="G426" s="46"/>
      <c r="H426" s="46"/>
      <c r="L426" s="8"/>
      <c r="M426" s="9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</row>
    <row r="427" spans="2:37" x14ac:dyDescent="0.35">
      <c r="B427" s="46"/>
      <c r="C427" s="46"/>
      <c r="D427" s="46"/>
      <c r="E427" s="46"/>
      <c r="F427" s="46"/>
      <c r="G427" s="46"/>
      <c r="H427" s="46"/>
      <c r="L427" s="8"/>
      <c r="M427" s="9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</row>
    <row r="428" spans="2:37" x14ac:dyDescent="0.35">
      <c r="B428" s="46"/>
      <c r="C428" s="46"/>
      <c r="D428" s="46"/>
      <c r="E428" s="46"/>
      <c r="F428" s="46"/>
      <c r="G428" s="46"/>
      <c r="H428" s="46"/>
      <c r="L428" s="8"/>
      <c r="M428" s="9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</row>
    <row r="429" spans="2:37" x14ac:dyDescent="0.35">
      <c r="B429" s="46"/>
      <c r="C429" s="46"/>
      <c r="D429" s="46"/>
      <c r="E429" s="46"/>
      <c r="F429" s="46"/>
      <c r="G429" s="46"/>
      <c r="H429" s="46"/>
      <c r="L429" s="8"/>
      <c r="M429" s="9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</row>
    <row r="430" spans="2:37" x14ac:dyDescent="0.35">
      <c r="B430" s="46"/>
      <c r="C430" s="46"/>
      <c r="D430" s="46"/>
      <c r="E430" s="46"/>
      <c r="F430" s="46"/>
      <c r="G430" s="46"/>
      <c r="H430" s="46"/>
      <c r="L430" s="8"/>
      <c r="M430" s="9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</row>
    <row r="431" spans="2:37" x14ac:dyDescent="0.35">
      <c r="B431" s="46"/>
      <c r="C431" s="46"/>
      <c r="D431" s="46"/>
      <c r="E431" s="46"/>
      <c r="F431" s="46"/>
      <c r="G431" s="46"/>
      <c r="H431" s="46"/>
      <c r="L431" s="8"/>
      <c r="M431" s="9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</row>
    <row r="432" spans="2:37" x14ac:dyDescent="0.35">
      <c r="B432" s="46"/>
      <c r="C432" s="46"/>
      <c r="D432" s="46"/>
      <c r="E432" s="46"/>
      <c r="F432" s="46"/>
      <c r="G432" s="46"/>
      <c r="H432" s="46"/>
      <c r="L432" s="8"/>
      <c r="M432" s="9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</row>
    <row r="433" spans="2:37" x14ac:dyDescent="0.35">
      <c r="B433" s="46"/>
      <c r="C433" s="46"/>
      <c r="D433" s="46"/>
      <c r="E433" s="46"/>
      <c r="F433" s="46"/>
      <c r="G433" s="46"/>
      <c r="H433" s="46"/>
      <c r="L433" s="8"/>
      <c r="M433" s="9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</row>
    <row r="434" spans="2:37" x14ac:dyDescent="0.35">
      <c r="B434" s="46"/>
      <c r="C434" s="46"/>
      <c r="D434" s="46"/>
      <c r="E434" s="46"/>
      <c r="F434" s="46"/>
      <c r="G434" s="46"/>
      <c r="H434" s="46"/>
      <c r="L434" s="8"/>
      <c r="M434" s="9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</row>
    <row r="435" spans="2:37" x14ac:dyDescent="0.35">
      <c r="B435" s="46"/>
      <c r="C435" s="46"/>
      <c r="D435" s="46"/>
      <c r="E435" s="46"/>
      <c r="F435" s="46"/>
      <c r="G435" s="46"/>
      <c r="H435" s="46"/>
      <c r="L435" s="8"/>
      <c r="M435" s="9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</row>
    <row r="436" spans="2:37" x14ac:dyDescent="0.35">
      <c r="B436" s="46"/>
      <c r="C436" s="46"/>
      <c r="D436" s="46"/>
      <c r="E436" s="46"/>
      <c r="F436" s="46"/>
      <c r="G436" s="46"/>
      <c r="H436" s="46"/>
      <c r="L436" s="8"/>
      <c r="M436" s="9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</row>
    <row r="437" spans="2:37" x14ac:dyDescent="0.35">
      <c r="B437" s="46"/>
      <c r="C437" s="46"/>
      <c r="D437" s="46"/>
      <c r="E437" s="46"/>
      <c r="F437" s="46"/>
      <c r="G437" s="46"/>
      <c r="H437" s="46"/>
      <c r="L437" s="8"/>
      <c r="M437" s="9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</row>
    <row r="438" spans="2:37" x14ac:dyDescent="0.35">
      <c r="B438" s="46"/>
      <c r="C438" s="46"/>
      <c r="D438" s="46"/>
      <c r="E438" s="46"/>
      <c r="F438" s="46"/>
      <c r="G438" s="46"/>
      <c r="H438" s="46"/>
      <c r="L438" s="8"/>
      <c r="M438" s="9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</row>
    <row r="439" spans="2:37" x14ac:dyDescent="0.35">
      <c r="B439" s="46"/>
      <c r="C439" s="46"/>
      <c r="D439" s="46"/>
      <c r="E439" s="46"/>
      <c r="F439" s="46"/>
      <c r="G439" s="46"/>
      <c r="H439" s="46"/>
      <c r="L439" s="8"/>
      <c r="M439" s="9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</row>
    <row r="440" spans="2:37" x14ac:dyDescent="0.35">
      <c r="B440" s="46"/>
      <c r="C440" s="46"/>
      <c r="D440" s="46"/>
      <c r="E440" s="46"/>
      <c r="F440" s="46"/>
      <c r="G440" s="46"/>
      <c r="H440" s="46"/>
      <c r="L440" s="8"/>
      <c r="M440" s="9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</row>
    <row r="441" spans="2:37" x14ac:dyDescent="0.35">
      <c r="B441" s="46"/>
      <c r="C441" s="46"/>
      <c r="D441" s="46"/>
      <c r="E441" s="46"/>
      <c r="F441" s="46"/>
      <c r="G441" s="46"/>
      <c r="H441" s="46"/>
      <c r="L441" s="8"/>
      <c r="M441" s="9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</row>
    <row r="442" spans="2:37" x14ac:dyDescent="0.35">
      <c r="B442" s="46"/>
      <c r="C442" s="46"/>
      <c r="D442" s="46"/>
      <c r="E442" s="46"/>
      <c r="F442" s="46"/>
      <c r="G442" s="46"/>
      <c r="H442" s="46"/>
      <c r="L442" s="8"/>
      <c r="M442" s="9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</row>
    <row r="443" spans="2:37" x14ac:dyDescent="0.35">
      <c r="B443" s="46"/>
      <c r="C443" s="46"/>
      <c r="D443" s="46"/>
      <c r="E443" s="46"/>
      <c r="F443" s="46"/>
      <c r="G443" s="46"/>
      <c r="H443" s="46"/>
      <c r="L443" s="8"/>
      <c r="M443" s="9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</row>
    <row r="444" spans="2:37" x14ac:dyDescent="0.35">
      <c r="B444" s="46"/>
      <c r="C444" s="46"/>
      <c r="D444" s="46"/>
      <c r="E444" s="46"/>
      <c r="F444" s="46"/>
      <c r="G444" s="46"/>
      <c r="H444" s="46"/>
      <c r="L444" s="8"/>
      <c r="M444" s="9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</row>
    <row r="445" spans="2:37" x14ac:dyDescent="0.35">
      <c r="B445" s="46"/>
      <c r="C445" s="46"/>
      <c r="D445" s="46"/>
      <c r="E445" s="46"/>
      <c r="F445" s="46"/>
      <c r="G445" s="46"/>
      <c r="H445" s="46"/>
      <c r="L445" s="8"/>
      <c r="M445" s="9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</row>
    <row r="446" spans="2:37" x14ac:dyDescent="0.35">
      <c r="B446" s="46"/>
      <c r="C446" s="46"/>
      <c r="D446" s="46"/>
      <c r="E446" s="46"/>
      <c r="F446" s="46"/>
      <c r="G446" s="46"/>
      <c r="H446" s="46"/>
      <c r="L446" s="8"/>
      <c r="M446" s="9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</row>
    <row r="447" spans="2:37" x14ac:dyDescent="0.35">
      <c r="B447" s="46"/>
      <c r="C447" s="46"/>
      <c r="D447" s="46"/>
      <c r="E447" s="46"/>
      <c r="F447" s="46"/>
      <c r="G447" s="46"/>
      <c r="H447" s="46"/>
      <c r="L447" s="8"/>
      <c r="M447" s="9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</row>
    <row r="448" spans="2:37" x14ac:dyDescent="0.35">
      <c r="B448" s="46"/>
      <c r="C448" s="46"/>
      <c r="D448" s="46"/>
      <c r="E448" s="46"/>
      <c r="F448" s="46"/>
      <c r="G448" s="46"/>
      <c r="H448" s="46"/>
      <c r="L448" s="8"/>
      <c r="M448" s="9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</row>
    <row r="449" spans="2:37" x14ac:dyDescent="0.35">
      <c r="B449" s="46"/>
      <c r="C449" s="46"/>
      <c r="D449" s="46"/>
      <c r="E449" s="46"/>
      <c r="F449" s="46"/>
      <c r="G449" s="46"/>
      <c r="H449" s="46"/>
      <c r="L449" s="8"/>
      <c r="M449" s="9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</row>
    <row r="450" spans="2:37" x14ac:dyDescent="0.35">
      <c r="B450" s="46"/>
      <c r="C450" s="46"/>
      <c r="D450" s="46"/>
      <c r="E450" s="46"/>
      <c r="F450" s="46"/>
      <c r="G450" s="46"/>
      <c r="H450" s="46"/>
      <c r="L450" s="8"/>
      <c r="M450" s="9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</row>
    <row r="451" spans="2:37" x14ac:dyDescent="0.35">
      <c r="B451" s="46"/>
      <c r="C451" s="46"/>
      <c r="D451" s="46"/>
      <c r="E451" s="46"/>
      <c r="F451" s="46"/>
      <c r="G451" s="46"/>
      <c r="H451" s="46"/>
      <c r="L451" s="8"/>
      <c r="M451" s="9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</row>
    <row r="452" spans="2:37" x14ac:dyDescent="0.35">
      <c r="B452" s="46"/>
      <c r="C452" s="46"/>
      <c r="D452" s="46"/>
      <c r="E452" s="46"/>
      <c r="F452" s="46"/>
      <c r="G452" s="46"/>
      <c r="H452" s="46"/>
      <c r="L452" s="8"/>
      <c r="M452" s="9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</row>
    <row r="453" spans="2:37" x14ac:dyDescent="0.35">
      <c r="B453" s="46"/>
      <c r="C453" s="46"/>
      <c r="D453" s="46"/>
      <c r="E453" s="46"/>
      <c r="F453" s="46"/>
      <c r="G453" s="46"/>
      <c r="H453" s="46"/>
      <c r="L453" s="8"/>
      <c r="M453" s="9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</row>
    <row r="454" spans="2:37" x14ac:dyDescent="0.35">
      <c r="B454" s="46"/>
      <c r="C454" s="46"/>
      <c r="D454" s="46"/>
      <c r="E454" s="46"/>
      <c r="F454" s="46"/>
      <c r="G454" s="46"/>
      <c r="H454" s="46"/>
      <c r="L454" s="8"/>
      <c r="M454" s="9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</row>
    <row r="455" spans="2:37" x14ac:dyDescent="0.35">
      <c r="B455" s="46"/>
      <c r="C455" s="46"/>
      <c r="D455" s="46"/>
      <c r="E455" s="46"/>
      <c r="F455" s="46"/>
      <c r="G455" s="46"/>
      <c r="H455" s="46"/>
      <c r="L455" s="8"/>
      <c r="M455" s="9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</row>
    <row r="456" spans="2:37" x14ac:dyDescent="0.35">
      <c r="B456" s="46"/>
      <c r="C456" s="46"/>
      <c r="D456" s="46"/>
      <c r="E456" s="46"/>
      <c r="F456" s="46"/>
      <c r="G456" s="46"/>
      <c r="H456" s="46"/>
      <c r="L456" s="8"/>
      <c r="M456" s="9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</row>
    <row r="457" spans="2:37" x14ac:dyDescent="0.35">
      <c r="B457" s="46"/>
      <c r="C457" s="46"/>
      <c r="D457" s="46"/>
      <c r="E457" s="46"/>
      <c r="F457" s="46"/>
      <c r="G457" s="46"/>
      <c r="H457" s="46"/>
      <c r="L457" s="8"/>
      <c r="M457" s="9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</row>
    <row r="458" spans="2:37" x14ac:dyDescent="0.35">
      <c r="B458" s="46"/>
      <c r="C458" s="46"/>
      <c r="D458" s="46"/>
      <c r="E458" s="46"/>
      <c r="F458" s="46"/>
      <c r="G458" s="46"/>
      <c r="H458" s="46"/>
      <c r="L458" s="8"/>
      <c r="M458" s="9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</row>
    <row r="459" spans="2:37" x14ac:dyDescent="0.35">
      <c r="B459" s="46"/>
      <c r="C459" s="46"/>
      <c r="D459" s="46"/>
      <c r="E459" s="46"/>
      <c r="F459" s="46"/>
      <c r="G459" s="46"/>
      <c r="H459" s="46"/>
      <c r="L459" s="8"/>
      <c r="M459" s="9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</row>
    <row r="460" spans="2:37" x14ac:dyDescent="0.35">
      <c r="B460" s="46"/>
      <c r="C460" s="46"/>
      <c r="D460" s="46"/>
      <c r="E460" s="46"/>
      <c r="F460" s="46"/>
      <c r="G460" s="46"/>
      <c r="H460" s="46"/>
      <c r="L460" s="8"/>
      <c r="M460" s="9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</row>
    <row r="461" spans="2:37" x14ac:dyDescent="0.35">
      <c r="B461" s="46"/>
      <c r="C461" s="46"/>
      <c r="D461" s="46"/>
      <c r="E461" s="46"/>
      <c r="F461" s="46"/>
      <c r="G461" s="46"/>
      <c r="H461" s="46"/>
      <c r="L461" s="8"/>
      <c r="M461" s="9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</row>
    <row r="462" spans="2:37" x14ac:dyDescent="0.35">
      <c r="B462" s="46"/>
      <c r="C462" s="46"/>
      <c r="D462" s="46"/>
      <c r="E462" s="46"/>
      <c r="F462" s="46"/>
      <c r="G462" s="46"/>
      <c r="H462" s="46"/>
      <c r="L462" s="8"/>
      <c r="M462" s="9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</row>
    <row r="463" spans="2:37" x14ac:dyDescent="0.35">
      <c r="B463" s="46"/>
      <c r="C463" s="46"/>
      <c r="D463" s="46"/>
      <c r="E463" s="46"/>
      <c r="F463" s="46"/>
      <c r="G463" s="46"/>
      <c r="H463" s="46"/>
      <c r="L463" s="8"/>
      <c r="M463" s="9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</row>
    <row r="464" spans="2:37" x14ac:dyDescent="0.35">
      <c r="B464" s="46"/>
      <c r="C464" s="46"/>
      <c r="D464" s="46"/>
      <c r="E464" s="46"/>
      <c r="F464" s="46"/>
      <c r="G464" s="46"/>
      <c r="H464" s="46"/>
      <c r="L464" s="8"/>
      <c r="M464" s="9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</row>
    <row r="465" spans="2:37" x14ac:dyDescent="0.35">
      <c r="B465" s="46"/>
      <c r="C465" s="46"/>
      <c r="D465" s="46"/>
      <c r="E465" s="46"/>
      <c r="F465" s="46"/>
      <c r="G465" s="46"/>
      <c r="H465" s="46"/>
      <c r="L465" s="8"/>
      <c r="M465" s="9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</row>
    <row r="466" spans="2:37" x14ac:dyDescent="0.35">
      <c r="B466" s="46"/>
      <c r="C466" s="46"/>
      <c r="D466" s="46"/>
      <c r="E466" s="46"/>
      <c r="F466" s="46"/>
      <c r="G466" s="46"/>
      <c r="H466" s="46"/>
      <c r="L466" s="8"/>
      <c r="M466" s="9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</row>
    <row r="467" spans="2:37" x14ac:dyDescent="0.35">
      <c r="B467" s="46"/>
      <c r="C467" s="46"/>
      <c r="D467" s="46"/>
      <c r="E467" s="46"/>
      <c r="F467" s="46"/>
      <c r="G467" s="46"/>
      <c r="H467" s="46"/>
      <c r="L467" s="8"/>
      <c r="M467" s="9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</row>
    <row r="468" spans="2:37" x14ac:dyDescent="0.35">
      <c r="B468" s="46"/>
      <c r="C468" s="46"/>
      <c r="D468" s="46"/>
      <c r="E468" s="46"/>
      <c r="F468" s="46"/>
      <c r="G468" s="46"/>
      <c r="H468" s="46"/>
      <c r="L468" s="8"/>
      <c r="M468" s="9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</row>
    <row r="469" spans="2:37" x14ac:dyDescent="0.35">
      <c r="B469" s="46"/>
      <c r="C469" s="46"/>
      <c r="D469" s="46"/>
      <c r="E469" s="46"/>
      <c r="F469" s="46"/>
      <c r="G469" s="46"/>
      <c r="H469" s="46"/>
      <c r="L469" s="8"/>
      <c r="M469" s="9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</row>
    <row r="470" spans="2:37" x14ac:dyDescent="0.35">
      <c r="B470" s="46"/>
      <c r="C470" s="46"/>
      <c r="D470" s="46"/>
      <c r="E470" s="46"/>
      <c r="F470" s="46"/>
      <c r="G470" s="46"/>
      <c r="H470" s="46"/>
      <c r="L470" s="8"/>
      <c r="M470" s="9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</row>
    <row r="471" spans="2:37" x14ac:dyDescent="0.35">
      <c r="B471" s="46"/>
      <c r="C471" s="46"/>
      <c r="D471" s="46"/>
      <c r="E471" s="46"/>
      <c r="F471" s="46"/>
      <c r="G471" s="46"/>
      <c r="H471" s="46"/>
      <c r="L471" s="8"/>
      <c r="M471" s="9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</row>
    <row r="472" spans="2:37" x14ac:dyDescent="0.35">
      <c r="B472" s="46"/>
      <c r="C472" s="46"/>
      <c r="D472" s="46"/>
      <c r="E472" s="46"/>
      <c r="F472" s="46"/>
      <c r="G472" s="46"/>
      <c r="H472" s="46"/>
      <c r="L472" s="8"/>
      <c r="M472" s="9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</row>
    <row r="473" spans="2:37" x14ac:dyDescent="0.35">
      <c r="B473" s="46"/>
      <c r="C473" s="46"/>
      <c r="D473" s="46"/>
      <c r="E473" s="46"/>
      <c r="F473" s="46"/>
      <c r="G473" s="46"/>
      <c r="H473" s="46"/>
      <c r="L473" s="8"/>
      <c r="M473" s="9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</row>
    <row r="474" spans="2:37" x14ac:dyDescent="0.35">
      <c r="B474" s="46"/>
      <c r="C474" s="46"/>
      <c r="D474" s="46"/>
      <c r="E474" s="46"/>
      <c r="F474" s="46"/>
      <c r="G474" s="46"/>
      <c r="H474" s="46"/>
      <c r="L474" s="8"/>
      <c r="M474" s="9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</row>
    <row r="475" spans="2:37" x14ac:dyDescent="0.35">
      <c r="B475" s="46"/>
      <c r="C475" s="46"/>
      <c r="D475" s="46"/>
      <c r="E475" s="46"/>
      <c r="F475" s="46"/>
      <c r="G475" s="46"/>
      <c r="H475" s="46"/>
      <c r="L475" s="8"/>
      <c r="M475" s="9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</row>
    <row r="476" spans="2:37" x14ac:dyDescent="0.35">
      <c r="B476" s="46"/>
      <c r="C476" s="46"/>
      <c r="D476" s="46"/>
      <c r="E476" s="46"/>
      <c r="F476" s="46"/>
      <c r="G476" s="46"/>
      <c r="H476" s="46"/>
      <c r="L476" s="8"/>
      <c r="M476" s="9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</row>
    <row r="477" spans="2:37" x14ac:dyDescent="0.35">
      <c r="B477" s="46"/>
      <c r="C477" s="46"/>
      <c r="D477" s="46"/>
      <c r="E477" s="46"/>
      <c r="F477" s="46"/>
      <c r="G477" s="46"/>
      <c r="H477" s="46"/>
      <c r="L477" s="8"/>
      <c r="M477" s="9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</row>
    <row r="478" spans="2:37" x14ac:dyDescent="0.35">
      <c r="B478" s="46"/>
      <c r="C478" s="46"/>
      <c r="D478" s="46"/>
      <c r="E478" s="46"/>
      <c r="F478" s="46"/>
      <c r="G478" s="46"/>
      <c r="H478" s="46"/>
      <c r="L478" s="8"/>
      <c r="M478" s="9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</row>
    <row r="479" spans="2:37" x14ac:dyDescent="0.35">
      <c r="B479" s="46"/>
      <c r="C479" s="46"/>
      <c r="D479" s="46"/>
      <c r="E479" s="46"/>
      <c r="F479" s="46"/>
      <c r="G479" s="46"/>
      <c r="H479" s="46"/>
      <c r="L479" s="8"/>
      <c r="M479" s="9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</row>
    <row r="480" spans="2:37" x14ac:dyDescent="0.35">
      <c r="B480" s="46"/>
      <c r="C480" s="46"/>
      <c r="D480" s="46"/>
      <c r="E480" s="46"/>
      <c r="F480" s="46"/>
      <c r="G480" s="46"/>
      <c r="H480" s="46"/>
      <c r="L480" s="8"/>
      <c r="M480" s="9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</row>
    <row r="481" spans="2:37" x14ac:dyDescent="0.35">
      <c r="B481" s="46"/>
      <c r="C481" s="46"/>
      <c r="D481" s="46"/>
      <c r="E481" s="46"/>
      <c r="F481" s="46"/>
      <c r="G481" s="46"/>
      <c r="H481" s="46"/>
      <c r="L481" s="8"/>
      <c r="M481" s="9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</row>
    <row r="482" spans="2:37" x14ac:dyDescent="0.35">
      <c r="B482" s="46"/>
      <c r="C482" s="46"/>
      <c r="D482" s="46"/>
      <c r="E482" s="46"/>
      <c r="F482" s="46"/>
      <c r="G482" s="46"/>
      <c r="H482" s="46"/>
      <c r="L482" s="8"/>
      <c r="M482" s="9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</row>
    <row r="483" spans="2:37" x14ac:dyDescent="0.35">
      <c r="B483" s="46"/>
      <c r="C483" s="46"/>
      <c r="D483" s="46"/>
      <c r="E483" s="46"/>
      <c r="F483" s="46"/>
      <c r="G483" s="46"/>
      <c r="H483" s="46"/>
      <c r="L483" s="8"/>
      <c r="M483" s="9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</row>
    <row r="484" spans="2:37" x14ac:dyDescent="0.35">
      <c r="B484" s="46"/>
      <c r="C484" s="46"/>
      <c r="D484" s="46"/>
      <c r="E484" s="46"/>
      <c r="F484" s="46"/>
      <c r="G484" s="46"/>
      <c r="H484" s="46"/>
      <c r="L484" s="8"/>
      <c r="M484" s="9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</row>
    <row r="485" spans="2:37" x14ac:dyDescent="0.35">
      <c r="B485" s="46"/>
      <c r="C485" s="46"/>
      <c r="D485" s="46"/>
      <c r="E485" s="46"/>
      <c r="F485" s="46"/>
      <c r="G485" s="46"/>
      <c r="H485" s="46"/>
      <c r="L485" s="8"/>
      <c r="M485" s="9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</row>
    <row r="486" spans="2:37" x14ac:dyDescent="0.35">
      <c r="B486" s="46"/>
      <c r="C486" s="46"/>
      <c r="D486" s="46"/>
      <c r="E486" s="46"/>
      <c r="F486" s="46"/>
      <c r="G486" s="46"/>
      <c r="H486" s="46"/>
      <c r="L486" s="8"/>
      <c r="M486" s="9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</row>
    <row r="487" spans="2:37" x14ac:dyDescent="0.35">
      <c r="B487" s="46"/>
      <c r="C487" s="46"/>
      <c r="D487" s="46"/>
      <c r="E487" s="46"/>
      <c r="F487" s="46"/>
      <c r="G487" s="46"/>
      <c r="H487" s="46"/>
      <c r="L487" s="8"/>
      <c r="M487" s="9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</row>
    <row r="488" spans="2:37" x14ac:dyDescent="0.35">
      <c r="B488" s="46"/>
      <c r="C488" s="46"/>
      <c r="D488" s="46"/>
      <c r="E488" s="46"/>
      <c r="F488" s="46"/>
      <c r="G488" s="46"/>
      <c r="H488" s="46"/>
      <c r="L488" s="8"/>
      <c r="M488" s="9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</row>
    <row r="489" spans="2:37" x14ac:dyDescent="0.35">
      <c r="B489" s="46"/>
      <c r="C489" s="46"/>
      <c r="D489" s="46"/>
      <c r="E489" s="46"/>
      <c r="F489" s="46"/>
      <c r="G489" s="46"/>
      <c r="H489" s="46"/>
      <c r="L489" s="8"/>
      <c r="M489" s="9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</row>
    <row r="490" spans="2:37" x14ac:dyDescent="0.35">
      <c r="B490" s="46"/>
      <c r="C490" s="46"/>
      <c r="D490" s="46"/>
      <c r="E490" s="46"/>
      <c r="F490" s="46"/>
      <c r="G490" s="46"/>
      <c r="H490" s="46"/>
      <c r="L490" s="8"/>
      <c r="M490" s="9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</row>
    <row r="491" spans="2:37" x14ac:dyDescent="0.35">
      <c r="B491" s="46"/>
      <c r="C491" s="46"/>
      <c r="D491" s="46"/>
      <c r="E491" s="46"/>
      <c r="F491" s="46"/>
      <c r="G491" s="46"/>
      <c r="H491" s="46"/>
      <c r="L491" s="8"/>
      <c r="M491" s="9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</row>
    <row r="492" spans="2:37" x14ac:dyDescent="0.35">
      <c r="B492" s="46"/>
      <c r="C492" s="46"/>
      <c r="D492" s="46"/>
      <c r="E492" s="46"/>
      <c r="F492" s="46"/>
      <c r="G492" s="46"/>
      <c r="H492" s="46"/>
      <c r="L492" s="8"/>
      <c r="M492" s="9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</row>
    <row r="493" spans="2:37" x14ac:dyDescent="0.35">
      <c r="B493" s="46"/>
      <c r="C493" s="46"/>
      <c r="D493" s="46"/>
      <c r="E493" s="46"/>
      <c r="F493" s="46"/>
      <c r="G493" s="46"/>
      <c r="H493" s="46"/>
      <c r="L493" s="8"/>
      <c r="M493" s="9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</row>
    <row r="494" spans="2:37" x14ac:dyDescent="0.35">
      <c r="B494" s="46"/>
      <c r="C494" s="46"/>
      <c r="D494" s="46"/>
      <c r="E494" s="46"/>
      <c r="F494" s="46"/>
      <c r="G494" s="46"/>
      <c r="H494" s="46"/>
      <c r="L494" s="8"/>
      <c r="M494" s="9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</row>
    <row r="495" spans="2:37" x14ac:dyDescent="0.35">
      <c r="B495" s="46"/>
      <c r="C495" s="46"/>
      <c r="D495" s="46"/>
      <c r="E495" s="46"/>
      <c r="F495" s="46"/>
      <c r="G495" s="46"/>
      <c r="H495" s="46"/>
      <c r="L495" s="8"/>
      <c r="M495" s="9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</row>
    <row r="496" spans="2:37" x14ac:dyDescent="0.35">
      <c r="B496" s="46"/>
      <c r="C496" s="46"/>
      <c r="D496" s="46"/>
      <c r="E496" s="46"/>
      <c r="F496" s="46"/>
      <c r="G496" s="46"/>
      <c r="H496" s="46"/>
      <c r="L496" s="8"/>
      <c r="M496" s="9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</row>
    <row r="497" spans="2:37" x14ac:dyDescent="0.35">
      <c r="B497" s="46"/>
      <c r="C497" s="46"/>
      <c r="D497" s="46"/>
      <c r="E497" s="46"/>
      <c r="F497" s="46"/>
      <c r="G497" s="46"/>
      <c r="H497" s="46"/>
      <c r="L497" s="8"/>
      <c r="M497" s="9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</row>
    <row r="498" spans="2:37" x14ac:dyDescent="0.35">
      <c r="B498" s="46"/>
      <c r="C498" s="46"/>
      <c r="D498" s="46"/>
      <c r="E498" s="46"/>
      <c r="F498" s="46"/>
      <c r="G498" s="46"/>
      <c r="H498" s="46"/>
      <c r="L498" s="8"/>
      <c r="M498" s="9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</row>
    <row r="499" spans="2:37" x14ac:dyDescent="0.35">
      <c r="B499" s="46"/>
      <c r="C499" s="46"/>
      <c r="D499" s="46"/>
      <c r="E499" s="46"/>
      <c r="F499" s="46"/>
      <c r="G499" s="46"/>
      <c r="H499" s="46"/>
      <c r="L499" s="8"/>
      <c r="M499" s="9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</row>
    <row r="500" spans="2:37" x14ac:dyDescent="0.35">
      <c r="B500" s="46"/>
      <c r="C500" s="46"/>
      <c r="D500" s="46"/>
      <c r="E500" s="46"/>
      <c r="F500" s="46"/>
      <c r="G500" s="46"/>
      <c r="H500" s="46"/>
      <c r="L500" s="8"/>
      <c r="M500" s="9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</row>
    <row r="501" spans="2:37" x14ac:dyDescent="0.35">
      <c r="B501" s="46"/>
      <c r="C501" s="46"/>
      <c r="D501" s="46"/>
      <c r="E501" s="46"/>
      <c r="F501" s="46"/>
      <c r="G501" s="46"/>
      <c r="H501" s="46"/>
      <c r="L501" s="8"/>
      <c r="M501" s="9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</row>
    <row r="502" spans="2:37" x14ac:dyDescent="0.35">
      <c r="B502" s="46"/>
      <c r="C502" s="46"/>
      <c r="D502" s="46"/>
      <c r="E502" s="46"/>
      <c r="F502" s="46"/>
      <c r="G502" s="46"/>
      <c r="H502" s="46"/>
      <c r="L502" s="8"/>
      <c r="M502" s="9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</row>
    <row r="503" spans="2:37" x14ac:dyDescent="0.35">
      <c r="B503" s="46"/>
      <c r="C503" s="46"/>
      <c r="D503" s="46"/>
      <c r="E503" s="46"/>
      <c r="F503" s="46"/>
      <c r="G503" s="46"/>
      <c r="H503" s="46"/>
      <c r="L503" s="8"/>
      <c r="M503" s="9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</row>
    <row r="504" spans="2:37" x14ac:dyDescent="0.35">
      <c r="B504" s="46"/>
      <c r="C504" s="46"/>
      <c r="D504" s="46"/>
      <c r="E504" s="46"/>
      <c r="F504" s="46"/>
      <c r="G504" s="46"/>
      <c r="H504" s="46"/>
      <c r="L504" s="8"/>
      <c r="M504" s="9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</row>
    <row r="505" spans="2:37" x14ac:dyDescent="0.35">
      <c r="B505" s="46"/>
      <c r="C505" s="46"/>
      <c r="D505" s="46"/>
      <c r="E505" s="46"/>
      <c r="F505" s="46"/>
      <c r="G505" s="46"/>
      <c r="H505" s="46"/>
      <c r="L505" s="8"/>
      <c r="M505" s="9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</row>
    <row r="506" spans="2:37" x14ac:dyDescent="0.35">
      <c r="B506" s="46"/>
      <c r="C506" s="46"/>
      <c r="D506" s="46"/>
      <c r="E506" s="46"/>
      <c r="F506" s="46"/>
      <c r="G506" s="46"/>
      <c r="H506" s="46"/>
      <c r="L506" s="8"/>
      <c r="M506" s="9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</row>
    <row r="507" spans="2:37" x14ac:dyDescent="0.35">
      <c r="B507" s="46"/>
      <c r="C507" s="46"/>
      <c r="D507" s="46"/>
      <c r="E507" s="46"/>
      <c r="F507" s="46"/>
      <c r="G507" s="46"/>
      <c r="H507" s="46"/>
      <c r="L507" s="8"/>
      <c r="M507" s="9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</row>
    <row r="508" spans="2:37" x14ac:dyDescent="0.35">
      <c r="B508" s="46"/>
      <c r="C508" s="46"/>
      <c r="D508" s="46"/>
      <c r="E508" s="46"/>
      <c r="F508" s="46"/>
      <c r="G508" s="46"/>
      <c r="H508" s="46"/>
      <c r="L508" s="8"/>
      <c r="M508" s="9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</row>
    <row r="509" spans="2:37" x14ac:dyDescent="0.35">
      <c r="B509" s="46"/>
      <c r="C509" s="46"/>
      <c r="D509" s="46"/>
      <c r="E509" s="46"/>
      <c r="F509" s="46"/>
      <c r="G509" s="46"/>
      <c r="H509" s="46"/>
      <c r="L509" s="8"/>
      <c r="M509" s="9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</row>
    <row r="510" spans="2:37" x14ac:dyDescent="0.35">
      <c r="B510" s="46"/>
      <c r="C510" s="46"/>
      <c r="D510" s="46"/>
      <c r="E510" s="46"/>
      <c r="F510" s="46"/>
      <c r="G510" s="46"/>
      <c r="H510" s="46"/>
      <c r="L510" s="8"/>
      <c r="M510" s="9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</row>
    <row r="511" spans="2:37" x14ac:dyDescent="0.35">
      <c r="B511" s="46"/>
      <c r="C511" s="46"/>
      <c r="D511" s="46"/>
      <c r="E511" s="46"/>
      <c r="F511" s="46"/>
      <c r="G511" s="46"/>
      <c r="H511" s="46"/>
      <c r="L511" s="8"/>
      <c r="M511" s="9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</row>
    <row r="512" spans="2:37" x14ac:dyDescent="0.35">
      <c r="B512" s="46"/>
      <c r="C512" s="46"/>
      <c r="D512" s="46"/>
      <c r="E512" s="46"/>
      <c r="F512" s="46"/>
      <c r="G512" s="46"/>
      <c r="H512" s="46"/>
      <c r="L512" s="8"/>
      <c r="M512" s="9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</row>
    <row r="513" spans="2:37" x14ac:dyDescent="0.35">
      <c r="B513" s="46"/>
      <c r="C513" s="46"/>
      <c r="D513" s="46"/>
      <c r="E513" s="46"/>
      <c r="F513" s="46"/>
      <c r="G513" s="46"/>
      <c r="H513" s="46"/>
      <c r="L513" s="8"/>
      <c r="M513" s="9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</row>
    <row r="514" spans="2:37" x14ac:dyDescent="0.35">
      <c r="B514" s="46"/>
      <c r="C514" s="46"/>
      <c r="D514" s="46"/>
      <c r="E514" s="46"/>
      <c r="F514" s="46"/>
      <c r="G514" s="46"/>
      <c r="H514" s="46"/>
      <c r="L514" s="8"/>
      <c r="M514" s="9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</row>
    <row r="515" spans="2:37" x14ac:dyDescent="0.35">
      <c r="B515" s="46"/>
      <c r="C515" s="46"/>
      <c r="D515" s="46"/>
      <c r="E515" s="46"/>
      <c r="F515" s="46"/>
      <c r="G515" s="46"/>
      <c r="H515" s="46"/>
      <c r="L515" s="8"/>
      <c r="M515" s="9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</row>
    <row r="516" spans="2:37" x14ac:dyDescent="0.35">
      <c r="B516" s="46"/>
      <c r="C516" s="46"/>
      <c r="D516" s="46"/>
      <c r="E516" s="46"/>
      <c r="F516" s="46"/>
      <c r="G516" s="46"/>
      <c r="H516" s="46"/>
      <c r="L516" s="8"/>
      <c r="M516" s="9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</row>
    <row r="517" spans="2:37" x14ac:dyDescent="0.35">
      <c r="B517" s="46"/>
      <c r="C517" s="46"/>
      <c r="D517" s="46"/>
      <c r="E517" s="46"/>
      <c r="F517" s="46"/>
      <c r="G517" s="46"/>
      <c r="H517" s="46"/>
      <c r="L517" s="8"/>
      <c r="M517" s="9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</row>
    <row r="518" spans="2:37" x14ac:dyDescent="0.35">
      <c r="B518" s="46"/>
      <c r="C518" s="46"/>
      <c r="D518" s="46"/>
      <c r="E518" s="46"/>
      <c r="F518" s="46"/>
      <c r="G518" s="46"/>
      <c r="H518" s="46"/>
      <c r="L518" s="8"/>
      <c r="M518" s="9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</row>
    <row r="519" spans="2:37" x14ac:dyDescent="0.35">
      <c r="B519" s="46"/>
      <c r="C519" s="46"/>
      <c r="D519" s="46"/>
      <c r="E519" s="46"/>
      <c r="F519" s="46"/>
      <c r="G519" s="46"/>
      <c r="H519" s="46"/>
      <c r="L519" s="8"/>
      <c r="M519" s="9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</row>
  </sheetData>
  <sheetProtection selectLockedCells="1"/>
  <mergeCells count="11">
    <mergeCell ref="C1:AI2"/>
    <mergeCell ref="B3:B4"/>
    <mergeCell ref="C3:C4"/>
    <mergeCell ref="D3:D4"/>
    <mergeCell ref="A1:A57"/>
    <mergeCell ref="B5:AI5"/>
    <mergeCell ref="B16:AI16"/>
    <mergeCell ref="B14:B15"/>
    <mergeCell ref="C14:C15"/>
    <mergeCell ref="D14:D15"/>
    <mergeCell ref="C57:E57"/>
  </mergeCells>
  <pageMargins left="0.25" right="0.25" top="0.25" bottom="0.25" header="0.3" footer="0.3"/>
  <pageSetup scale="34" fitToHeight="0" orientation="landscape" horizontalDpi="300" verticalDpi="300" r:id="rId1"/>
  <headerFooter>
    <oddHeader>&amp;C&amp;Z&amp;F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5E42C-B5DE-4AC8-B806-15CBFA4AF219}">
  <sheetPr>
    <tabColor theme="4" tint="0.39997558519241921"/>
    <pageSetUpPr fitToPage="1"/>
  </sheetPr>
  <dimension ref="A1:AK519"/>
  <sheetViews>
    <sheetView topLeftCell="C1" zoomScale="70" zoomScaleNormal="70" workbookViewId="0">
      <selection activeCell="I37" sqref="I37"/>
    </sheetView>
  </sheetViews>
  <sheetFormatPr defaultColWidth="9.1796875" defaultRowHeight="14.5" x14ac:dyDescent="0.35"/>
  <cols>
    <col min="1" max="1" width="12.1796875" style="10" customWidth="1"/>
    <col min="2" max="2" width="31.453125" style="1" customWidth="1"/>
    <col min="3" max="3" width="8.81640625" style="8" customWidth="1"/>
    <col min="4" max="4" width="9.54296875" style="8" customWidth="1"/>
    <col min="5" max="5" width="9.54296875" style="42" customWidth="1"/>
    <col min="6" max="6" width="11.26953125" style="42" customWidth="1"/>
    <col min="7" max="7" width="12" style="42" customWidth="1"/>
    <col min="8" max="8" width="7.7265625" style="42" customWidth="1"/>
    <col min="9" max="9" width="11" style="42" customWidth="1"/>
    <col min="10" max="10" width="9.7265625" style="42" customWidth="1"/>
    <col min="11" max="11" width="10.1796875" style="42" customWidth="1"/>
    <col min="12" max="12" width="11.1796875" style="46" customWidth="1"/>
    <col min="13" max="13" width="11.54296875" style="46" customWidth="1"/>
    <col min="14" max="15" width="7.7265625" style="46" customWidth="1"/>
    <col min="16" max="16" width="11.81640625" style="46" customWidth="1"/>
    <col min="17" max="17" width="7.7265625" style="46" customWidth="1"/>
    <col min="18" max="18" width="11.81640625" style="46" customWidth="1"/>
    <col min="19" max="19" width="10.1796875" style="42" customWidth="1"/>
    <col min="20" max="20" width="11.54296875" style="42" customWidth="1"/>
    <col min="21" max="21" width="7.7265625" style="42" customWidth="1"/>
    <col min="22" max="22" width="10.54296875" style="42" customWidth="1"/>
    <col min="23" max="23" width="13.54296875" style="42" customWidth="1"/>
    <col min="24" max="24" width="11.453125" style="42" customWidth="1"/>
    <col min="25" max="25" width="11.81640625" style="42" customWidth="1"/>
    <col min="26" max="26" width="12" style="46" customWidth="1"/>
    <col min="27" max="27" width="11.54296875" style="46" customWidth="1"/>
    <col min="28" max="28" width="7.7265625" style="46" customWidth="1"/>
    <col min="29" max="29" width="10.7265625" style="46" customWidth="1"/>
    <col min="30" max="30" width="12.453125" style="46" customWidth="1"/>
    <col min="31" max="32" width="7.7265625" style="46" customWidth="1"/>
    <col min="33" max="35" width="7.7265625" style="42" customWidth="1"/>
    <col min="36" max="36" width="6.7265625" style="8" customWidth="1"/>
    <col min="37" max="37" width="21" style="9" customWidth="1"/>
    <col min="38" max="16384" width="9.1796875" style="10"/>
  </cols>
  <sheetData>
    <row r="1" spans="1:37" ht="23.25" customHeight="1" x14ac:dyDescent="0.7">
      <c r="A1" s="138" t="str">
        <f>TEXT(B2,"mmmm")</f>
        <v>June</v>
      </c>
      <c r="B1" s="108" t="s">
        <v>78</v>
      </c>
      <c r="C1" s="128" t="s">
        <v>77</v>
      </c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30"/>
      <c r="AJ1" s="86"/>
      <c r="AK1" s="86"/>
    </row>
    <row r="2" spans="1:37" ht="22.5" customHeight="1" thickBot="1" x14ac:dyDescent="0.75">
      <c r="A2" s="139"/>
      <c r="B2" s="109">
        <v>44348</v>
      </c>
      <c r="C2" s="131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3"/>
      <c r="AJ2" s="87"/>
      <c r="AK2" s="87"/>
    </row>
    <row r="3" spans="1:37" ht="22.5" customHeight="1" thickBot="1" x14ac:dyDescent="0.4">
      <c r="A3" s="139"/>
      <c r="B3" s="134" t="s">
        <v>1</v>
      </c>
      <c r="C3" s="136" t="s">
        <v>11</v>
      </c>
      <c r="D3" s="136" t="s">
        <v>12</v>
      </c>
      <c r="E3" s="88">
        <f>B2</f>
        <v>44348</v>
      </c>
      <c r="F3" s="88">
        <f>E3+1</f>
        <v>44349</v>
      </c>
      <c r="G3" s="88">
        <f t="shared" ref="G3:AI3" si="0">F3+1</f>
        <v>44350</v>
      </c>
      <c r="H3" s="88">
        <f t="shared" si="0"/>
        <v>44351</v>
      </c>
      <c r="I3" s="88">
        <f t="shared" si="0"/>
        <v>44352</v>
      </c>
      <c r="J3" s="88">
        <f t="shared" si="0"/>
        <v>44353</v>
      </c>
      <c r="K3" s="88">
        <f t="shared" si="0"/>
        <v>44354</v>
      </c>
      <c r="L3" s="88">
        <f t="shared" si="0"/>
        <v>44355</v>
      </c>
      <c r="M3" s="88">
        <f t="shared" si="0"/>
        <v>44356</v>
      </c>
      <c r="N3" s="88">
        <f t="shared" si="0"/>
        <v>44357</v>
      </c>
      <c r="O3" s="88">
        <f t="shared" si="0"/>
        <v>44358</v>
      </c>
      <c r="P3" s="88">
        <f t="shared" si="0"/>
        <v>44359</v>
      </c>
      <c r="Q3" s="88">
        <f t="shared" si="0"/>
        <v>44360</v>
      </c>
      <c r="R3" s="88">
        <f t="shared" si="0"/>
        <v>44361</v>
      </c>
      <c r="S3" s="88">
        <f t="shared" si="0"/>
        <v>44362</v>
      </c>
      <c r="T3" s="88">
        <f t="shared" si="0"/>
        <v>44363</v>
      </c>
      <c r="U3" s="88">
        <f t="shared" si="0"/>
        <v>44364</v>
      </c>
      <c r="V3" s="88">
        <f t="shared" si="0"/>
        <v>44365</v>
      </c>
      <c r="W3" s="88">
        <f t="shared" si="0"/>
        <v>44366</v>
      </c>
      <c r="X3" s="88">
        <f t="shared" si="0"/>
        <v>44367</v>
      </c>
      <c r="Y3" s="88">
        <f t="shared" si="0"/>
        <v>44368</v>
      </c>
      <c r="Z3" s="88">
        <f t="shared" si="0"/>
        <v>44369</v>
      </c>
      <c r="AA3" s="88">
        <f t="shared" si="0"/>
        <v>44370</v>
      </c>
      <c r="AB3" s="88">
        <f t="shared" si="0"/>
        <v>44371</v>
      </c>
      <c r="AC3" s="88">
        <f t="shared" si="0"/>
        <v>44372</v>
      </c>
      <c r="AD3" s="88">
        <f t="shared" si="0"/>
        <v>44373</v>
      </c>
      <c r="AE3" s="88">
        <f t="shared" si="0"/>
        <v>44374</v>
      </c>
      <c r="AF3" s="88">
        <f t="shared" si="0"/>
        <v>44375</v>
      </c>
      <c r="AG3" s="88">
        <f t="shared" si="0"/>
        <v>44376</v>
      </c>
      <c r="AH3" s="88">
        <f t="shared" si="0"/>
        <v>44377</v>
      </c>
      <c r="AI3" s="88">
        <f t="shared" si="0"/>
        <v>44378</v>
      </c>
      <c r="AJ3" s="122"/>
      <c r="AK3" s="123"/>
    </row>
    <row r="4" spans="1:37" ht="22.5" customHeight="1" thickBot="1" x14ac:dyDescent="0.4">
      <c r="A4" s="139"/>
      <c r="B4" s="135"/>
      <c r="C4" s="137"/>
      <c r="D4" s="137"/>
      <c r="E4" s="89" t="str">
        <f>TEXT(E3,"ddd")</f>
        <v>Tue</v>
      </c>
      <c r="F4" s="89" t="str">
        <f t="shared" ref="F4:AI4" si="1">TEXT(F3,"ddd")</f>
        <v>Wed</v>
      </c>
      <c r="G4" s="89" t="str">
        <f t="shared" si="1"/>
        <v>Thu</v>
      </c>
      <c r="H4" s="89" t="str">
        <f t="shared" si="1"/>
        <v>Fri</v>
      </c>
      <c r="I4" s="89" t="str">
        <f t="shared" si="1"/>
        <v>Sat</v>
      </c>
      <c r="J4" s="89" t="str">
        <f t="shared" si="1"/>
        <v>Sun</v>
      </c>
      <c r="K4" s="89" t="str">
        <f t="shared" si="1"/>
        <v>Mon</v>
      </c>
      <c r="L4" s="89" t="str">
        <f t="shared" si="1"/>
        <v>Tue</v>
      </c>
      <c r="M4" s="89" t="str">
        <f t="shared" si="1"/>
        <v>Wed</v>
      </c>
      <c r="N4" s="89" t="str">
        <f t="shared" si="1"/>
        <v>Thu</v>
      </c>
      <c r="O4" s="89" t="str">
        <f t="shared" si="1"/>
        <v>Fri</v>
      </c>
      <c r="P4" s="89" t="str">
        <f t="shared" si="1"/>
        <v>Sat</v>
      </c>
      <c r="Q4" s="89" t="str">
        <f t="shared" si="1"/>
        <v>Sun</v>
      </c>
      <c r="R4" s="89" t="str">
        <f t="shared" si="1"/>
        <v>Mon</v>
      </c>
      <c r="S4" s="89" t="str">
        <f t="shared" si="1"/>
        <v>Tue</v>
      </c>
      <c r="T4" s="89" t="str">
        <f t="shared" si="1"/>
        <v>Wed</v>
      </c>
      <c r="U4" s="89" t="str">
        <f t="shared" si="1"/>
        <v>Thu</v>
      </c>
      <c r="V4" s="89" t="str">
        <f t="shared" si="1"/>
        <v>Fri</v>
      </c>
      <c r="W4" s="89" t="str">
        <f t="shared" si="1"/>
        <v>Sat</v>
      </c>
      <c r="X4" s="89" t="str">
        <f t="shared" si="1"/>
        <v>Sun</v>
      </c>
      <c r="Y4" s="89" t="str">
        <f t="shared" si="1"/>
        <v>Mon</v>
      </c>
      <c r="Z4" s="89" t="str">
        <f t="shared" si="1"/>
        <v>Tue</v>
      </c>
      <c r="AA4" s="89" t="str">
        <f t="shared" si="1"/>
        <v>Wed</v>
      </c>
      <c r="AB4" s="89" t="str">
        <f t="shared" si="1"/>
        <v>Thu</v>
      </c>
      <c r="AC4" s="89" t="str">
        <f t="shared" si="1"/>
        <v>Fri</v>
      </c>
      <c r="AD4" s="89" t="str">
        <f t="shared" si="1"/>
        <v>Sat</v>
      </c>
      <c r="AE4" s="89" t="str">
        <f t="shared" si="1"/>
        <v>Sun</v>
      </c>
      <c r="AF4" s="89" t="str">
        <f t="shared" si="1"/>
        <v>Mon</v>
      </c>
      <c r="AG4" s="89" t="str">
        <f t="shared" si="1"/>
        <v>Tue</v>
      </c>
      <c r="AH4" s="89" t="str">
        <f t="shared" si="1"/>
        <v>Wed</v>
      </c>
      <c r="AI4" s="89" t="str">
        <f t="shared" si="1"/>
        <v>Thu</v>
      </c>
      <c r="AJ4" s="118"/>
      <c r="AK4" s="119"/>
    </row>
    <row r="5" spans="1:37" ht="22.5" customHeight="1" thickBot="1" x14ac:dyDescent="0.55000000000000004">
      <c r="A5" s="139"/>
      <c r="B5" s="141" t="s">
        <v>80</v>
      </c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  <c r="T5" s="141"/>
      <c r="U5" s="141"/>
      <c r="V5" s="141"/>
      <c r="W5" s="141"/>
      <c r="X5" s="141"/>
      <c r="Y5" s="141"/>
      <c r="Z5" s="141"/>
      <c r="AA5" s="141"/>
      <c r="AB5" s="141"/>
      <c r="AC5" s="141"/>
      <c r="AD5" s="141"/>
      <c r="AE5" s="141"/>
      <c r="AF5" s="141"/>
      <c r="AG5" s="141"/>
      <c r="AH5" s="141"/>
      <c r="AI5" s="141"/>
      <c r="AJ5" s="120"/>
      <c r="AK5" s="121"/>
    </row>
    <row r="6" spans="1:37" x14ac:dyDescent="0.35">
      <c r="A6" s="139"/>
      <c r="B6" s="110" t="s">
        <v>13</v>
      </c>
      <c r="C6" s="98" t="s">
        <v>14</v>
      </c>
      <c r="D6" s="80">
        <v>29.84</v>
      </c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116">
        <f t="shared" ref="AJ6:AJ12" si="2">SUM(G6:AI6)</f>
        <v>0</v>
      </c>
      <c r="AK6" s="117">
        <f t="shared" ref="AK6:AK12" si="3">D6*AJ6</f>
        <v>0</v>
      </c>
    </row>
    <row r="7" spans="1:37" x14ac:dyDescent="0.35">
      <c r="A7" s="139"/>
      <c r="B7" s="111" t="s">
        <v>15</v>
      </c>
      <c r="C7" s="14" t="s">
        <v>16</v>
      </c>
      <c r="D7" s="82">
        <v>14.17</v>
      </c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  <c r="AD7" s="94"/>
      <c r="AE7" s="94"/>
      <c r="AF7" s="94"/>
      <c r="AG7" s="94"/>
      <c r="AH7" s="94"/>
      <c r="AI7" s="94"/>
      <c r="AJ7" s="83">
        <f t="shared" si="2"/>
        <v>0</v>
      </c>
      <c r="AK7" s="38">
        <f t="shared" si="3"/>
        <v>0</v>
      </c>
    </row>
    <row r="8" spans="1:37" x14ac:dyDescent="0.35">
      <c r="A8" s="139"/>
      <c r="B8" s="111" t="s">
        <v>17</v>
      </c>
      <c r="C8" s="14" t="s">
        <v>16</v>
      </c>
      <c r="D8" s="82">
        <v>12.76</v>
      </c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83">
        <f t="shared" si="2"/>
        <v>0</v>
      </c>
      <c r="AK8" s="38">
        <f t="shared" si="3"/>
        <v>0</v>
      </c>
    </row>
    <row r="9" spans="1:37" x14ac:dyDescent="0.35">
      <c r="A9" s="139"/>
      <c r="B9" s="111" t="s">
        <v>18</v>
      </c>
      <c r="C9" s="14" t="s">
        <v>19</v>
      </c>
      <c r="D9" s="82">
        <v>29.45</v>
      </c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4"/>
      <c r="AI9" s="94"/>
      <c r="AJ9" s="83">
        <f t="shared" si="2"/>
        <v>0</v>
      </c>
      <c r="AK9" s="38">
        <f t="shared" si="3"/>
        <v>0</v>
      </c>
    </row>
    <row r="10" spans="1:37" x14ac:dyDescent="0.35">
      <c r="A10" s="139"/>
      <c r="B10" s="111" t="s">
        <v>20</v>
      </c>
      <c r="C10" s="14" t="s">
        <v>21</v>
      </c>
      <c r="D10" s="82">
        <v>35.799999999999997</v>
      </c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4"/>
      <c r="AI10" s="94"/>
      <c r="AJ10" s="83">
        <f t="shared" si="2"/>
        <v>0</v>
      </c>
      <c r="AK10" s="38">
        <f t="shared" si="3"/>
        <v>0</v>
      </c>
    </row>
    <row r="11" spans="1:37" x14ac:dyDescent="0.35">
      <c r="A11" s="139"/>
      <c r="B11" s="111" t="s">
        <v>84</v>
      </c>
      <c r="C11" s="14" t="s">
        <v>19</v>
      </c>
      <c r="D11" s="82">
        <v>35.31</v>
      </c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4"/>
      <c r="AI11" s="94"/>
      <c r="AJ11" s="83"/>
      <c r="AK11" s="38"/>
    </row>
    <row r="12" spans="1:37" x14ac:dyDescent="0.35">
      <c r="A12" s="139"/>
      <c r="B12" s="111" t="s">
        <v>22</v>
      </c>
      <c r="C12" s="14" t="s">
        <v>19</v>
      </c>
      <c r="D12" s="82">
        <v>23.82</v>
      </c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83">
        <f t="shared" si="2"/>
        <v>0</v>
      </c>
      <c r="AK12" s="38">
        <f t="shared" si="3"/>
        <v>0</v>
      </c>
    </row>
    <row r="13" spans="1:37" ht="15" thickBot="1" x14ac:dyDescent="0.4">
      <c r="A13" s="139"/>
      <c r="B13" s="112" t="s">
        <v>81</v>
      </c>
      <c r="C13" s="91"/>
      <c r="D13" s="91"/>
      <c r="E13" s="92">
        <f>SUMPRODUCT($D$6:$D$12,E6:E12)</f>
        <v>0</v>
      </c>
      <c r="F13" s="92">
        <f t="shared" ref="F13:AI13" si="4">SUMPRODUCT($D$6:$D$12,F6:F12)</f>
        <v>0</v>
      </c>
      <c r="G13" s="92">
        <f t="shared" si="4"/>
        <v>0</v>
      </c>
      <c r="H13" s="92">
        <f t="shared" si="4"/>
        <v>0</v>
      </c>
      <c r="I13" s="92">
        <f t="shared" si="4"/>
        <v>0</v>
      </c>
      <c r="J13" s="92">
        <f t="shared" si="4"/>
        <v>0</v>
      </c>
      <c r="K13" s="92">
        <f t="shared" si="4"/>
        <v>0</v>
      </c>
      <c r="L13" s="92">
        <f t="shared" si="4"/>
        <v>0</v>
      </c>
      <c r="M13" s="92">
        <f t="shared" si="4"/>
        <v>0</v>
      </c>
      <c r="N13" s="92">
        <f t="shared" si="4"/>
        <v>0</v>
      </c>
      <c r="O13" s="92">
        <f t="shared" si="4"/>
        <v>0</v>
      </c>
      <c r="P13" s="92">
        <f t="shared" si="4"/>
        <v>0</v>
      </c>
      <c r="Q13" s="92">
        <f t="shared" si="4"/>
        <v>0</v>
      </c>
      <c r="R13" s="92">
        <f t="shared" si="4"/>
        <v>0</v>
      </c>
      <c r="S13" s="92">
        <f t="shared" si="4"/>
        <v>0</v>
      </c>
      <c r="T13" s="92">
        <f t="shared" si="4"/>
        <v>0</v>
      </c>
      <c r="U13" s="92">
        <f t="shared" si="4"/>
        <v>0</v>
      </c>
      <c r="V13" s="92">
        <f t="shared" si="4"/>
        <v>0</v>
      </c>
      <c r="W13" s="92">
        <f t="shared" si="4"/>
        <v>0</v>
      </c>
      <c r="X13" s="92">
        <f t="shared" si="4"/>
        <v>0</v>
      </c>
      <c r="Y13" s="92">
        <f t="shared" si="4"/>
        <v>0</v>
      </c>
      <c r="Z13" s="92">
        <f t="shared" si="4"/>
        <v>0</v>
      </c>
      <c r="AA13" s="92">
        <f t="shared" si="4"/>
        <v>0</v>
      </c>
      <c r="AB13" s="92">
        <f t="shared" si="4"/>
        <v>0</v>
      </c>
      <c r="AC13" s="92">
        <f t="shared" si="4"/>
        <v>0</v>
      </c>
      <c r="AD13" s="92">
        <f t="shared" si="4"/>
        <v>0</v>
      </c>
      <c r="AE13" s="92">
        <f t="shared" si="4"/>
        <v>0</v>
      </c>
      <c r="AF13" s="92">
        <f t="shared" si="4"/>
        <v>0</v>
      </c>
      <c r="AG13" s="92">
        <f t="shared" si="4"/>
        <v>0</v>
      </c>
      <c r="AH13" s="92">
        <f t="shared" si="4"/>
        <v>0</v>
      </c>
      <c r="AI13" s="92">
        <f t="shared" si="4"/>
        <v>0</v>
      </c>
      <c r="AJ13" s="103"/>
      <c r="AK13" s="104">
        <f>SUM(E13:AI13)</f>
        <v>0</v>
      </c>
    </row>
    <row r="14" spans="1:37" ht="24" customHeight="1" thickBot="1" x14ac:dyDescent="0.4">
      <c r="A14" s="139"/>
      <c r="B14" s="142" t="s">
        <v>1</v>
      </c>
      <c r="C14" s="143" t="s">
        <v>11</v>
      </c>
      <c r="D14" s="143" t="s">
        <v>12</v>
      </c>
      <c r="E14" s="90">
        <f>B2</f>
        <v>44348</v>
      </c>
      <c r="F14" s="90">
        <f>E14+1</f>
        <v>44349</v>
      </c>
      <c r="G14" s="90">
        <f t="shared" ref="G14:AI14" si="5">F14+1</f>
        <v>44350</v>
      </c>
      <c r="H14" s="90">
        <f t="shared" si="5"/>
        <v>44351</v>
      </c>
      <c r="I14" s="90">
        <f t="shared" si="5"/>
        <v>44352</v>
      </c>
      <c r="J14" s="90">
        <f t="shared" si="5"/>
        <v>44353</v>
      </c>
      <c r="K14" s="90">
        <f t="shared" si="5"/>
        <v>44354</v>
      </c>
      <c r="L14" s="90">
        <f t="shared" si="5"/>
        <v>44355</v>
      </c>
      <c r="M14" s="90">
        <f t="shared" si="5"/>
        <v>44356</v>
      </c>
      <c r="N14" s="90">
        <f t="shared" si="5"/>
        <v>44357</v>
      </c>
      <c r="O14" s="90">
        <f t="shared" si="5"/>
        <v>44358</v>
      </c>
      <c r="P14" s="90">
        <f t="shared" si="5"/>
        <v>44359</v>
      </c>
      <c r="Q14" s="90">
        <f t="shared" si="5"/>
        <v>44360</v>
      </c>
      <c r="R14" s="90">
        <f t="shared" si="5"/>
        <v>44361</v>
      </c>
      <c r="S14" s="90">
        <f t="shared" si="5"/>
        <v>44362</v>
      </c>
      <c r="T14" s="90">
        <f t="shared" si="5"/>
        <v>44363</v>
      </c>
      <c r="U14" s="90">
        <f t="shared" si="5"/>
        <v>44364</v>
      </c>
      <c r="V14" s="90">
        <f t="shared" si="5"/>
        <v>44365</v>
      </c>
      <c r="W14" s="90">
        <f t="shared" si="5"/>
        <v>44366</v>
      </c>
      <c r="X14" s="90">
        <f t="shared" si="5"/>
        <v>44367</v>
      </c>
      <c r="Y14" s="90">
        <f t="shared" si="5"/>
        <v>44368</v>
      </c>
      <c r="Z14" s="90">
        <f t="shared" si="5"/>
        <v>44369</v>
      </c>
      <c r="AA14" s="90">
        <f t="shared" si="5"/>
        <v>44370</v>
      </c>
      <c r="AB14" s="90">
        <f t="shared" si="5"/>
        <v>44371</v>
      </c>
      <c r="AC14" s="90">
        <f t="shared" si="5"/>
        <v>44372</v>
      </c>
      <c r="AD14" s="90">
        <f t="shared" si="5"/>
        <v>44373</v>
      </c>
      <c r="AE14" s="90">
        <f t="shared" si="5"/>
        <v>44374</v>
      </c>
      <c r="AF14" s="90">
        <f t="shared" si="5"/>
        <v>44375</v>
      </c>
      <c r="AG14" s="90">
        <f t="shared" si="5"/>
        <v>44376</v>
      </c>
      <c r="AH14" s="90">
        <f t="shared" si="5"/>
        <v>44377</v>
      </c>
      <c r="AI14" s="90">
        <f t="shared" si="5"/>
        <v>44378</v>
      </c>
      <c r="AJ14" s="122"/>
      <c r="AK14" s="123"/>
    </row>
    <row r="15" spans="1:37" ht="24" customHeight="1" thickBot="1" x14ac:dyDescent="0.4">
      <c r="A15" s="139"/>
      <c r="B15" s="135"/>
      <c r="C15" s="137"/>
      <c r="D15" s="137"/>
      <c r="E15" s="89" t="str">
        <f>TEXT(E14,"ddd")</f>
        <v>Tue</v>
      </c>
      <c r="F15" s="89" t="str">
        <f t="shared" ref="F15:AI15" si="6">TEXT(F14,"ddd")</f>
        <v>Wed</v>
      </c>
      <c r="G15" s="89" t="str">
        <f t="shared" si="6"/>
        <v>Thu</v>
      </c>
      <c r="H15" s="89" t="str">
        <f t="shared" si="6"/>
        <v>Fri</v>
      </c>
      <c r="I15" s="89" t="str">
        <f t="shared" si="6"/>
        <v>Sat</v>
      </c>
      <c r="J15" s="89" t="str">
        <f t="shared" si="6"/>
        <v>Sun</v>
      </c>
      <c r="K15" s="89" t="str">
        <f t="shared" si="6"/>
        <v>Mon</v>
      </c>
      <c r="L15" s="89" t="str">
        <f t="shared" si="6"/>
        <v>Tue</v>
      </c>
      <c r="M15" s="89" t="str">
        <f t="shared" si="6"/>
        <v>Wed</v>
      </c>
      <c r="N15" s="89" t="str">
        <f t="shared" si="6"/>
        <v>Thu</v>
      </c>
      <c r="O15" s="89" t="str">
        <f t="shared" si="6"/>
        <v>Fri</v>
      </c>
      <c r="P15" s="89" t="str">
        <f t="shared" si="6"/>
        <v>Sat</v>
      </c>
      <c r="Q15" s="89" t="str">
        <f t="shared" si="6"/>
        <v>Sun</v>
      </c>
      <c r="R15" s="89" t="str">
        <f t="shared" si="6"/>
        <v>Mon</v>
      </c>
      <c r="S15" s="89" t="str">
        <f t="shared" si="6"/>
        <v>Tue</v>
      </c>
      <c r="T15" s="89" t="str">
        <f t="shared" si="6"/>
        <v>Wed</v>
      </c>
      <c r="U15" s="89" t="str">
        <f t="shared" si="6"/>
        <v>Thu</v>
      </c>
      <c r="V15" s="89" t="str">
        <f t="shared" si="6"/>
        <v>Fri</v>
      </c>
      <c r="W15" s="89" t="str">
        <f t="shared" si="6"/>
        <v>Sat</v>
      </c>
      <c r="X15" s="89" t="str">
        <f t="shared" si="6"/>
        <v>Sun</v>
      </c>
      <c r="Y15" s="89" t="str">
        <f t="shared" si="6"/>
        <v>Mon</v>
      </c>
      <c r="Z15" s="89" t="str">
        <f t="shared" si="6"/>
        <v>Tue</v>
      </c>
      <c r="AA15" s="89" t="str">
        <f t="shared" si="6"/>
        <v>Wed</v>
      </c>
      <c r="AB15" s="89" t="str">
        <f t="shared" si="6"/>
        <v>Thu</v>
      </c>
      <c r="AC15" s="89" t="str">
        <f t="shared" si="6"/>
        <v>Fri</v>
      </c>
      <c r="AD15" s="89" t="str">
        <f t="shared" si="6"/>
        <v>Sat</v>
      </c>
      <c r="AE15" s="89" t="str">
        <f t="shared" si="6"/>
        <v>Sun</v>
      </c>
      <c r="AF15" s="89" t="str">
        <f t="shared" si="6"/>
        <v>Mon</v>
      </c>
      <c r="AG15" s="89" t="str">
        <f t="shared" si="6"/>
        <v>Tue</v>
      </c>
      <c r="AH15" s="89" t="str">
        <f t="shared" si="6"/>
        <v>Wed</v>
      </c>
      <c r="AI15" s="89" t="str">
        <f t="shared" si="6"/>
        <v>Thu</v>
      </c>
      <c r="AJ15" s="118"/>
      <c r="AK15" s="119"/>
    </row>
    <row r="16" spans="1:37" ht="23.5" thickBot="1" x14ac:dyDescent="0.55000000000000004">
      <c r="A16" s="139"/>
      <c r="B16" s="141" t="s">
        <v>24</v>
      </c>
      <c r="C16" s="141"/>
      <c r="D16" s="141"/>
      <c r="E16" s="141"/>
      <c r="F16" s="141"/>
      <c r="G16" s="141"/>
      <c r="H16" s="141"/>
      <c r="I16" s="141"/>
      <c r="J16" s="141"/>
      <c r="K16" s="141"/>
      <c r="L16" s="141"/>
      <c r="M16" s="141"/>
      <c r="N16" s="141"/>
      <c r="O16" s="141"/>
      <c r="P16" s="141"/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/>
      <c r="AE16" s="141"/>
      <c r="AF16" s="141"/>
      <c r="AG16" s="141"/>
      <c r="AH16" s="141"/>
      <c r="AI16" s="141"/>
      <c r="AJ16" s="120"/>
      <c r="AK16" s="121"/>
    </row>
    <row r="17" spans="1:37" x14ac:dyDescent="0.35">
      <c r="A17" s="139"/>
      <c r="B17" s="113" t="s">
        <v>25</v>
      </c>
      <c r="C17" s="95" t="s">
        <v>26</v>
      </c>
      <c r="D17" s="96">
        <f>VLOOKUP(B17,Table1[#All],3,FALSE)</f>
        <v>6.32</v>
      </c>
      <c r="E17" s="45"/>
      <c r="F17" s="50"/>
      <c r="G17" s="50"/>
      <c r="H17" s="50"/>
      <c r="I17" s="50"/>
      <c r="J17" s="50"/>
      <c r="K17" s="21"/>
      <c r="L17" s="21"/>
      <c r="M17" s="21"/>
      <c r="N17" s="21"/>
      <c r="O17" s="21"/>
      <c r="P17" s="21"/>
      <c r="Q17" s="21"/>
      <c r="R17" s="50"/>
      <c r="S17" s="50"/>
      <c r="T17" s="50"/>
      <c r="U17" s="50"/>
      <c r="V17" s="50"/>
      <c r="W17" s="50"/>
      <c r="X17" s="50"/>
      <c r="Y17" s="21"/>
      <c r="Z17" s="21"/>
      <c r="AA17" s="33"/>
      <c r="AB17" s="33"/>
      <c r="AC17" s="33"/>
      <c r="AD17" s="33"/>
      <c r="AE17" s="33"/>
      <c r="AF17" s="33"/>
      <c r="AG17" s="33"/>
      <c r="AH17" s="33"/>
      <c r="AI17" s="33"/>
      <c r="AJ17" s="116">
        <f t="shared" ref="AJ17:AJ52" si="7">SUM(G17:AI17)</f>
        <v>0</v>
      </c>
      <c r="AK17" s="117">
        <f t="shared" ref="AK17:AK54" si="8">D17*AJ17</f>
        <v>0</v>
      </c>
    </row>
    <row r="18" spans="1:37" x14ac:dyDescent="0.35">
      <c r="A18" s="139"/>
      <c r="B18" s="114" t="s">
        <v>27</v>
      </c>
      <c r="C18" s="93" t="s">
        <v>26</v>
      </c>
      <c r="D18" s="96">
        <f>VLOOKUP(B18,Table1[#All],3,FALSE)</f>
        <v>7.05</v>
      </c>
      <c r="E18" s="45"/>
      <c r="F18" s="50"/>
      <c r="G18" s="50"/>
      <c r="H18" s="50"/>
      <c r="I18" s="50"/>
      <c r="J18" s="50"/>
      <c r="K18" s="21"/>
      <c r="L18" s="21"/>
      <c r="M18" s="21"/>
      <c r="N18" s="21"/>
      <c r="O18" s="21"/>
      <c r="P18" s="21"/>
      <c r="Q18" s="21"/>
      <c r="R18" s="50"/>
      <c r="S18" s="50"/>
      <c r="T18" s="50"/>
      <c r="U18" s="50"/>
      <c r="V18" s="50"/>
      <c r="W18" s="50"/>
      <c r="X18" s="50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83">
        <f t="shared" si="7"/>
        <v>0</v>
      </c>
      <c r="AK18" s="38">
        <f t="shared" si="8"/>
        <v>0</v>
      </c>
    </row>
    <row r="19" spans="1:37" x14ac:dyDescent="0.35">
      <c r="A19" s="139"/>
      <c r="B19" s="114" t="s">
        <v>66</v>
      </c>
      <c r="C19" s="93" t="s">
        <v>68</v>
      </c>
      <c r="D19" s="96">
        <f>VLOOKUP(B19,Table1[#All],3,FALSE)</f>
        <v>16.29</v>
      </c>
      <c r="E19" s="45"/>
      <c r="F19" s="50"/>
      <c r="G19" s="50"/>
      <c r="H19" s="50"/>
      <c r="I19" s="50"/>
      <c r="J19" s="50"/>
      <c r="K19" s="21"/>
      <c r="L19" s="21"/>
      <c r="M19" s="21"/>
      <c r="N19" s="21"/>
      <c r="O19" s="21"/>
      <c r="P19" s="21"/>
      <c r="Q19" s="21"/>
      <c r="R19" s="50"/>
      <c r="S19" s="50"/>
      <c r="T19" s="50"/>
      <c r="U19" s="50"/>
      <c r="V19" s="50"/>
      <c r="W19" s="50"/>
      <c r="X19" s="50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83">
        <f t="shared" si="7"/>
        <v>0</v>
      </c>
      <c r="AK19" s="38">
        <f t="shared" si="8"/>
        <v>0</v>
      </c>
    </row>
    <row r="20" spans="1:37" x14ac:dyDescent="0.35">
      <c r="A20" s="139"/>
      <c r="B20" s="114" t="s">
        <v>67</v>
      </c>
      <c r="C20" s="93" t="s">
        <v>69</v>
      </c>
      <c r="D20" s="96">
        <f>VLOOKUP(B20,Table1[#All],3,FALSE)</f>
        <v>18.079999999999998</v>
      </c>
      <c r="E20" s="45"/>
      <c r="F20" s="50"/>
      <c r="G20" s="50"/>
      <c r="H20" s="50"/>
      <c r="I20" s="50"/>
      <c r="J20" s="50"/>
      <c r="K20" s="21"/>
      <c r="L20" s="21"/>
      <c r="M20" s="21"/>
      <c r="N20" s="21"/>
      <c r="O20" s="21"/>
      <c r="P20" s="21"/>
      <c r="Q20" s="21"/>
      <c r="R20" s="50"/>
      <c r="S20" s="50"/>
      <c r="T20" s="50"/>
      <c r="U20" s="50"/>
      <c r="V20" s="50"/>
      <c r="W20" s="50"/>
      <c r="X20" s="50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83">
        <f t="shared" si="7"/>
        <v>0</v>
      </c>
      <c r="AK20" s="38">
        <f t="shared" si="8"/>
        <v>0</v>
      </c>
    </row>
    <row r="21" spans="1:37" x14ac:dyDescent="0.35">
      <c r="A21" s="139"/>
      <c r="B21" s="114" t="s">
        <v>29</v>
      </c>
      <c r="C21" s="93" t="s">
        <v>30</v>
      </c>
      <c r="D21" s="96">
        <f>VLOOKUP(B21,Table1[#All],3,FALSE)</f>
        <v>18.32</v>
      </c>
      <c r="E21" s="45"/>
      <c r="F21" s="50"/>
      <c r="G21" s="50"/>
      <c r="H21" s="50"/>
      <c r="I21" s="50"/>
      <c r="J21" s="50"/>
      <c r="K21" s="21"/>
      <c r="L21" s="21"/>
      <c r="M21" s="21"/>
      <c r="N21" s="21"/>
      <c r="O21" s="21"/>
      <c r="P21" s="21"/>
      <c r="Q21" s="21"/>
      <c r="R21" s="50"/>
      <c r="S21" s="50"/>
      <c r="T21" s="50"/>
      <c r="U21" s="50"/>
      <c r="V21" s="50"/>
      <c r="W21" s="50"/>
      <c r="X21" s="50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83">
        <f t="shared" si="7"/>
        <v>0</v>
      </c>
      <c r="AK21" s="38">
        <f t="shared" si="8"/>
        <v>0</v>
      </c>
    </row>
    <row r="22" spans="1:37" x14ac:dyDescent="0.35">
      <c r="A22" s="139"/>
      <c r="B22" s="114" t="s">
        <v>31</v>
      </c>
      <c r="C22" s="93" t="s">
        <v>30</v>
      </c>
      <c r="D22" s="96">
        <f>VLOOKUP(B22,Table1[#All],3,FALSE)</f>
        <v>14.77</v>
      </c>
      <c r="E22" s="45"/>
      <c r="F22" s="50"/>
      <c r="G22" s="50"/>
      <c r="H22" s="50"/>
      <c r="I22" s="50"/>
      <c r="J22" s="50"/>
      <c r="K22" s="21"/>
      <c r="L22" s="21"/>
      <c r="M22" s="21"/>
      <c r="N22" s="21"/>
      <c r="O22" s="21"/>
      <c r="P22" s="21"/>
      <c r="Q22" s="21"/>
      <c r="R22" s="50"/>
      <c r="S22" s="50"/>
      <c r="T22" s="50"/>
      <c r="U22" s="50"/>
      <c r="V22" s="50"/>
      <c r="W22" s="50"/>
      <c r="X22" s="50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83">
        <f t="shared" si="7"/>
        <v>0</v>
      </c>
      <c r="AK22" s="38">
        <f t="shared" si="8"/>
        <v>0</v>
      </c>
    </row>
    <row r="23" spans="1:37" x14ac:dyDescent="0.35">
      <c r="A23" s="139"/>
      <c r="B23" s="114" t="s">
        <v>32</v>
      </c>
      <c r="C23" s="93" t="s">
        <v>30</v>
      </c>
      <c r="D23" s="96">
        <f>VLOOKUP(B23,Table1[#All],3,FALSE)</f>
        <v>11.36</v>
      </c>
      <c r="E23" s="45"/>
      <c r="F23" s="50"/>
      <c r="G23" s="50"/>
      <c r="H23" s="50"/>
      <c r="I23" s="50"/>
      <c r="J23" s="50"/>
      <c r="K23" s="21"/>
      <c r="L23" s="21"/>
      <c r="M23" s="21"/>
      <c r="N23" s="21"/>
      <c r="O23" s="21"/>
      <c r="P23" s="21"/>
      <c r="Q23" s="21"/>
      <c r="R23" s="50"/>
      <c r="S23" s="50"/>
      <c r="T23" s="50"/>
      <c r="U23" s="50"/>
      <c r="V23" s="50"/>
      <c r="W23" s="50"/>
      <c r="X23" s="50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83">
        <f t="shared" si="7"/>
        <v>0</v>
      </c>
      <c r="AK23" s="38">
        <f t="shared" si="8"/>
        <v>0</v>
      </c>
    </row>
    <row r="24" spans="1:37" x14ac:dyDescent="0.35">
      <c r="A24" s="139"/>
      <c r="B24" s="114" t="s">
        <v>33</v>
      </c>
      <c r="C24" s="93" t="s">
        <v>34</v>
      </c>
      <c r="D24" s="96">
        <f>VLOOKUP(B24,Table1[#All],3,FALSE)</f>
        <v>34.83</v>
      </c>
      <c r="E24" s="45"/>
      <c r="F24" s="50"/>
      <c r="G24" s="50"/>
      <c r="H24" s="50"/>
      <c r="I24" s="50"/>
      <c r="J24" s="50"/>
      <c r="K24" s="21"/>
      <c r="L24" s="21"/>
      <c r="M24" s="21"/>
      <c r="N24" s="21"/>
      <c r="O24" s="21"/>
      <c r="P24" s="21"/>
      <c r="Q24" s="21"/>
      <c r="R24" s="50"/>
      <c r="S24" s="50"/>
      <c r="T24" s="50"/>
      <c r="U24" s="50"/>
      <c r="V24" s="50"/>
      <c r="W24" s="50"/>
      <c r="X24" s="50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83">
        <f t="shared" si="7"/>
        <v>0</v>
      </c>
      <c r="AK24" s="38">
        <f t="shared" si="8"/>
        <v>0</v>
      </c>
    </row>
    <row r="25" spans="1:37" x14ac:dyDescent="0.35">
      <c r="A25" s="139"/>
      <c r="B25" s="114" t="s">
        <v>35</v>
      </c>
      <c r="C25" s="93" t="s">
        <v>36</v>
      </c>
      <c r="D25" s="96">
        <f>VLOOKUP(B25,Table1[#All],3,FALSE)</f>
        <v>16.920000000000002</v>
      </c>
      <c r="E25" s="45"/>
      <c r="F25" s="50"/>
      <c r="G25" s="50"/>
      <c r="H25" s="50"/>
      <c r="I25" s="50"/>
      <c r="J25" s="50"/>
      <c r="K25" s="21"/>
      <c r="L25" s="21"/>
      <c r="M25" s="21"/>
      <c r="N25" s="21"/>
      <c r="O25" s="21"/>
      <c r="P25" s="21"/>
      <c r="Q25" s="21"/>
      <c r="R25" s="50"/>
      <c r="S25" s="50"/>
      <c r="T25" s="50"/>
      <c r="U25" s="50"/>
      <c r="V25" s="50"/>
      <c r="W25" s="50"/>
      <c r="X25" s="50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83">
        <f t="shared" si="7"/>
        <v>0</v>
      </c>
      <c r="AK25" s="38">
        <f t="shared" si="8"/>
        <v>0</v>
      </c>
    </row>
    <row r="26" spans="1:37" x14ac:dyDescent="0.35">
      <c r="A26" s="139"/>
      <c r="B26" s="114" t="s">
        <v>37</v>
      </c>
      <c r="C26" s="93" t="s">
        <v>36</v>
      </c>
      <c r="D26" s="96">
        <f>VLOOKUP(B26,Table1[#All],3,FALSE)</f>
        <v>15.01</v>
      </c>
      <c r="E26" s="45"/>
      <c r="F26" s="50"/>
      <c r="G26" s="50"/>
      <c r="H26" s="50"/>
      <c r="I26" s="50"/>
      <c r="J26" s="50"/>
      <c r="K26" s="21"/>
      <c r="L26" s="21"/>
      <c r="M26" s="21"/>
      <c r="N26" s="21"/>
      <c r="O26" s="21"/>
      <c r="P26" s="21"/>
      <c r="Q26" s="21"/>
      <c r="R26" s="50"/>
      <c r="S26" s="50"/>
      <c r="T26" s="50"/>
      <c r="U26" s="50"/>
      <c r="V26" s="50"/>
      <c r="W26" s="50"/>
      <c r="X26" s="50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83">
        <f t="shared" si="7"/>
        <v>0</v>
      </c>
      <c r="AK26" s="38">
        <f t="shared" si="8"/>
        <v>0</v>
      </c>
    </row>
    <row r="27" spans="1:37" x14ac:dyDescent="0.35">
      <c r="A27" s="139"/>
      <c r="B27" s="114" t="s">
        <v>38</v>
      </c>
      <c r="C27" s="93" t="s">
        <v>19</v>
      </c>
      <c r="D27" s="96">
        <f>VLOOKUP(B27,Table1[#All],3,FALSE)</f>
        <v>35.18</v>
      </c>
      <c r="E27" s="45"/>
      <c r="F27" s="50"/>
      <c r="G27" s="50"/>
      <c r="H27" s="50"/>
      <c r="I27" s="50"/>
      <c r="J27" s="50"/>
      <c r="K27" s="21"/>
      <c r="L27" s="21"/>
      <c r="M27" s="21"/>
      <c r="N27" s="21"/>
      <c r="O27" s="21"/>
      <c r="P27" s="21"/>
      <c r="Q27" s="21"/>
      <c r="R27" s="50"/>
      <c r="S27" s="50"/>
      <c r="T27" s="50"/>
      <c r="U27" s="50"/>
      <c r="V27" s="50"/>
      <c r="W27" s="50"/>
      <c r="X27" s="50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83">
        <f t="shared" si="7"/>
        <v>0</v>
      </c>
      <c r="AK27" s="38">
        <f t="shared" si="8"/>
        <v>0</v>
      </c>
    </row>
    <row r="28" spans="1:37" x14ac:dyDescent="0.35">
      <c r="A28" s="139"/>
      <c r="B28" s="114" t="s">
        <v>39</v>
      </c>
      <c r="C28" s="93" t="s">
        <v>40</v>
      </c>
      <c r="D28" s="96">
        <f>VLOOKUP(B28,Table1[#All],3,FALSE)</f>
        <v>28.18</v>
      </c>
      <c r="E28" s="45"/>
      <c r="F28" s="50"/>
      <c r="G28" s="50"/>
      <c r="H28" s="50"/>
      <c r="I28" s="50"/>
      <c r="J28" s="50"/>
      <c r="K28" s="21"/>
      <c r="L28" s="21"/>
      <c r="M28" s="21"/>
      <c r="N28" s="21"/>
      <c r="O28" s="21"/>
      <c r="P28" s="21"/>
      <c r="Q28" s="21"/>
      <c r="R28" s="50"/>
      <c r="S28" s="50"/>
      <c r="T28" s="50"/>
      <c r="U28" s="50"/>
      <c r="V28" s="50"/>
      <c r="W28" s="50"/>
      <c r="X28" s="50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83">
        <f t="shared" si="7"/>
        <v>0</v>
      </c>
      <c r="AK28" s="38">
        <f t="shared" si="8"/>
        <v>0</v>
      </c>
    </row>
    <row r="29" spans="1:37" x14ac:dyDescent="0.35">
      <c r="A29" s="139"/>
      <c r="B29" s="114" t="s">
        <v>41</v>
      </c>
      <c r="C29" s="93" t="s">
        <v>40</v>
      </c>
      <c r="D29" s="96">
        <f>VLOOKUP(B29,Table1[#All],3,FALSE)</f>
        <v>28.18</v>
      </c>
      <c r="E29" s="45"/>
      <c r="F29" s="50"/>
      <c r="G29" s="50"/>
      <c r="H29" s="50"/>
      <c r="I29" s="50"/>
      <c r="J29" s="50"/>
      <c r="K29" s="21"/>
      <c r="L29" s="21"/>
      <c r="M29" s="21"/>
      <c r="N29" s="21"/>
      <c r="O29" s="21"/>
      <c r="P29" s="21"/>
      <c r="Q29" s="21"/>
      <c r="R29" s="50"/>
      <c r="S29" s="50"/>
      <c r="T29" s="50"/>
      <c r="U29" s="50"/>
      <c r="V29" s="50"/>
      <c r="W29" s="50"/>
      <c r="X29" s="50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83">
        <f t="shared" si="7"/>
        <v>0</v>
      </c>
      <c r="AK29" s="38">
        <f t="shared" si="8"/>
        <v>0</v>
      </c>
    </row>
    <row r="30" spans="1:37" x14ac:dyDescent="0.35">
      <c r="A30" s="139"/>
      <c r="B30" s="114" t="s">
        <v>42</v>
      </c>
      <c r="C30" s="93" t="s">
        <v>21</v>
      </c>
      <c r="D30" s="96">
        <f>VLOOKUP(B30,Table1[#All],3,FALSE)</f>
        <v>47.09</v>
      </c>
      <c r="E30" s="45"/>
      <c r="F30" s="50"/>
      <c r="G30" s="50"/>
      <c r="H30" s="50"/>
      <c r="I30" s="50"/>
      <c r="J30" s="50"/>
      <c r="K30" s="21"/>
      <c r="L30" s="21"/>
      <c r="M30" s="21"/>
      <c r="N30" s="21"/>
      <c r="O30" s="21"/>
      <c r="P30" s="21"/>
      <c r="Q30" s="21"/>
      <c r="R30" s="50"/>
      <c r="S30" s="50"/>
      <c r="T30" s="50"/>
      <c r="U30" s="50"/>
      <c r="V30" s="50"/>
      <c r="W30" s="50"/>
      <c r="X30" s="50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83">
        <f t="shared" si="7"/>
        <v>0</v>
      </c>
      <c r="AK30" s="38">
        <f t="shared" si="8"/>
        <v>0</v>
      </c>
    </row>
    <row r="31" spans="1:37" x14ac:dyDescent="0.35">
      <c r="A31" s="139"/>
      <c r="B31" s="114" t="s">
        <v>43</v>
      </c>
      <c r="C31" s="93" t="s">
        <v>40</v>
      </c>
      <c r="D31" s="96">
        <f>VLOOKUP(B31,Table1[#All],3,FALSE)</f>
        <v>16.11</v>
      </c>
      <c r="E31" s="45"/>
      <c r="F31" s="50"/>
      <c r="G31" s="50"/>
      <c r="H31" s="50"/>
      <c r="I31" s="50"/>
      <c r="J31" s="50"/>
      <c r="K31" s="21"/>
      <c r="L31" s="21"/>
      <c r="M31" s="21"/>
      <c r="N31" s="21"/>
      <c r="O31" s="21"/>
      <c r="P31" s="21"/>
      <c r="Q31" s="21"/>
      <c r="R31" s="50"/>
      <c r="S31" s="50"/>
      <c r="T31" s="50"/>
      <c r="U31" s="50"/>
      <c r="V31" s="50"/>
      <c r="W31" s="50"/>
      <c r="X31" s="50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83">
        <f t="shared" si="7"/>
        <v>0</v>
      </c>
      <c r="AK31" s="38">
        <f t="shared" si="8"/>
        <v>0</v>
      </c>
    </row>
    <row r="32" spans="1:37" x14ac:dyDescent="0.35">
      <c r="A32" s="139"/>
      <c r="B32" s="114" t="s">
        <v>44</v>
      </c>
      <c r="C32" s="93" t="s">
        <v>45</v>
      </c>
      <c r="D32" s="96">
        <f>VLOOKUP(B32,Table1[#All],3,FALSE)</f>
        <v>43.95</v>
      </c>
      <c r="E32" s="45"/>
      <c r="F32" s="50"/>
      <c r="G32" s="50"/>
      <c r="H32" s="50"/>
      <c r="I32" s="50"/>
      <c r="J32" s="50"/>
      <c r="K32" s="21"/>
      <c r="L32" s="21"/>
      <c r="M32" s="21"/>
      <c r="N32" s="21"/>
      <c r="O32" s="21"/>
      <c r="P32" s="21"/>
      <c r="Q32" s="21"/>
      <c r="R32" s="50"/>
      <c r="S32" s="50"/>
      <c r="T32" s="50"/>
      <c r="U32" s="50"/>
      <c r="V32" s="50"/>
      <c r="W32" s="50"/>
      <c r="X32" s="50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83">
        <f t="shared" si="7"/>
        <v>0</v>
      </c>
      <c r="AK32" s="38">
        <f t="shared" si="8"/>
        <v>0</v>
      </c>
    </row>
    <row r="33" spans="1:37" x14ac:dyDescent="0.35">
      <c r="A33" s="139"/>
      <c r="B33" s="114" t="s">
        <v>46</v>
      </c>
      <c r="C33" s="93" t="s">
        <v>47</v>
      </c>
      <c r="D33" s="96">
        <f>VLOOKUP(B33,Table1[#All],3,FALSE)</f>
        <v>12.26</v>
      </c>
      <c r="E33" s="45"/>
      <c r="F33" s="50"/>
      <c r="G33" s="50"/>
      <c r="H33" s="50"/>
      <c r="I33" s="50"/>
      <c r="J33" s="50"/>
      <c r="K33" s="21"/>
      <c r="L33" s="21"/>
      <c r="M33" s="21"/>
      <c r="N33" s="21"/>
      <c r="O33" s="21"/>
      <c r="P33" s="21"/>
      <c r="Q33" s="21"/>
      <c r="R33" s="50"/>
      <c r="S33" s="50"/>
      <c r="T33" s="50"/>
      <c r="U33" s="50"/>
      <c r="V33" s="50"/>
      <c r="W33" s="50"/>
      <c r="X33" s="50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83">
        <f t="shared" si="7"/>
        <v>0</v>
      </c>
      <c r="AK33" s="38">
        <f t="shared" si="8"/>
        <v>0</v>
      </c>
    </row>
    <row r="34" spans="1:37" x14ac:dyDescent="0.35">
      <c r="A34" s="139"/>
      <c r="B34" s="114" t="s">
        <v>48</v>
      </c>
      <c r="C34" s="93" t="s">
        <v>49</v>
      </c>
      <c r="D34" s="96">
        <f>VLOOKUP(B34,Table1[#All],3,FALSE)</f>
        <v>64.989999999999995</v>
      </c>
      <c r="E34" s="45"/>
      <c r="F34" s="50"/>
      <c r="G34" s="50"/>
      <c r="H34" s="50"/>
      <c r="I34" s="50"/>
      <c r="J34" s="50"/>
      <c r="K34" s="21"/>
      <c r="L34" s="21"/>
      <c r="M34" s="21"/>
      <c r="N34" s="21"/>
      <c r="O34" s="21"/>
      <c r="P34" s="21"/>
      <c r="Q34" s="21"/>
      <c r="R34" s="50"/>
      <c r="S34" s="50"/>
      <c r="T34" s="50"/>
      <c r="U34" s="50"/>
      <c r="V34" s="50"/>
      <c r="W34" s="50"/>
      <c r="X34" s="50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83">
        <f t="shared" si="7"/>
        <v>0</v>
      </c>
      <c r="AK34" s="38">
        <f t="shared" si="8"/>
        <v>0</v>
      </c>
    </row>
    <row r="35" spans="1:37" x14ac:dyDescent="0.35">
      <c r="A35" s="139"/>
      <c r="B35" s="114" t="s">
        <v>50</v>
      </c>
      <c r="C35" s="93" t="s">
        <v>47</v>
      </c>
      <c r="D35" s="96">
        <f>VLOOKUP(B35,Table1[#All],3,FALSE)</f>
        <v>73.55</v>
      </c>
      <c r="E35" s="45"/>
      <c r="F35" s="50"/>
      <c r="G35" s="50"/>
      <c r="H35" s="50"/>
      <c r="I35" s="50"/>
      <c r="J35" s="50"/>
      <c r="K35" s="21"/>
      <c r="L35" s="21"/>
      <c r="M35" s="21"/>
      <c r="N35" s="21"/>
      <c r="O35" s="21"/>
      <c r="P35" s="21"/>
      <c r="Q35" s="21"/>
      <c r="R35" s="50"/>
      <c r="S35" s="50"/>
      <c r="T35" s="50"/>
      <c r="U35" s="50"/>
      <c r="V35" s="50"/>
      <c r="W35" s="50"/>
      <c r="X35" s="50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83">
        <f t="shared" si="7"/>
        <v>0</v>
      </c>
      <c r="AK35" s="38">
        <f t="shared" si="8"/>
        <v>0</v>
      </c>
    </row>
    <row r="36" spans="1:37" x14ac:dyDescent="0.35">
      <c r="A36" s="139"/>
      <c r="B36" s="114" t="s">
        <v>51</v>
      </c>
      <c r="C36" s="93" t="s">
        <v>52</v>
      </c>
      <c r="D36" s="96">
        <f>VLOOKUP(B36,Table1[#All],3,FALSE)</f>
        <v>85.88</v>
      </c>
      <c r="E36" s="45"/>
      <c r="F36" s="50"/>
      <c r="G36" s="50"/>
      <c r="H36" s="50"/>
      <c r="I36" s="50"/>
      <c r="J36" s="50"/>
      <c r="K36" s="21"/>
      <c r="L36" s="21"/>
      <c r="M36" s="21"/>
      <c r="N36" s="21"/>
      <c r="O36" s="21"/>
      <c r="P36" s="21"/>
      <c r="Q36" s="21"/>
      <c r="R36" s="50"/>
      <c r="S36" s="50"/>
      <c r="T36" s="50"/>
      <c r="U36" s="50"/>
      <c r="V36" s="50"/>
      <c r="W36" s="50"/>
      <c r="X36" s="50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83">
        <f t="shared" si="7"/>
        <v>0</v>
      </c>
      <c r="AK36" s="38">
        <f t="shared" si="8"/>
        <v>0</v>
      </c>
    </row>
    <row r="37" spans="1:37" x14ac:dyDescent="0.35">
      <c r="A37" s="139"/>
      <c r="B37" s="114" t="s">
        <v>53</v>
      </c>
      <c r="C37" s="93" t="s">
        <v>54</v>
      </c>
      <c r="D37" s="96">
        <f>VLOOKUP(B37,Table1[#All],3,FALSE)</f>
        <v>85.88</v>
      </c>
      <c r="E37" s="45"/>
      <c r="F37" s="50"/>
      <c r="G37" s="50"/>
      <c r="H37" s="50"/>
      <c r="I37" s="50"/>
      <c r="J37" s="50"/>
      <c r="K37" s="21"/>
      <c r="L37" s="21"/>
      <c r="M37" s="21"/>
      <c r="N37" s="21"/>
      <c r="O37" s="21"/>
      <c r="P37" s="21"/>
      <c r="Q37" s="21"/>
      <c r="R37" s="50"/>
      <c r="S37" s="50"/>
      <c r="T37" s="50"/>
      <c r="U37" s="50"/>
      <c r="V37" s="50"/>
      <c r="W37" s="50"/>
      <c r="X37" s="50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83">
        <f t="shared" si="7"/>
        <v>0</v>
      </c>
      <c r="AK37" s="38">
        <f t="shared" si="8"/>
        <v>0</v>
      </c>
    </row>
    <row r="38" spans="1:37" x14ac:dyDescent="0.35">
      <c r="A38" s="139"/>
      <c r="B38" s="114" t="s">
        <v>55</v>
      </c>
      <c r="C38" s="93" t="s">
        <v>56</v>
      </c>
      <c r="D38" s="96">
        <f>VLOOKUP(B38,Table1[#All],3,FALSE)</f>
        <v>116.57</v>
      </c>
      <c r="E38" s="45"/>
      <c r="F38" s="50"/>
      <c r="G38" s="50"/>
      <c r="H38" s="50"/>
      <c r="I38" s="50"/>
      <c r="J38" s="50"/>
      <c r="K38" s="21"/>
      <c r="L38" s="21"/>
      <c r="M38" s="21"/>
      <c r="N38" s="21"/>
      <c r="O38" s="21"/>
      <c r="P38" s="21"/>
      <c r="Q38" s="21"/>
      <c r="R38" s="50"/>
      <c r="S38" s="50"/>
      <c r="T38" s="50"/>
      <c r="U38" s="50"/>
      <c r="V38" s="50"/>
      <c r="W38" s="50"/>
      <c r="X38" s="50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83">
        <f t="shared" si="7"/>
        <v>0</v>
      </c>
      <c r="AK38" s="38">
        <f t="shared" si="8"/>
        <v>0</v>
      </c>
    </row>
    <row r="39" spans="1:37" x14ac:dyDescent="0.35">
      <c r="A39" s="139"/>
      <c r="B39" s="114" t="s">
        <v>57</v>
      </c>
      <c r="C39" s="93" t="s">
        <v>58</v>
      </c>
      <c r="D39" s="96">
        <f>VLOOKUP(B39,Table1[#All],3,FALSE)</f>
        <v>51.08</v>
      </c>
      <c r="E39" s="45"/>
      <c r="F39" s="50"/>
      <c r="G39" s="50"/>
      <c r="H39" s="50"/>
      <c r="I39" s="50"/>
      <c r="J39" s="50"/>
      <c r="K39" s="21"/>
      <c r="L39" s="21"/>
      <c r="M39" s="21"/>
      <c r="N39" s="21"/>
      <c r="O39" s="21"/>
      <c r="P39" s="21"/>
      <c r="Q39" s="21"/>
      <c r="R39" s="50"/>
      <c r="S39" s="50"/>
      <c r="T39" s="50"/>
      <c r="U39" s="50"/>
      <c r="V39" s="50"/>
      <c r="W39" s="50"/>
      <c r="X39" s="50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83">
        <f t="shared" si="7"/>
        <v>0</v>
      </c>
      <c r="AK39" s="38">
        <f t="shared" si="8"/>
        <v>0</v>
      </c>
    </row>
    <row r="40" spans="1:37" x14ac:dyDescent="0.35">
      <c r="A40" s="139"/>
      <c r="B40" s="114" t="s">
        <v>59</v>
      </c>
      <c r="C40" s="93" t="s">
        <v>56</v>
      </c>
      <c r="D40" s="96">
        <f>VLOOKUP(B40,Table1[#All],3,FALSE)</f>
        <v>134.22999999999999</v>
      </c>
      <c r="E40" s="45"/>
      <c r="F40" s="50"/>
      <c r="G40" s="50"/>
      <c r="H40" s="50"/>
      <c r="I40" s="50"/>
      <c r="J40" s="50"/>
      <c r="K40" s="21"/>
      <c r="L40" s="21"/>
      <c r="M40" s="21"/>
      <c r="N40" s="21"/>
      <c r="O40" s="21"/>
      <c r="P40" s="21"/>
      <c r="Q40" s="21"/>
      <c r="R40" s="50"/>
      <c r="S40" s="50"/>
      <c r="T40" s="50"/>
      <c r="U40" s="50"/>
      <c r="V40" s="50"/>
      <c r="W40" s="50"/>
      <c r="X40" s="50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83">
        <f t="shared" si="7"/>
        <v>0</v>
      </c>
      <c r="AK40" s="38">
        <f t="shared" si="8"/>
        <v>0</v>
      </c>
    </row>
    <row r="41" spans="1:37" x14ac:dyDescent="0.35">
      <c r="A41" s="139"/>
      <c r="B41" s="114" t="s">
        <v>60</v>
      </c>
      <c r="C41" s="93" t="s">
        <v>21</v>
      </c>
      <c r="D41" s="96">
        <f>VLOOKUP(B41,Table1[#All],3,FALSE)</f>
        <v>77.56</v>
      </c>
      <c r="E41" s="45"/>
      <c r="F41" s="50"/>
      <c r="G41" s="50"/>
      <c r="H41" s="50"/>
      <c r="I41" s="50"/>
      <c r="J41" s="50"/>
      <c r="K41" s="21"/>
      <c r="L41" s="21"/>
      <c r="M41" s="21"/>
      <c r="N41" s="21"/>
      <c r="O41" s="21"/>
      <c r="P41" s="21"/>
      <c r="Q41" s="21"/>
      <c r="R41" s="50"/>
      <c r="S41" s="50"/>
      <c r="T41" s="50"/>
      <c r="U41" s="50"/>
      <c r="V41" s="50"/>
      <c r="W41" s="50"/>
      <c r="X41" s="50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83">
        <f t="shared" si="7"/>
        <v>0</v>
      </c>
      <c r="AK41" s="38">
        <f t="shared" si="8"/>
        <v>0</v>
      </c>
    </row>
    <row r="42" spans="1:37" x14ac:dyDescent="0.35">
      <c r="A42" s="139"/>
      <c r="B42" s="114" t="s">
        <v>61</v>
      </c>
      <c r="C42" s="93" t="s">
        <v>62</v>
      </c>
      <c r="D42" s="96">
        <f>VLOOKUP(B42,Table1[#All],3,FALSE)</f>
        <v>79.16</v>
      </c>
      <c r="E42" s="45"/>
      <c r="F42" s="50"/>
      <c r="G42" s="50"/>
      <c r="H42" s="50"/>
      <c r="I42" s="50"/>
      <c r="J42" s="50"/>
      <c r="K42" s="21"/>
      <c r="L42" s="21"/>
      <c r="M42" s="21"/>
      <c r="N42" s="21"/>
      <c r="O42" s="21"/>
      <c r="P42" s="21"/>
      <c r="Q42" s="21"/>
      <c r="R42" s="50"/>
      <c r="S42" s="50"/>
      <c r="T42" s="50"/>
      <c r="U42" s="50"/>
      <c r="V42" s="50"/>
      <c r="W42" s="50"/>
      <c r="X42" s="50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83">
        <f t="shared" si="7"/>
        <v>0</v>
      </c>
      <c r="AK42" s="38">
        <f t="shared" si="8"/>
        <v>0</v>
      </c>
    </row>
    <row r="43" spans="1:37" ht="15" customHeight="1" x14ac:dyDescent="0.35">
      <c r="A43" s="139"/>
      <c r="B43" s="115" t="s">
        <v>63</v>
      </c>
      <c r="C43" s="29" t="s">
        <v>70</v>
      </c>
      <c r="D43" s="96">
        <f>VLOOKUP(B43,Table1[#All],3,FALSE)</f>
        <v>16.59</v>
      </c>
      <c r="E43" s="45"/>
      <c r="F43" s="50"/>
      <c r="G43" s="50"/>
      <c r="H43" s="50"/>
      <c r="I43" s="50"/>
      <c r="J43" s="50"/>
      <c r="K43" s="21"/>
      <c r="L43" s="21"/>
      <c r="M43" s="21"/>
      <c r="N43" s="21"/>
      <c r="O43" s="21"/>
      <c r="P43" s="21"/>
      <c r="Q43" s="21"/>
      <c r="R43" s="50"/>
      <c r="S43" s="50"/>
      <c r="T43" s="50"/>
      <c r="U43" s="50"/>
      <c r="V43" s="50"/>
      <c r="W43" s="50"/>
      <c r="X43" s="50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83">
        <f t="shared" si="7"/>
        <v>0</v>
      </c>
      <c r="AK43" s="38">
        <f t="shared" si="8"/>
        <v>0</v>
      </c>
    </row>
    <row r="44" spans="1:37" ht="15.75" hidden="1" customHeight="1" x14ac:dyDescent="0.35">
      <c r="A44" s="139"/>
      <c r="B44" s="115"/>
      <c r="C44" s="29"/>
      <c r="D44" s="96" t="e">
        <f>VLOOKUP(B44,Table1[#All],3,FALSE)</f>
        <v>#N/A</v>
      </c>
      <c r="E44" s="45"/>
      <c r="F44" s="50">
        <v>1</v>
      </c>
      <c r="G44" s="50"/>
      <c r="H44" s="50"/>
      <c r="I44" s="50"/>
      <c r="J44" s="50"/>
      <c r="K44" s="21">
        <v>1</v>
      </c>
      <c r="L44" s="21"/>
      <c r="M44" s="21"/>
      <c r="N44" s="21"/>
      <c r="O44" s="21"/>
      <c r="P44" s="21">
        <v>1</v>
      </c>
      <c r="Q44" s="21"/>
      <c r="R44" s="50"/>
      <c r="S44" s="50"/>
      <c r="T44" s="50"/>
      <c r="U44" s="50"/>
      <c r="V44" s="50"/>
      <c r="W44" s="50">
        <v>1</v>
      </c>
      <c r="X44" s="50"/>
      <c r="Y44" s="21">
        <v>1</v>
      </c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83">
        <f t="shared" si="7"/>
        <v>4</v>
      </c>
      <c r="AK44" s="38" t="e">
        <f t="shared" si="8"/>
        <v>#N/A</v>
      </c>
    </row>
    <row r="45" spans="1:37" s="22" customFormat="1" ht="21.75" hidden="1" customHeight="1" x14ac:dyDescent="0.35">
      <c r="A45" s="139"/>
      <c r="B45" s="115"/>
      <c r="C45" s="29"/>
      <c r="D45" s="96" t="e">
        <f>VLOOKUP(B45,Table1[#All],3,FALSE)</f>
        <v>#N/A</v>
      </c>
      <c r="E45" s="82"/>
      <c r="F45" s="82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83">
        <f t="shared" si="7"/>
        <v>0</v>
      </c>
      <c r="AK45" s="38" t="e">
        <f t="shared" si="8"/>
        <v>#N/A</v>
      </c>
    </row>
    <row r="46" spans="1:37" s="23" customFormat="1" ht="23.25" hidden="1" customHeight="1" x14ac:dyDescent="0.35">
      <c r="A46" s="139"/>
      <c r="B46" s="115"/>
      <c r="C46" s="29"/>
      <c r="D46" s="96" t="e">
        <f>VLOOKUP(B46,Table1[#All],3,FALSE)</f>
        <v>#N/A</v>
      </c>
      <c r="E46" s="82"/>
      <c r="F46" s="82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83">
        <f t="shared" si="7"/>
        <v>0</v>
      </c>
      <c r="AK46" s="38" t="e">
        <f t="shared" si="8"/>
        <v>#N/A</v>
      </c>
    </row>
    <row r="47" spans="1:37" s="23" customFormat="1" ht="19.5" hidden="1" customHeight="1" x14ac:dyDescent="0.35">
      <c r="A47" s="139"/>
      <c r="B47" s="115"/>
      <c r="C47" s="29"/>
      <c r="D47" s="96" t="e">
        <f>VLOOKUP(B47,Table1[#All],3,FALSE)</f>
        <v>#N/A</v>
      </c>
      <c r="E47" s="82"/>
      <c r="F47" s="82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83">
        <f t="shared" si="7"/>
        <v>0</v>
      </c>
      <c r="AK47" s="38" t="e">
        <f t="shared" si="8"/>
        <v>#N/A</v>
      </c>
    </row>
    <row r="48" spans="1:37" s="23" customFormat="1" ht="21.75" hidden="1" customHeight="1" x14ac:dyDescent="0.35">
      <c r="A48" s="139"/>
      <c r="B48" s="115"/>
      <c r="C48" s="29"/>
      <c r="D48" s="96" t="e">
        <f>VLOOKUP(B48,Table1[#All],3,FALSE)</f>
        <v>#N/A</v>
      </c>
      <c r="E48" s="82"/>
      <c r="F48" s="82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83">
        <f t="shared" si="7"/>
        <v>0</v>
      </c>
      <c r="AK48" s="38" t="e">
        <f t="shared" si="8"/>
        <v>#N/A</v>
      </c>
    </row>
    <row r="49" spans="1:37" s="23" customFormat="1" ht="19.5" hidden="1" customHeight="1" x14ac:dyDescent="0.35">
      <c r="A49" s="139"/>
      <c r="B49" s="115"/>
      <c r="C49" s="29"/>
      <c r="D49" s="96" t="e">
        <f>VLOOKUP(B49,Table1[#All],3,FALSE)</f>
        <v>#N/A</v>
      </c>
      <c r="E49" s="82"/>
      <c r="F49" s="82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83">
        <f t="shared" si="7"/>
        <v>0</v>
      </c>
      <c r="AK49" s="38" t="e">
        <f t="shared" si="8"/>
        <v>#N/A</v>
      </c>
    </row>
    <row r="50" spans="1:37" s="23" customFormat="1" ht="19.5" hidden="1" customHeight="1" x14ac:dyDescent="0.35">
      <c r="A50" s="139"/>
      <c r="B50" s="115"/>
      <c r="C50" s="29"/>
      <c r="D50" s="96" t="e">
        <f>VLOOKUP(B50,Table1[#All],3,FALSE)</f>
        <v>#N/A</v>
      </c>
      <c r="E50" s="82"/>
      <c r="F50" s="82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83">
        <f t="shared" si="7"/>
        <v>0</v>
      </c>
      <c r="AK50" s="38" t="e">
        <f t="shared" si="8"/>
        <v>#N/A</v>
      </c>
    </row>
    <row r="51" spans="1:37" s="23" customFormat="1" ht="18" hidden="1" customHeight="1" x14ac:dyDescent="0.35">
      <c r="A51" s="139"/>
      <c r="B51" s="115"/>
      <c r="C51" s="29"/>
      <c r="D51" s="96" t="e">
        <f>VLOOKUP(B51,Table1[#All],3,FALSE)</f>
        <v>#N/A</v>
      </c>
      <c r="E51" s="82"/>
      <c r="F51" s="82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83">
        <f t="shared" si="7"/>
        <v>0</v>
      </c>
      <c r="AK51" s="38" t="e">
        <f t="shared" si="8"/>
        <v>#N/A</v>
      </c>
    </row>
    <row r="52" spans="1:37" s="22" customFormat="1" ht="20.25" hidden="1" customHeight="1" x14ac:dyDescent="0.35">
      <c r="A52" s="139"/>
      <c r="B52" s="115"/>
      <c r="C52" s="14"/>
      <c r="D52" s="96" t="e">
        <f>VLOOKUP(B52,Table1[#All],3,FALSE)</f>
        <v>#N/A</v>
      </c>
      <c r="E52" s="82"/>
      <c r="F52" s="82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83">
        <f t="shared" si="7"/>
        <v>0</v>
      </c>
      <c r="AK52" s="38" t="e">
        <f t="shared" si="8"/>
        <v>#N/A</v>
      </c>
    </row>
    <row r="53" spans="1:37" ht="15.75" hidden="1" customHeight="1" x14ac:dyDescent="0.35">
      <c r="A53" s="139"/>
      <c r="B53" s="115"/>
      <c r="C53" s="14"/>
      <c r="D53" s="96" t="e">
        <f>VLOOKUP(B53,Table1[#All],3,FALSE)</f>
        <v>#N/A</v>
      </c>
      <c r="E53" s="82"/>
      <c r="F53" s="82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85">
        <f>SUM(AG53:AI53)</f>
        <v>0</v>
      </c>
      <c r="AK53" s="38" t="e">
        <f t="shared" si="8"/>
        <v>#N/A</v>
      </c>
    </row>
    <row r="54" spans="1:37" ht="18" hidden="1" customHeight="1" x14ac:dyDescent="0.35">
      <c r="A54" s="139"/>
      <c r="B54" s="115"/>
      <c r="C54" s="29"/>
      <c r="D54" s="96" t="e">
        <f>VLOOKUP(B54,Table1[#All],3,FALSE)</f>
        <v>#N/A</v>
      </c>
      <c r="E54" s="82"/>
      <c r="F54" s="82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85">
        <f>SUM(AG54:AI54)</f>
        <v>0</v>
      </c>
      <c r="AK54" s="38" t="e">
        <f t="shared" si="8"/>
        <v>#N/A</v>
      </c>
    </row>
    <row r="55" spans="1:37" x14ac:dyDescent="0.35">
      <c r="A55" s="139"/>
      <c r="B55" s="112" t="s">
        <v>82</v>
      </c>
      <c r="C55" s="91"/>
      <c r="D55" s="91"/>
      <c r="E55" s="92">
        <f>SUMPRODUCT($D$17:$D$43,E17:E43)</f>
        <v>0</v>
      </c>
      <c r="F55" s="92">
        <f t="shared" ref="F55:AI55" si="9">SUMPRODUCT($D$17:$D$43,F17:F43)</f>
        <v>0</v>
      </c>
      <c r="G55" s="92">
        <f t="shared" si="9"/>
        <v>0</v>
      </c>
      <c r="H55" s="92">
        <f t="shared" si="9"/>
        <v>0</v>
      </c>
      <c r="I55" s="92">
        <f t="shared" si="9"/>
        <v>0</v>
      </c>
      <c r="J55" s="92">
        <f t="shared" si="9"/>
        <v>0</v>
      </c>
      <c r="K55" s="92">
        <f t="shared" si="9"/>
        <v>0</v>
      </c>
      <c r="L55" s="92">
        <f t="shared" si="9"/>
        <v>0</v>
      </c>
      <c r="M55" s="92">
        <f t="shared" si="9"/>
        <v>0</v>
      </c>
      <c r="N55" s="92">
        <f t="shared" si="9"/>
        <v>0</v>
      </c>
      <c r="O55" s="92">
        <f t="shared" si="9"/>
        <v>0</v>
      </c>
      <c r="P55" s="92">
        <f t="shared" si="9"/>
        <v>0</v>
      </c>
      <c r="Q55" s="92">
        <f t="shared" si="9"/>
        <v>0</v>
      </c>
      <c r="R55" s="92">
        <f t="shared" si="9"/>
        <v>0</v>
      </c>
      <c r="S55" s="92">
        <f t="shared" si="9"/>
        <v>0</v>
      </c>
      <c r="T55" s="92">
        <f t="shared" si="9"/>
        <v>0</v>
      </c>
      <c r="U55" s="92">
        <f t="shared" si="9"/>
        <v>0</v>
      </c>
      <c r="V55" s="92">
        <f t="shared" si="9"/>
        <v>0</v>
      </c>
      <c r="W55" s="92">
        <f t="shared" si="9"/>
        <v>0</v>
      </c>
      <c r="X55" s="92">
        <f t="shared" si="9"/>
        <v>0</v>
      </c>
      <c r="Y55" s="92">
        <f t="shared" si="9"/>
        <v>0</v>
      </c>
      <c r="Z55" s="92">
        <f t="shared" si="9"/>
        <v>0</v>
      </c>
      <c r="AA55" s="92">
        <f t="shared" si="9"/>
        <v>0</v>
      </c>
      <c r="AB55" s="92">
        <f t="shared" si="9"/>
        <v>0</v>
      </c>
      <c r="AC55" s="92">
        <f t="shared" si="9"/>
        <v>0</v>
      </c>
      <c r="AD55" s="92">
        <f t="shared" si="9"/>
        <v>0</v>
      </c>
      <c r="AE55" s="92">
        <f t="shared" si="9"/>
        <v>0</v>
      </c>
      <c r="AF55" s="92">
        <f t="shared" si="9"/>
        <v>0</v>
      </c>
      <c r="AG55" s="92">
        <f t="shared" si="9"/>
        <v>0</v>
      </c>
      <c r="AH55" s="92">
        <f t="shared" si="9"/>
        <v>0</v>
      </c>
      <c r="AI55" s="92">
        <f t="shared" si="9"/>
        <v>0</v>
      </c>
      <c r="AJ55" s="91"/>
      <c r="AK55" s="38">
        <f>SUM(E55:AI55)</f>
        <v>0</v>
      </c>
    </row>
    <row r="56" spans="1:37" ht="15" thickBot="1" x14ac:dyDescent="0.4">
      <c r="A56" s="139"/>
      <c r="B56" s="58" t="s">
        <v>83</v>
      </c>
      <c r="C56" s="103"/>
      <c r="D56" s="103"/>
      <c r="E56" s="104">
        <f>SUM(E13,E55)</f>
        <v>0</v>
      </c>
      <c r="F56" s="92">
        <f t="shared" ref="F56:AI56" si="10">SUM(F13,F55)</f>
        <v>0</v>
      </c>
      <c r="G56" s="92">
        <f t="shared" si="10"/>
        <v>0</v>
      </c>
      <c r="H56" s="92">
        <f t="shared" si="10"/>
        <v>0</v>
      </c>
      <c r="I56" s="92">
        <f t="shared" si="10"/>
        <v>0</v>
      </c>
      <c r="J56" s="92">
        <f t="shared" si="10"/>
        <v>0</v>
      </c>
      <c r="K56" s="92">
        <f t="shared" si="10"/>
        <v>0</v>
      </c>
      <c r="L56" s="92">
        <f t="shared" si="10"/>
        <v>0</v>
      </c>
      <c r="M56" s="92">
        <f t="shared" si="10"/>
        <v>0</v>
      </c>
      <c r="N56" s="92">
        <f t="shared" si="10"/>
        <v>0</v>
      </c>
      <c r="O56" s="92">
        <f t="shared" si="10"/>
        <v>0</v>
      </c>
      <c r="P56" s="92">
        <f t="shared" si="10"/>
        <v>0</v>
      </c>
      <c r="Q56" s="92">
        <f t="shared" si="10"/>
        <v>0</v>
      </c>
      <c r="R56" s="92">
        <f t="shared" si="10"/>
        <v>0</v>
      </c>
      <c r="S56" s="92">
        <f t="shared" si="10"/>
        <v>0</v>
      </c>
      <c r="T56" s="92">
        <f t="shared" si="10"/>
        <v>0</v>
      </c>
      <c r="U56" s="92">
        <f t="shared" si="10"/>
        <v>0</v>
      </c>
      <c r="V56" s="92">
        <f t="shared" si="10"/>
        <v>0</v>
      </c>
      <c r="W56" s="92">
        <f t="shared" si="10"/>
        <v>0</v>
      </c>
      <c r="X56" s="92">
        <f t="shared" si="10"/>
        <v>0</v>
      </c>
      <c r="Y56" s="92">
        <f t="shared" si="10"/>
        <v>0</v>
      </c>
      <c r="Z56" s="92">
        <f t="shared" si="10"/>
        <v>0</v>
      </c>
      <c r="AA56" s="92">
        <f t="shared" si="10"/>
        <v>0</v>
      </c>
      <c r="AB56" s="92">
        <f t="shared" si="10"/>
        <v>0</v>
      </c>
      <c r="AC56" s="92">
        <f t="shared" si="10"/>
        <v>0</v>
      </c>
      <c r="AD56" s="92">
        <f t="shared" si="10"/>
        <v>0</v>
      </c>
      <c r="AE56" s="92">
        <f t="shared" si="10"/>
        <v>0</v>
      </c>
      <c r="AF56" s="92">
        <f t="shared" si="10"/>
        <v>0</v>
      </c>
      <c r="AG56" s="92">
        <f t="shared" si="10"/>
        <v>0</v>
      </c>
      <c r="AH56" s="92">
        <f t="shared" si="10"/>
        <v>0</v>
      </c>
      <c r="AI56" s="92">
        <f t="shared" si="10"/>
        <v>0</v>
      </c>
      <c r="AJ56" s="91"/>
      <c r="AK56" s="39">
        <f>SUM(E56:AI56)</f>
        <v>0</v>
      </c>
    </row>
    <row r="57" spans="1:37" ht="27.75" customHeight="1" thickBot="1" x14ac:dyDescent="0.6">
      <c r="A57" s="140"/>
      <c r="B57" s="124" t="s">
        <v>0</v>
      </c>
      <c r="C57" s="144">
        <f>AK57</f>
        <v>0</v>
      </c>
      <c r="D57" s="145"/>
      <c r="E57" s="146"/>
      <c r="F57" s="105"/>
      <c r="G57" s="105"/>
      <c r="H57" s="105"/>
      <c r="I57" s="105"/>
      <c r="J57" s="105"/>
      <c r="K57" s="106"/>
      <c r="L57" s="105"/>
      <c r="M57" s="105"/>
      <c r="N57" s="105"/>
      <c r="O57" s="105"/>
      <c r="P57" s="105"/>
      <c r="Q57" s="105"/>
      <c r="R57" s="106"/>
      <c r="S57" s="105"/>
      <c r="T57" s="105"/>
      <c r="U57" s="105"/>
      <c r="V57" s="105"/>
      <c r="W57" s="105"/>
      <c r="X57" s="105"/>
      <c r="Y57" s="106"/>
      <c r="Z57" s="105"/>
      <c r="AA57" s="105"/>
      <c r="AB57" s="105"/>
      <c r="AC57" s="105"/>
      <c r="AD57" s="105"/>
      <c r="AE57" s="105"/>
      <c r="AF57" s="106"/>
      <c r="AG57" s="105"/>
      <c r="AH57" s="105"/>
      <c r="AI57" s="105"/>
      <c r="AJ57" s="105"/>
      <c r="AK57" s="107">
        <f>SUM(E56:AI56)</f>
        <v>0</v>
      </c>
    </row>
    <row r="58" spans="1:37" s="22" customFormat="1" x14ac:dyDescent="0.35"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54"/>
    </row>
    <row r="59" spans="1:37" s="22" customFormat="1" x14ac:dyDescent="0.35"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54"/>
    </row>
    <row r="60" spans="1:37" s="22" customFormat="1" x14ac:dyDescent="0.35"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54"/>
    </row>
    <row r="61" spans="1:37" s="22" customFormat="1" x14ac:dyDescent="0.35"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54"/>
    </row>
    <row r="62" spans="1:37" s="22" customFormat="1" x14ac:dyDescent="0.35"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54"/>
    </row>
    <row r="63" spans="1:37" s="22" customFormat="1" x14ac:dyDescent="0.35"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54"/>
    </row>
    <row r="64" spans="1:37" s="22" customFormat="1" x14ac:dyDescent="0.35"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54"/>
    </row>
    <row r="65" spans="2:13" s="22" customFormat="1" x14ac:dyDescent="0.35"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54"/>
    </row>
    <row r="66" spans="2:13" s="22" customFormat="1" x14ac:dyDescent="0.35"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54"/>
    </row>
    <row r="67" spans="2:13" s="22" customFormat="1" x14ac:dyDescent="0.35"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54"/>
    </row>
    <row r="68" spans="2:13" s="22" customFormat="1" x14ac:dyDescent="0.35"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54"/>
    </row>
    <row r="69" spans="2:13" s="22" customFormat="1" x14ac:dyDescent="0.35"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54"/>
    </row>
    <row r="70" spans="2:13" s="22" customFormat="1" x14ac:dyDescent="0.35"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54"/>
    </row>
    <row r="71" spans="2:13" s="22" customFormat="1" x14ac:dyDescent="0.35"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54"/>
    </row>
    <row r="72" spans="2:13" s="22" customFormat="1" x14ac:dyDescent="0.35"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54"/>
    </row>
    <row r="73" spans="2:13" s="22" customFormat="1" x14ac:dyDescent="0.35"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54"/>
    </row>
    <row r="74" spans="2:13" s="22" customFormat="1" x14ac:dyDescent="0.35"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54"/>
    </row>
    <row r="75" spans="2:13" s="22" customFormat="1" x14ac:dyDescent="0.35"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54"/>
    </row>
    <row r="76" spans="2:13" s="22" customFormat="1" x14ac:dyDescent="0.35"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54"/>
    </row>
    <row r="77" spans="2:13" s="22" customFormat="1" x14ac:dyDescent="0.35"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54"/>
    </row>
    <row r="78" spans="2:13" s="22" customFormat="1" x14ac:dyDescent="0.35"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54"/>
    </row>
    <row r="79" spans="2:13" s="22" customFormat="1" x14ac:dyDescent="0.35"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54"/>
    </row>
    <row r="80" spans="2:13" s="22" customFormat="1" x14ac:dyDescent="0.35"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54"/>
    </row>
    <row r="81" spans="2:13" s="22" customFormat="1" x14ac:dyDescent="0.35"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54"/>
    </row>
    <row r="82" spans="2:13" s="22" customFormat="1" x14ac:dyDescent="0.35"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54"/>
    </row>
    <row r="83" spans="2:13" s="22" customFormat="1" x14ac:dyDescent="0.35"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54"/>
    </row>
    <row r="84" spans="2:13" s="22" customFormat="1" x14ac:dyDescent="0.35"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54"/>
    </row>
    <row r="85" spans="2:13" s="22" customFormat="1" x14ac:dyDescent="0.35"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54"/>
    </row>
    <row r="86" spans="2:13" s="22" customFormat="1" x14ac:dyDescent="0.35"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54"/>
    </row>
    <row r="87" spans="2:13" s="22" customFormat="1" x14ac:dyDescent="0.35"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54"/>
    </row>
    <row r="88" spans="2:13" s="22" customFormat="1" x14ac:dyDescent="0.35"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54"/>
    </row>
    <row r="89" spans="2:13" s="22" customFormat="1" x14ac:dyDescent="0.35"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54"/>
    </row>
    <row r="90" spans="2:13" s="22" customFormat="1" x14ac:dyDescent="0.35"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54"/>
    </row>
    <row r="91" spans="2:13" s="22" customFormat="1" x14ac:dyDescent="0.35"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54"/>
    </row>
    <row r="92" spans="2:13" s="22" customFormat="1" x14ac:dyDescent="0.35"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54"/>
    </row>
    <row r="93" spans="2:13" s="22" customFormat="1" x14ac:dyDescent="0.35"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54"/>
    </row>
    <row r="94" spans="2:13" s="22" customFormat="1" x14ac:dyDescent="0.35"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54"/>
    </row>
    <row r="95" spans="2:13" s="22" customFormat="1" x14ac:dyDescent="0.35"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54"/>
    </row>
    <row r="96" spans="2:13" s="22" customFormat="1" x14ac:dyDescent="0.35"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54"/>
    </row>
    <row r="97" spans="2:13" s="22" customFormat="1" x14ac:dyDescent="0.35"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54"/>
    </row>
    <row r="98" spans="2:13" s="22" customFormat="1" x14ac:dyDescent="0.35"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54"/>
    </row>
    <row r="99" spans="2:13" s="22" customFormat="1" x14ac:dyDescent="0.35"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54"/>
    </row>
    <row r="100" spans="2:13" s="22" customFormat="1" x14ac:dyDescent="0.35"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54"/>
    </row>
    <row r="101" spans="2:13" s="22" customFormat="1" x14ac:dyDescent="0.35"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54"/>
    </row>
    <row r="102" spans="2:13" s="22" customFormat="1" x14ac:dyDescent="0.35"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54"/>
    </row>
    <row r="103" spans="2:13" s="22" customFormat="1" x14ac:dyDescent="0.35"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54"/>
    </row>
    <row r="104" spans="2:13" s="22" customFormat="1" x14ac:dyDescent="0.35"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54"/>
    </row>
    <row r="105" spans="2:13" s="22" customFormat="1" x14ac:dyDescent="0.35"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54"/>
    </row>
    <row r="106" spans="2:13" s="22" customFormat="1" x14ac:dyDescent="0.35"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54"/>
    </row>
    <row r="107" spans="2:13" s="22" customFormat="1" x14ac:dyDescent="0.35"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54"/>
    </row>
    <row r="108" spans="2:13" s="22" customFormat="1" x14ac:dyDescent="0.35"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54"/>
    </row>
    <row r="109" spans="2:13" s="22" customFormat="1" x14ac:dyDescent="0.35"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54"/>
    </row>
    <row r="110" spans="2:13" s="22" customFormat="1" x14ac:dyDescent="0.35"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54"/>
    </row>
    <row r="111" spans="2:13" s="22" customFormat="1" x14ac:dyDescent="0.35"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54"/>
    </row>
    <row r="112" spans="2:13" s="22" customFormat="1" x14ac:dyDescent="0.35"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54"/>
    </row>
    <row r="113" spans="2:13" s="22" customFormat="1" x14ac:dyDescent="0.35"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54"/>
    </row>
    <row r="114" spans="2:13" s="22" customFormat="1" x14ac:dyDescent="0.35"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54"/>
    </row>
    <row r="115" spans="2:13" s="22" customFormat="1" x14ac:dyDescent="0.35"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54"/>
    </row>
    <row r="116" spans="2:13" s="22" customFormat="1" x14ac:dyDescent="0.35"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54"/>
    </row>
    <row r="117" spans="2:13" s="22" customFormat="1" x14ac:dyDescent="0.35"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54"/>
    </row>
    <row r="118" spans="2:13" s="22" customFormat="1" x14ac:dyDescent="0.35"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54"/>
    </row>
    <row r="119" spans="2:13" s="22" customFormat="1" x14ac:dyDescent="0.35"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54"/>
    </row>
    <row r="120" spans="2:13" s="22" customFormat="1" x14ac:dyDescent="0.35"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54"/>
    </row>
    <row r="121" spans="2:13" s="22" customFormat="1" x14ac:dyDescent="0.35"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54"/>
    </row>
    <row r="122" spans="2:13" s="22" customFormat="1" x14ac:dyDescent="0.35"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54"/>
    </row>
    <row r="123" spans="2:13" s="22" customFormat="1" x14ac:dyDescent="0.35"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54"/>
    </row>
    <row r="124" spans="2:13" s="22" customFormat="1" x14ac:dyDescent="0.35"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54"/>
    </row>
    <row r="125" spans="2:13" s="22" customFormat="1" x14ac:dyDescent="0.35"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54"/>
    </row>
    <row r="126" spans="2:13" s="22" customFormat="1" x14ac:dyDescent="0.35"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54"/>
    </row>
    <row r="127" spans="2:13" s="22" customFormat="1" x14ac:dyDescent="0.35"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54"/>
    </row>
    <row r="128" spans="2:13" s="22" customFormat="1" x14ac:dyDescent="0.35"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54"/>
    </row>
    <row r="129" spans="2:13" s="22" customFormat="1" x14ac:dyDescent="0.35"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54"/>
    </row>
    <row r="130" spans="2:13" s="22" customFormat="1" x14ac:dyDescent="0.35"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54"/>
    </row>
    <row r="131" spans="2:13" s="22" customFormat="1" x14ac:dyDescent="0.35"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54"/>
    </row>
    <row r="132" spans="2:13" s="22" customFormat="1" x14ac:dyDescent="0.35"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54"/>
    </row>
    <row r="133" spans="2:13" s="22" customFormat="1" x14ac:dyDescent="0.35"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54"/>
    </row>
    <row r="134" spans="2:13" s="22" customFormat="1" x14ac:dyDescent="0.35"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54"/>
    </row>
    <row r="135" spans="2:13" s="22" customFormat="1" x14ac:dyDescent="0.35"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54"/>
    </row>
    <row r="136" spans="2:13" s="22" customFormat="1" x14ac:dyDescent="0.35"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54"/>
    </row>
    <row r="137" spans="2:13" s="22" customFormat="1" x14ac:dyDescent="0.35"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54"/>
    </row>
    <row r="138" spans="2:13" s="22" customFormat="1" x14ac:dyDescent="0.35"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54"/>
    </row>
    <row r="139" spans="2:13" s="22" customFormat="1" x14ac:dyDescent="0.35"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54"/>
    </row>
    <row r="140" spans="2:13" s="22" customFormat="1" x14ac:dyDescent="0.35"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54"/>
    </row>
    <row r="141" spans="2:13" s="22" customFormat="1" x14ac:dyDescent="0.35"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54"/>
    </row>
    <row r="142" spans="2:13" s="22" customFormat="1" x14ac:dyDescent="0.35"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54"/>
    </row>
    <row r="143" spans="2:13" s="22" customFormat="1" x14ac:dyDescent="0.35"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54"/>
    </row>
    <row r="144" spans="2:13" s="22" customFormat="1" x14ac:dyDescent="0.35"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54"/>
    </row>
    <row r="145" spans="2:13" s="22" customFormat="1" x14ac:dyDescent="0.35"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54"/>
    </row>
    <row r="146" spans="2:13" s="22" customFormat="1" x14ac:dyDescent="0.35"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54"/>
    </row>
    <row r="147" spans="2:13" s="22" customFormat="1" x14ac:dyDescent="0.35"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54"/>
    </row>
    <row r="148" spans="2:13" s="22" customFormat="1" x14ac:dyDescent="0.35"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54"/>
    </row>
    <row r="149" spans="2:13" s="22" customFormat="1" x14ac:dyDescent="0.35"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54"/>
    </row>
    <row r="150" spans="2:13" s="22" customFormat="1" x14ac:dyDescent="0.35"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54"/>
    </row>
    <row r="151" spans="2:13" s="22" customFormat="1" x14ac:dyDescent="0.35"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54"/>
    </row>
    <row r="152" spans="2:13" s="22" customFormat="1" x14ac:dyDescent="0.35"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54"/>
    </row>
    <row r="153" spans="2:13" s="22" customFormat="1" x14ac:dyDescent="0.35"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54"/>
    </row>
    <row r="154" spans="2:13" s="22" customFormat="1" x14ac:dyDescent="0.35"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54"/>
    </row>
    <row r="155" spans="2:13" s="22" customFormat="1" x14ac:dyDescent="0.35"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54"/>
    </row>
    <row r="156" spans="2:13" s="22" customFormat="1" x14ac:dyDescent="0.35"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54"/>
    </row>
    <row r="157" spans="2:13" s="22" customFormat="1" x14ac:dyDescent="0.35"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54"/>
    </row>
    <row r="158" spans="2:13" s="22" customFormat="1" x14ac:dyDescent="0.35"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54"/>
    </row>
    <row r="159" spans="2:13" s="22" customFormat="1" x14ac:dyDescent="0.35"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54"/>
    </row>
    <row r="160" spans="2:13" s="22" customFormat="1" x14ac:dyDescent="0.35"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54"/>
    </row>
    <row r="161" spans="2:13" s="22" customFormat="1" x14ac:dyDescent="0.35"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54"/>
    </row>
    <row r="162" spans="2:13" s="22" customFormat="1" x14ac:dyDescent="0.35"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54"/>
    </row>
    <row r="163" spans="2:13" s="22" customFormat="1" x14ac:dyDescent="0.35"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54"/>
    </row>
    <row r="164" spans="2:13" s="22" customFormat="1" x14ac:dyDescent="0.35"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54"/>
    </row>
    <row r="165" spans="2:13" s="22" customFormat="1" x14ac:dyDescent="0.35"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54"/>
    </row>
    <row r="166" spans="2:13" s="22" customFormat="1" x14ac:dyDescent="0.35"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54"/>
    </row>
    <row r="167" spans="2:13" s="22" customFormat="1" x14ac:dyDescent="0.35"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54"/>
    </row>
    <row r="168" spans="2:13" s="22" customFormat="1" x14ac:dyDescent="0.35"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54"/>
    </row>
    <row r="169" spans="2:13" s="22" customFormat="1" x14ac:dyDescent="0.35"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54"/>
    </row>
    <row r="170" spans="2:13" s="22" customFormat="1" x14ac:dyDescent="0.35"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54"/>
    </row>
    <row r="171" spans="2:13" s="22" customFormat="1" x14ac:dyDescent="0.35"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54"/>
    </row>
    <row r="172" spans="2:13" s="22" customFormat="1" x14ac:dyDescent="0.35"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54"/>
    </row>
    <row r="173" spans="2:13" s="22" customFormat="1" x14ac:dyDescent="0.35"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54"/>
    </row>
    <row r="174" spans="2:13" s="22" customFormat="1" x14ac:dyDescent="0.35"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54"/>
    </row>
    <row r="175" spans="2:13" s="22" customFormat="1" x14ac:dyDescent="0.35"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54"/>
    </row>
    <row r="176" spans="2:13" s="22" customFormat="1" x14ac:dyDescent="0.35"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54"/>
    </row>
    <row r="177" spans="2:13" s="22" customFormat="1" x14ac:dyDescent="0.35"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54"/>
    </row>
    <row r="178" spans="2:13" s="22" customFormat="1" x14ac:dyDescent="0.35"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54"/>
    </row>
    <row r="179" spans="2:13" s="22" customFormat="1" x14ac:dyDescent="0.35"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54"/>
    </row>
    <row r="180" spans="2:13" s="22" customFormat="1" x14ac:dyDescent="0.35"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54"/>
    </row>
    <row r="181" spans="2:13" s="22" customFormat="1" x14ac:dyDescent="0.35"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54"/>
    </row>
    <row r="182" spans="2:13" s="22" customFormat="1" x14ac:dyDescent="0.35"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54"/>
    </row>
    <row r="183" spans="2:13" s="22" customFormat="1" x14ac:dyDescent="0.35"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54"/>
    </row>
    <row r="184" spans="2:13" s="22" customFormat="1" x14ac:dyDescent="0.35"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54"/>
    </row>
    <row r="185" spans="2:13" s="22" customFormat="1" x14ac:dyDescent="0.35"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54"/>
    </row>
    <row r="186" spans="2:13" s="22" customFormat="1" x14ac:dyDescent="0.35"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54"/>
    </row>
    <row r="187" spans="2:13" s="22" customFormat="1" x14ac:dyDescent="0.35"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54"/>
    </row>
    <row r="188" spans="2:13" s="22" customFormat="1" x14ac:dyDescent="0.35"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54"/>
    </row>
    <row r="189" spans="2:13" s="22" customFormat="1" x14ac:dyDescent="0.35"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54"/>
    </row>
    <row r="190" spans="2:13" s="22" customFormat="1" x14ac:dyDescent="0.35"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54"/>
    </row>
    <row r="191" spans="2:13" s="22" customFormat="1" x14ac:dyDescent="0.35"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54"/>
    </row>
    <row r="192" spans="2:13" s="22" customFormat="1" x14ac:dyDescent="0.35"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54"/>
    </row>
    <row r="193" spans="2:13" s="22" customFormat="1" x14ac:dyDescent="0.35"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54"/>
    </row>
    <row r="194" spans="2:13" s="22" customFormat="1" x14ac:dyDescent="0.35"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54"/>
    </row>
    <row r="195" spans="2:13" s="22" customFormat="1" x14ac:dyDescent="0.35"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54"/>
    </row>
    <row r="196" spans="2:13" s="22" customFormat="1" x14ac:dyDescent="0.35"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54"/>
    </row>
    <row r="197" spans="2:13" s="22" customFormat="1" x14ac:dyDescent="0.35"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54"/>
    </row>
    <row r="198" spans="2:13" s="22" customFormat="1" x14ac:dyDescent="0.35"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54"/>
    </row>
    <row r="199" spans="2:13" s="22" customFormat="1" x14ac:dyDescent="0.35"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54"/>
    </row>
    <row r="200" spans="2:13" s="22" customFormat="1" x14ac:dyDescent="0.35"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54"/>
    </row>
    <row r="201" spans="2:13" s="22" customFormat="1" x14ac:dyDescent="0.35"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54"/>
    </row>
    <row r="202" spans="2:13" s="22" customFormat="1" x14ac:dyDescent="0.35"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54"/>
    </row>
    <row r="203" spans="2:13" s="22" customFormat="1" x14ac:dyDescent="0.35"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54"/>
    </row>
    <row r="204" spans="2:13" s="22" customFormat="1" x14ac:dyDescent="0.35"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54"/>
    </row>
    <row r="205" spans="2:13" s="22" customFormat="1" x14ac:dyDescent="0.35"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54"/>
    </row>
    <row r="206" spans="2:13" s="22" customFormat="1" x14ac:dyDescent="0.35"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54"/>
    </row>
    <row r="207" spans="2:13" s="22" customFormat="1" x14ac:dyDescent="0.35"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54"/>
    </row>
    <row r="208" spans="2:13" s="22" customFormat="1" x14ac:dyDescent="0.35"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54"/>
    </row>
    <row r="209" spans="2:13" s="22" customFormat="1" x14ac:dyDescent="0.35"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54"/>
    </row>
    <row r="210" spans="2:13" s="22" customFormat="1" x14ac:dyDescent="0.35"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54"/>
    </row>
    <row r="211" spans="2:13" s="22" customFormat="1" x14ac:dyDescent="0.35"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54"/>
    </row>
    <row r="212" spans="2:13" s="22" customFormat="1" x14ac:dyDescent="0.35"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54"/>
    </row>
    <row r="213" spans="2:13" s="22" customFormat="1" x14ac:dyDescent="0.35"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54"/>
    </row>
    <row r="214" spans="2:13" s="22" customFormat="1" x14ac:dyDescent="0.35"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54"/>
    </row>
    <row r="215" spans="2:13" s="22" customFormat="1" x14ac:dyDescent="0.35"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54"/>
    </row>
    <row r="216" spans="2:13" s="22" customFormat="1" x14ac:dyDescent="0.35"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54"/>
    </row>
    <row r="217" spans="2:13" s="22" customFormat="1" x14ac:dyDescent="0.35"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54"/>
    </row>
    <row r="218" spans="2:13" s="22" customFormat="1" x14ac:dyDescent="0.35"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54"/>
    </row>
    <row r="219" spans="2:13" s="22" customFormat="1" x14ac:dyDescent="0.35"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54"/>
    </row>
    <row r="220" spans="2:13" s="22" customFormat="1" x14ac:dyDescent="0.35"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54"/>
    </row>
    <row r="221" spans="2:13" s="22" customFormat="1" x14ac:dyDescent="0.35"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54"/>
    </row>
    <row r="222" spans="2:13" s="22" customFormat="1" x14ac:dyDescent="0.35"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54"/>
    </row>
    <row r="223" spans="2:13" s="22" customFormat="1" x14ac:dyDescent="0.35"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54"/>
    </row>
    <row r="224" spans="2:13" s="22" customFormat="1" x14ac:dyDescent="0.35"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54"/>
    </row>
    <row r="225" spans="2:37" s="22" customFormat="1" x14ac:dyDescent="0.35"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54"/>
    </row>
    <row r="226" spans="2:37" s="22" customFormat="1" x14ac:dyDescent="0.35"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54"/>
    </row>
    <row r="227" spans="2:37" s="22" customFormat="1" x14ac:dyDescent="0.35"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54"/>
    </row>
    <row r="228" spans="2:37" s="22" customFormat="1" x14ac:dyDescent="0.35"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54"/>
    </row>
    <row r="229" spans="2:37" s="22" customFormat="1" x14ac:dyDescent="0.35"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54"/>
    </row>
    <row r="230" spans="2:37" s="22" customFormat="1" x14ac:dyDescent="0.35"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54"/>
    </row>
    <row r="231" spans="2:37" s="22" customFormat="1" x14ac:dyDescent="0.35"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54"/>
    </row>
    <row r="232" spans="2:37" x14ac:dyDescent="0.35">
      <c r="B232" s="46"/>
      <c r="C232" s="46"/>
      <c r="D232" s="46"/>
      <c r="E232" s="46"/>
      <c r="F232" s="46"/>
      <c r="G232" s="46"/>
      <c r="H232" s="46"/>
      <c r="L232" s="8"/>
      <c r="M232" s="9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</row>
    <row r="233" spans="2:37" x14ac:dyDescent="0.35">
      <c r="B233" s="46"/>
      <c r="C233" s="46"/>
      <c r="D233" s="46"/>
      <c r="E233" s="46"/>
      <c r="F233" s="46"/>
      <c r="G233" s="46"/>
      <c r="H233" s="46"/>
      <c r="L233" s="8"/>
      <c r="M233" s="9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</row>
    <row r="234" spans="2:37" x14ac:dyDescent="0.35">
      <c r="B234" s="46"/>
      <c r="C234" s="46"/>
      <c r="D234" s="46"/>
      <c r="E234" s="46"/>
      <c r="F234" s="46"/>
      <c r="G234" s="46"/>
      <c r="H234" s="46"/>
      <c r="L234" s="8"/>
      <c r="M234" s="9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</row>
    <row r="235" spans="2:37" x14ac:dyDescent="0.35">
      <c r="B235" s="46"/>
      <c r="C235" s="46"/>
      <c r="D235" s="46"/>
      <c r="E235" s="46"/>
      <c r="F235" s="46"/>
      <c r="G235" s="46"/>
      <c r="H235" s="46"/>
      <c r="L235" s="8"/>
      <c r="M235" s="9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</row>
    <row r="236" spans="2:37" x14ac:dyDescent="0.35">
      <c r="B236" s="46"/>
      <c r="C236" s="46"/>
      <c r="D236" s="46"/>
      <c r="E236" s="46"/>
      <c r="F236" s="46"/>
      <c r="G236" s="46"/>
      <c r="H236" s="46"/>
      <c r="L236" s="8"/>
      <c r="M236" s="9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</row>
    <row r="237" spans="2:37" x14ac:dyDescent="0.35">
      <c r="B237" s="46"/>
      <c r="C237" s="46"/>
      <c r="D237" s="46"/>
      <c r="E237" s="46"/>
      <c r="F237" s="46"/>
      <c r="G237" s="46"/>
      <c r="H237" s="46"/>
      <c r="L237" s="8"/>
      <c r="M237" s="9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</row>
    <row r="238" spans="2:37" x14ac:dyDescent="0.35">
      <c r="B238" s="46"/>
      <c r="C238" s="46"/>
      <c r="D238" s="46"/>
      <c r="E238" s="46"/>
      <c r="F238" s="46"/>
      <c r="G238" s="46"/>
      <c r="H238" s="46"/>
      <c r="L238" s="8"/>
      <c r="M238" s="9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</row>
    <row r="239" spans="2:37" x14ac:dyDescent="0.35">
      <c r="B239" s="46"/>
      <c r="C239" s="46"/>
      <c r="D239" s="46"/>
      <c r="E239" s="46"/>
      <c r="F239" s="46"/>
      <c r="G239" s="46"/>
      <c r="H239" s="46"/>
      <c r="L239" s="8"/>
      <c r="M239" s="9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</row>
    <row r="240" spans="2:37" x14ac:dyDescent="0.35">
      <c r="B240" s="46"/>
      <c r="C240" s="46"/>
      <c r="D240" s="46"/>
      <c r="E240" s="46"/>
      <c r="F240" s="46"/>
      <c r="G240" s="46"/>
      <c r="H240" s="46"/>
      <c r="L240" s="8"/>
      <c r="M240" s="9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</row>
    <row r="241" spans="2:37" x14ac:dyDescent="0.35">
      <c r="B241" s="46"/>
      <c r="C241" s="46"/>
      <c r="D241" s="46"/>
      <c r="E241" s="46"/>
      <c r="F241" s="46"/>
      <c r="G241" s="46"/>
      <c r="H241" s="46"/>
      <c r="L241" s="8"/>
      <c r="M241" s="9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</row>
    <row r="242" spans="2:37" x14ac:dyDescent="0.35">
      <c r="B242" s="46"/>
      <c r="C242" s="46"/>
      <c r="D242" s="46"/>
      <c r="E242" s="46"/>
      <c r="F242" s="46"/>
      <c r="G242" s="46"/>
      <c r="H242" s="46"/>
      <c r="L242" s="8"/>
      <c r="M242" s="9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</row>
    <row r="243" spans="2:37" x14ac:dyDescent="0.35">
      <c r="B243" s="46"/>
      <c r="C243" s="46"/>
      <c r="D243" s="46"/>
      <c r="E243" s="46"/>
      <c r="F243" s="46"/>
      <c r="G243" s="46"/>
      <c r="H243" s="46"/>
      <c r="L243" s="8"/>
      <c r="M243" s="9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</row>
    <row r="244" spans="2:37" x14ac:dyDescent="0.35">
      <c r="B244" s="46"/>
      <c r="C244" s="46"/>
      <c r="D244" s="46"/>
      <c r="E244" s="46"/>
      <c r="F244" s="46"/>
      <c r="G244" s="46"/>
      <c r="H244" s="46"/>
      <c r="L244" s="8"/>
      <c r="M244" s="9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</row>
    <row r="245" spans="2:37" x14ac:dyDescent="0.35">
      <c r="B245" s="46"/>
      <c r="C245" s="46"/>
      <c r="D245" s="46"/>
      <c r="E245" s="46"/>
      <c r="F245" s="46"/>
      <c r="G245" s="46"/>
      <c r="H245" s="46"/>
      <c r="L245" s="8"/>
      <c r="M245" s="9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</row>
    <row r="246" spans="2:37" x14ac:dyDescent="0.35">
      <c r="B246" s="46"/>
      <c r="C246" s="46"/>
      <c r="D246" s="46"/>
      <c r="E246" s="46"/>
      <c r="F246" s="46"/>
      <c r="G246" s="46"/>
      <c r="H246" s="46"/>
      <c r="L246" s="8"/>
      <c r="M246" s="9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</row>
    <row r="247" spans="2:37" x14ac:dyDescent="0.35">
      <c r="B247" s="46"/>
      <c r="C247" s="46"/>
      <c r="D247" s="46"/>
      <c r="E247" s="46"/>
      <c r="F247" s="46"/>
      <c r="G247" s="46"/>
      <c r="H247" s="46"/>
      <c r="L247" s="8"/>
      <c r="M247" s="9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</row>
    <row r="248" spans="2:37" x14ac:dyDescent="0.35">
      <c r="B248" s="46"/>
      <c r="C248" s="46"/>
      <c r="D248" s="46"/>
      <c r="E248" s="46"/>
      <c r="F248" s="46"/>
      <c r="G248" s="46"/>
      <c r="H248" s="46"/>
      <c r="L248" s="8"/>
      <c r="M248" s="9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</row>
    <row r="249" spans="2:37" x14ac:dyDescent="0.35">
      <c r="B249" s="46"/>
      <c r="C249" s="46"/>
      <c r="D249" s="46"/>
      <c r="E249" s="46"/>
      <c r="F249" s="46"/>
      <c r="G249" s="46"/>
      <c r="H249" s="46"/>
      <c r="L249" s="8"/>
      <c r="M249" s="9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</row>
    <row r="250" spans="2:37" x14ac:dyDescent="0.35">
      <c r="B250" s="46"/>
      <c r="C250" s="46"/>
      <c r="D250" s="46"/>
      <c r="E250" s="46"/>
      <c r="F250" s="46"/>
      <c r="G250" s="46"/>
      <c r="H250" s="46"/>
      <c r="L250" s="8"/>
      <c r="M250" s="9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</row>
    <row r="251" spans="2:37" x14ac:dyDescent="0.35">
      <c r="B251" s="46"/>
      <c r="C251" s="46"/>
      <c r="D251" s="46"/>
      <c r="E251" s="46"/>
      <c r="F251" s="46"/>
      <c r="G251" s="46"/>
      <c r="H251" s="46"/>
      <c r="L251" s="8"/>
      <c r="M251" s="9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</row>
    <row r="252" spans="2:37" x14ac:dyDescent="0.35">
      <c r="B252" s="46"/>
      <c r="C252" s="46"/>
      <c r="D252" s="46"/>
      <c r="E252" s="46"/>
      <c r="F252" s="46"/>
      <c r="G252" s="46"/>
      <c r="H252" s="46"/>
      <c r="L252" s="8"/>
      <c r="M252" s="9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</row>
    <row r="253" spans="2:37" x14ac:dyDescent="0.35">
      <c r="B253" s="46"/>
      <c r="C253" s="46"/>
      <c r="D253" s="46"/>
      <c r="E253" s="46"/>
      <c r="F253" s="46"/>
      <c r="G253" s="46"/>
      <c r="H253" s="46"/>
      <c r="L253" s="8"/>
      <c r="M253" s="9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</row>
    <row r="254" spans="2:37" x14ac:dyDescent="0.35">
      <c r="B254" s="46"/>
      <c r="C254" s="46"/>
      <c r="D254" s="46"/>
      <c r="E254" s="46"/>
      <c r="F254" s="46"/>
      <c r="G254" s="46"/>
      <c r="H254" s="46"/>
      <c r="L254" s="8"/>
      <c r="M254" s="9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</row>
    <row r="255" spans="2:37" x14ac:dyDescent="0.35">
      <c r="B255" s="46"/>
      <c r="C255" s="46"/>
      <c r="D255" s="46"/>
      <c r="E255" s="46"/>
      <c r="F255" s="46"/>
      <c r="G255" s="46"/>
      <c r="H255" s="46"/>
      <c r="L255" s="8"/>
      <c r="M255" s="9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</row>
    <row r="256" spans="2:37" x14ac:dyDescent="0.35">
      <c r="B256" s="46"/>
      <c r="C256" s="46"/>
      <c r="D256" s="46"/>
      <c r="E256" s="46"/>
      <c r="F256" s="46"/>
      <c r="G256" s="46"/>
      <c r="H256" s="46"/>
      <c r="L256" s="8"/>
      <c r="M256" s="9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</row>
    <row r="257" spans="2:37" x14ac:dyDescent="0.35">
      <c r="B257" s="46"/>
      <c r="C257" s="46"/>
      <c r="D257" s="46"/>
      <c r="E257" s="46"/>
      <c r="F257" s="46"/>
      <c r="G257" s="46"/>
      <c r="H257" s="46"/>
      <c r="L257" s="8"/>
      <c r="M257" s="9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</row>
    <row r="258" spans="2:37" x14ac:dyDescent="0.35">
      <c r="B258" s="46"/>
      <c r="C258" s="46"/>
      <c r="D258" s="46"/>
      <c r="E258" s="46"/>
      <c r="F258" s="46"/>
      <c r="G258" s="46"/>
      <c r="H258" s="46"/>
      <c r="L258" s="8"/>
      <c r="M258" s="9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</row>
    <row r="259" spans="2:37" x14ac:dyDescent="0.35">
      <c r="B259" s="46"/>
      <c r="C259" s="46"/>
      <c r="D259" s="46"/>
      <c r="E259" s="46"/>
      <c r="F259" s="46"/>
      <c r="G259" s="46"/>
      <c r="H259" s="46"/>
      <c r="L259" s="8"/>
      <c r="M259" s="9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</row>
    <row r="260" spans="2:37" x14ac:dyDescent="0.35">
      <c r="B260" s="46"/>
      <c r="C260" s="46"/>
      <c r="D260" s="46"/>
      <c r="E260" s="46"/>
      <c r="F260" s="46"/>
      <c r="G260" s="46"/>
      <c r="H260" s="46"/>
      <c r="L260" s="8"/>
      <c r="M260" s="9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</row>
    <row r="261" spans="2:37" x14ac:dyDescent="0.35">
      <c r="B261" s="46"/>
      <c r="C261" s="46"/>
      <c r="D261" s="46"/>
      <c r="E261" s="46"/>
      <c r="F261" s="46"/>
      <c r="G261" s="46"/>
      <c r="H261" s="46"/>
      <c r="L261" s="8"/>
      <c r="M261" s="9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</row>
    <row r="262" spans="2:37" x14ac:dyDescent="0.35">
      <c r="B262" s="46"/>
      <c r="C262" s="46"/>
      <c r="D262" s="46"/>
      <c r="E262" s="46"/>
      <c r="F262" s="46"/>
      <c r="G262" s="46"/>
      <c r="H262" s="46"/>
      <c r="L262" s="8"/>
      <c r="M262" s="9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</row>
    <row r="263" spans="2:37" x14ac:dyDescent="0.35">
      <c r="B263" s="46"/>
      <c r="C263" s="46"/>
      <c r="D263" s="46"/>
      <c r="E263" s="46"/>
      <c r="F263" s="46"/>
      <c r="G263" s="46"/>
      <c r="H263" s="46"/>
      <c r="L263" s="8"/>
      <c r="M263" s="9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</row>
    <row r="264" spans="2:37" x14ac:dyDescent="0.35">
      <c r="B264" s="46"/>
      <c r="C264" s="46"/>
      <c r="D264" s="46"/>
      <c r="E264" s="46"/>
      <c r="F264" s="46"/>
      <c r="G264" s="46"/>
      <c r="H264" s="46"/>
      <c r="L264" s="8"/>
      <c r="M264" s="9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</row>
    <row r="265" spans="2:37" x14ac:dyDescent="0.35">
      <c r="B265" s="46"/>
      <c r="C265" s="46"/>
      <c r="D265" s="46"/>
      <c r="E265" s="46"/>
      <c r="F265" s="46"/>
      <c r="G265" s="46"/>
      <c r="H265" s="46"/>
      <c r="L265" s="8"/>
      <c r="M265" s="9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</row>
    <row r="266" spans="2:37" x14ac:dyDescent="0.35">
      <c r="B266" s="46"/>
      <c r="C266" s="46"/>
      <c r="D266" s="46"/>
      <c r="E266" s="46"/>
      <c r="F266" s="46"/>
      <c r="G266" s="46"/>
      <c r="H266" s="46"/>
      <c r="L266" s="8"/>
      <c r="M266" s="9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</row>
    <row r="267" spans="2:37" x14ac:dyDescent="0.35">
      <c r="B267" s="46"/>
      <c r="C267" s="46"/>
      <c r="D267" s="46"/>
      <c r="E267" s="46"/>
      <c r="F267" s="46"/>
      <c r="G267" s="46"/>
      <c r="H267" s="46"/>
      <c r="L267" s="8"/>
      <c r="M267" s="9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</row>
    <row r="268" spans="2:37" x14ac:dyDescent="0.35">
      <c r="B268" s="46"/>
      <c r="C268" s="46"/>
      <c r="D268" s="46"/>
      <c r="E268" s="46"/>
      <c r="F268" s="46"/>
      <c r="G268" s="46"/>
      <c r="H268" s="46"/>
      <c r="L268" s="8"/>
      <c r="M268" s="9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</row>
    <row r="269" spans="2:37" x14ac:dyDescent="0.35">
      <c r="B269" s="46"/>
      <c r="C269" s="46"/>
      <c r="D269" s="46"/>
      <c r="E269" s="46"/>
      <c r="F269" s="46"/>
      <c r="G269" s="46"/>
      <c r="H269" s="46"/>
      <c r="L269" s="8"/>
      <c r="M269" s="9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</row>
    <row r="270" spans="2:37" x14ac:dyDescent="0.35">
      <c r="B270" s="46"/>
      <c r="C270" s="46"/>
      <c r="D270" s="46"/>
      <c r="E270" s="46"/>
      <c r="F270" s="46"/>
      <c r="G270" s="46"/>
      <c r="H270" s="46"/>
      <c r="L270" s="8"/>
      <c r="M270" s="9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</row>
    <row r="271" spans="2:37" x14ac:dyDescent="0.35">
      <c r="B271" s="46"/>
      <c r="C271" s="46"/>
      <c r="D271" s="46"/>
      <c r="E271" s="46"/>
      <c r="F271" s="46"/>
      <c r="G271" s="46"/>
      <c r="H271" s="46"/>
      <c r="L271" s="8"/>
      <c r="M271" s="9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</row>
    <row r="272" spans="2:37" x14ac:dyDescent="0.35">
      <c r="B272" s="46"/>
      <c r="C272" s="46"/>
      <c r="D272" s="46"/>
      <c r="E272" s="46"/>
      <c r="F272" s="46"/>
      <c r="G272" s="46"/>
      <c r="H272" s="46"/>
      <c r="L272" s="8"/>
      <c r="M272" s="9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</row>
    <row r="273" spans="2:37" x14ac:dyDescent="0.35">
      <c r="B273" s="46"/>
      <c r="C273" s="46"/>
      <c r="D273" s="46"/>
      <c r="E273" s="46"/>
      <c r="F273" s="46"/>
      <c r="G273" s="46"/>
      <c r="H273" s="46"/>
      <c r="L273" s="8"/>
      <c r="M273" s="9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</row>
    <row r="274" spans="2:37" x14ac:dyDescent="0.35">
      <c r="B274" s="46"/>
      <c r="C274" s="46"/>
      <c r="D274" s="46"/>
      <c r="E274" s="46"/>
      <c r="F274" s="46"/>
      <c r="G274" s="46"/>
      <c r="H274" s="46"/>
      <c r="L274" s="8"/>
      <c r="M274" s="9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</row>
    <row r="275" spans="2:37" x14ac:dyDescent="0.35">
      <c r="B275" s="46"/>
      <c r="C275" s="46"/>
      <c r="D275" s="46"/>
      <c r="E275" s="46"/>
      <c r="F275" s="46"/>
      <c r="G275" s="46"/>
      <c r="H275" s="46"/>
      <c r="L275" s="8"/>
      <c r="M275" s="9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</row>
    <row r="276" spans="2:37" x14ac:dyDescent="0.35">
      <c r="B276" s="46"/>
      <c r="C276" s="46"/>
      <c r="D276" s="46"/>
      <c r="E276" s="46"/>
      <c r="F276" s="46"/>
      <c r="G276" s="46"/>
      <c r="H276" s="46"/>
      <c r="L276" s="8"/>
      <c r="M276" s="9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</row>
    <row r="277" spans="2:37" x14ac:dyDescent="0.35">
      <c r="B277" s="46"/>
      <c r="C277" s="46"/>
      <c r="D277" s="46"/>
      <c r="E277" s="46"/>
      <c r="F277" s="46"/>
      <c r="G277" s="46"/>
      <c r="H277" s="46"/>
      <c r="L277" s="8"/>
      <c r="M277" s="9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</row>
    <row r="278" spans="2:37" x14ac:dyDescent="0.35">
      <c r="B278" s="46"/>
      <c r="C278" s="46"/>
      <c r="D278" s="46"/>
      <c r="E278" s="46"/>
      <c r="F278" s="46"/>
      <c r="G278" s="46"/>
      <c r="H278" s="46"/>
      <c r="L278" s="8"/>
      <c r="M278" s="9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</row>
    <row r="279" spans="2:37" x14ac:dyDescent="0.35">
      <c r="B279" s="46"/>
      <c r="C279" s="46"/>
      <c r="D279" s="46"/>
      <c r="E279" s="46"/>
      <c r="F279" s="46"/>
      <c r="G279" s="46"/>
      <c r="H279" s="46"/>
      <c r="L279" s="8"/>
      <c r="M279" s="9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</row>
    <row r="280" spans="2:37" x14ac:dyDescent="0.35">
      <c r="B280" s="46"/>
      <c r="C280" s="46"/>
      <c r="D280" s="46"/>
      <c r="E280" s="46"/>
      <c r="F280" s="46"/>
      <c r="G280" s="46"/>
      <c r="H280" s="46"/>
      <c r="L280" s="8"/>
      <c r="M280" s="9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</row>
    <row r="281" spans="2:37" x14ac:dyDescent="0.35">
      <c r="B281" s="46"/>
      <c r="C281" s="46"/>
      <c r="D281" s="46"/>
      <c r="E281" s="46"/>
      <c r="F281" s="46"/>
      <c r="G281" s="46"/>
      <c r="H281" s="46"/>
      <c r="L281" s="8"/>
      <c r="M281" s="9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</row>
    <row r="282" spans="2:37" x14ac:dyDescent="0.35">
      <c r="B282" s="46"/>
      <c r="C282" s="46"/>
      <c r="D282" s="46"/>
      <c r="E282" s="46"/>
      <c r="F282" s="46"/>
      <c r="G282" s="46"/>
      <c r="H282" s="46"/>
      <c r="L282" s="8"/>
      <c r="M282" s="9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</row>
    <row r="283" spans="2:37" x14ac:dyDescent="0.35">
      <c r="B283" s="46"/>
      <c r="C283" s="46"/>
      <c r="D283" s="46"/>
      <c r="E283" s="46"/>
      <c r="F283" s="46"/>
      <c r="G283" s="46"/>
      <c r="H283" s="46"/>
      <c r="L283" s="8"/>
      <c r="M283" s="9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</row>
    <row r="284" spans="2:37" x14ac:dyDescent="0.35">
      <c r="B284" s="46"/>
      <c r="C284" s="46"/>
      <c r="D284" s="46"/>
      <c r="E284" s="46"/>
      <c r="F284" s="46"/>
      <c r="G284" s="46"/>
      <c r="H284" s="46"/>
      <c r="L284" s="8"/>
      <c r="M284" s="9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</row>
    <row r="285" spans="2:37" x14ac:dyDescent="0.35">
      <c r="B285" s="46"/>
      <c r="C285" s="46"/>
      <c r="D285" s="46"/>
      <c r="E285" s="46"/>
      <c r="F285" s="46"/>
      <c r="G285" s="46"/>
      <c r="H285" s="46"/>
      <c r="L285" s="8"/>
      <c r="M285" s="9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</row>
    <row r="286" spans="2:37" x14ac:dyDescent="0.35">
      <c r="B286" s="46"/>
      <c r="C286" s="46"/>
      <c r="D286" s="46"/>
      <c r="E286" s="46"/>
      <c r="F286" s="46"/>
      <c r="G286" s="46"/>
      <c r="H286" s="46"/>
      <c r="L286" s="8"/>
      <c r="M286" s="9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</row>
    <row r="287" spans="2:37" x14ac:dyDescent="0.35">
      <c r="B287" s="46"/>
      <c r="C287" s="46"/>
      <c r="D287" s="46"/>
      <c r="E287" s="46"/>
      <c r="F287" s="46"/>
      <c r="G287" s="46"/>
      <c r="H287" s="46"/>
      <c r="L287" s="8"/>
      <c r="M287" s="9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</row>
    <row r="288" spans="2:37" x14ac:dyDescent="0.35">
      <c r="B288" s="46"/>
      <c r="C288" s="46"/>
      <c r="D288" s="46"/>
      <c r="E288" s="46"/>
      <c r="F288" s="46"/>
      <c r="G288" s="46"/>
      <c r="H288" s="46"/>
      <c r="L288" s="8"/>
      <c r="M288" s="9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</row>
    <row r="289" spans="2:37" x14ac:dyDescent="0.35">
      <c r="B289" s="46"/>
      <c r="C289" s="46"/>
      <c r="D289" s="46"/>
      <c r="E289" s="46"/>
      <c r="F289" s="46"/>
      <c r="G289" s="46"/>
      <c r="H289" s="46"/>
      <c r="L289" s="8"/>
      <c r="M289" s="9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</row>
    <row r="290" spans="2:37" x14ac:dyDescent="0.35">
      <c r="B290" s="46"/>
      <c r="C290" s="46"/>
      <c r="D290" s="46"/>
      <c r="E290" s="46"/>
      <c r="F290" s="46"/>
      <c r="G290" s="46"/>
      <c r="H290" s="46"/>
      <c r="L290" s="8"/>
      <c r="M290" s="9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</row>
    <row r="291" spans="2:37" x14ac:dyDescent="0.35">
      <c r="B291" s="46"/>
      <c r="C291" s="46"/>
      <c r="D291" s="46"/>
      <c r="E291" s="46"/>
      <c r="F291" s="46"/>
      <c r="G291" s="46"/>
      <c r="H291" s="46"/>
      <c r="L291" s="8"/>
      <c r="M291" s="9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</row>
    <row r="292" spans="2:37" x14ac:dyDescent="0.35">
      <c r="B292" s="46"/>
      <c r="C292" s="46"/>
      <c r="D292" s="46"/>
      <c r="E292" s="46"/>
      <c r="F292" s="46"/>
      <c r="G292" s="46"/>
      <c r="H292" s="46"/>
      <c r="L292" s="8"/>
      <c r="M292" s="9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</row>
    <row r="293" spans="2:37" x14ac:dyDescent="0.35">
      <c r="B293" s="46"/>
      <c r="C293" s="46"/>
      <c r="D293" s="46"/>
      <c r="E293" s="46"/>
      <c r="F293" s="46"/>
      <c r="G293" s="46"/>
      <c r="H293" s="46"/>
      <c r="L293" s="8"/>
      <c r="M293" s="9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</row>
    <row r="294" spans="2:37" x14ac:dyDescent="0.35">
      <c r="B294" s="46"/>
      <c r="C294" s="46"/>
      <c r="D294" s="46"/>
      <c r="E294" s="46"/>
      <c r="F294" s="46"/>
      <c r="G294" s="46"/>
      <c r="H294" s="46"/>
      <c r="L294" s="8"/>
      <c r="M294" s="9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</row>
    <row r="295" spans="2:37" x14ac:dyDescent="0.35">
      <c r="B295" s="46"/>
      <c r="C295" s="46"/>
      <c r="D295" s="46"/>
      <c r="E295" s="46"/>
      <c r="F295" s="46"/>
      <c r="G295" s="46"/>
      <c r="H295" s="46"/>
      <c r="L295" s="8"/>
      <c r="M295" s="9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</row>
    <row r="296" spans="2:37" x14ac:dyDescent="0.35">
      <c r="B296" s="46"/>
      <c r="C296" s="46"/>
      <c r="D296" s="46"/>
      <c r="E296" s="46"/>
      <c r="F296" s="46"/>
      <c r="G296" s="46"/>
      <c r="H296" s="46"/>
      <c r="L296" s="8"/>
      <c r="M296" s="9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</row>
    <row r="297" spans="2:37" x14ac:dyDescent="0.35">
      <c r="B297" s="46"/>
      <c r="C297" s="46"/>
      <c r="D297" s="46"/>
      <c r="E297" s="46"/>
      <c r="F297" s="46"/>
      <c r="G297" s="46"/>
      <c r="H297" s="46"/>
      <c r="L297" s="8"/>
      <c r="M297" s="9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</row>
    <row r="298" spans="2:37" x14ac:dyDescent="0.35">
      <c r="B298" s="46"/>
      <c r="C298" s="46"/>
      <c r="D298" s="46"/>
      <c r="E298" s="46"/>
      <c r="F298" s="46"/>
      <c r="G298" s="46"/>
      <c r="H298" s="46"/>
      <c r="L298" s="8"/>
      <c r="M298" s="9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</row>
    <row r="299" spans="2:37" x14ac:dyDescent="0.35">
      <c r="B299" s="46"/>
      <c r="C299" s="46"/>
      <c r="D299" s="46"/>
      <c r="E299" s="46"/>
      <c r="F299" s="46"/>
      <c r="G299" s="46"/>
      <c r="H299" s="46"/>
      <c r="L299" s="8"/>
      <c r="M299" s="9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</row>
    <row r="300" spans="2:37" x14ac:dyDescent="0.35">
      <c r="B300" s="46"/>
      <c r="C300" s="46"/>
      <c r="D300" s="46"/>
      <c r="E300" s="46"/>
      <c r="F300" s="46"/>
      <c r="G300" s="46"/>
      <c r="H300" s="46"/>
      <c r="L300" s="8"/>
      <c r="M300" s="9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</row>
    <row r="301" spans="2:37" x14ac:dyDescent="0.35">
      <c r="B301" s="46"/>
      <c r="C301" s="46"/>
      <c r="D301" s="46"/>
      <c r="E301" s="46"/>
      <c r="F301" s="46"/>
      <c r="G301" s="46"/>
      <c r="H301" s="46"/>
      <c r="L301" s="8"/>
      <c r="M301" s="9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</row>
    <row r="302" spans="2:37" x14ac:dyDescent="0.35">
      <c r="B302" s="46"/>
      <c r="C302" s="46"/>
      <c r="D302" s="46"/>
      <c r="E302" s="46"/>
      <c r="F302" s="46"/>
      <c r="G302" s="46"/>
      <c r="H302" s="46"/>
      <c r="L302" s="8"/>
      <c r="M302" s="9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</row>
    <row r="303" spans="2:37" x14ac:dyDescent="0.35">
      <c r="B303" s="46"/>
      <c r="C303" s="46"/>
      <c r="D303" s="46"/>
      <c r="E303" s="46"/>
      <c r="F303" s="46"/>
      <c r="G303" s="46"/>
      <c r="H303" s="46"/>
      <c r="L303" s="8"/>
      <c r="M303" s="9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</row>
    <row r="304" spans="2:37" x14ac:dyDescent="0.35">
      <c r="B304" s="46"/>
      <c r="C304" s="46"/>
      <c r="D304" s="46"/>
      <c r="E304" s="46"/>
      <c r="F304" s="46"/>
      <c r="G304" s="46"/>
      <c r="H304" s="46"/>
      <c r="L304" s="8"/>
      <c r="M304" s="9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</row>
    <row r="305" spans="2:37" x14ac:dyDescent="0.35">
      <c r="B305" s="46"/>
      <c r="C305" s="46"/>
      <c r="D305" s="46"/>
      <c r="E305" s="46"/>
      <c r="F305" s="46"/>
      <c r="G305" s="46"/>
      <c r="H305" s="46"/>
      <c r="L305" s="8"/>
      <c r="M305" s="9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</row>
    <row r="306" spans="2:37" x14ac:dyDescent="0.35">
      <c r="B306" s="46"/>
      <c r="C306" s="46"/>
      <c r="D306" s="46"/>
      <c r="E306" s="46"/>
      <c r="F306" s="46"/>
      <c r="G306" s="46"/>
      <c r="H306" s="46"/>
      <c r="L306" s="8"/>
      <c r="M306" s="9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</row>
    <row r="307" spans="2:37" x14ac:dyDescent="0.35">
      <c r="B307" s="46"/>
      <c r="C307" s="46"/>
      <c r="D307" s="46"/>
      <c r="E307" s="46"/>
      <c r="F307" s="46"/>
      <c r="G307" s="46"/>
      <c r="H307" s="46"/>
      <c r="L307" s="8"/>
      <c r="M307" s="9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</row>
    <row r="308" spans="2:37" x14ac:dyDescent="0.35">
      <c r="B308" s="46"/>
      <c r="C308" s="46"/>
      <c r="D308" s="46"/>
      <c r="E308" s="46"/>
      <c r="F308" s="46"/>
      <c r="G308" s="46"/>
      <c r="H308" s="46"/>
      <c r="L308" s="8"/>
      <c r="M308" s="9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</row>
    <row r="309" spans="2:37" x14ac:dyDescent="0.35">
      <c r="B309" s="46"/>
      <c r="C309" s="46"/>
      <c r="D309" s="46"/>
      <c r="E309" s="46"/>
      <c r="F309" s="46"/>
      <c r="G309" s="46"/>
      <c r="H309" s="46"/>
      <c r="L309" s="8"/>
      <c r="M309" s="9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</row>
    <row r="310" spans="2:37" x14ac:dyDescent="0.35">
      <c r="B310" s="46"/>
      <c r="C310" s="46"/>
      <c r="D310" s="46"/>
      <c r="E310" s="46"/>
      <c r="F310" s="46"/>
      <c r="G310" s="46"/>
      <c r="H310" s="46"/>
      <c r="L310" s="8"/>
      <c r="M310" s="9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</row>
    <row r="311" spans="2:37" x14ac:dyDescent="0.35">
      <c r="B311" s="46"/>
      <c r="C311" s="46"/>
      <c r="D311" s="46"/>
      <c r="E311" s="46"/>
      <c r="F311" s="46"/>
      <c r="G311" s="46"/>
      <c r="H311" s="46"/>
      <c r="L311" s="8"/>
      <c r="M311" s="9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</row>
    <row r="312" spans="2:37" x14ac:dyDescent="0.35">
      <c r="B312" s="46"/>
      <c r="C312" s="46"/>
      <c r="D312" s="46"/>
      <c r="E312" s="46"/>
      <c r="F312" s="46"/>
      <c r="G312" s="46"/>
      <c r="H312" s="46"/>
      <c r="L312" s="8"/>
      <c r="M312" s="9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</row>
    <row r="313" spans="2:37" x14ac:dyDescent="0.35">
      <c r="B313" s="46"/>
      <c r="C313" s="46"/>
      <c r="D313" s="46"/>
      <c r="E313" s="46"/>
      <c r="F313" s="46"/>
      <c r="G313" s="46"/>
      <c r="H313" s="46"/>
      <c r="L313" s="8"/>
      <c r="M313" s="9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</row>
    <row r="314" spans="2:37" x14ac:dyDescent="0.35">
      <c r="B314" s="46"/>
      <c r="C314" s="46"/>
      <c r="D314" s="46"/>
      <c r="E314" s="46"/>
      <c r="F314" s="46"/>
      <c r="G314" s="46"/>
      <c r="H314" s="46"/>
      <c r="L314" s="8"/>
      <c r="M314" s="9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</row>
    <row r="315" spans="2:37" x14ac:dyDescent="0.35">
      <c r="B315" s="46"/>
      <c r="C315" s="46"/>
      <c r="D315" s="46"/>
      <c r="E315" s="46"/>
      <c r="F315" s="46"/>
      <c r="G315" s="46"/>
      <c r="H315" s="46"/>
      <c r="L315" s="8"/>
      <c r="M315" s="9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</row>
    <row r="316" spans="2:37" x14ac:dyDescent="0.35">
      <c r="B316" s="46"/>
      <c r="C316" s="46"/>
      <c r="D316" s="46"/>
      <c r="E316" s="46"/>
      <c r="F316" s="46"/>
      <c r="G316" s="46"/>
      <c r="H316" s="46"/>
      <c r="L316" s="8"/>
      <c r="M316" s="9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</row>
    <row r="317" spans="2:37" x14ac:dyDescent="0.35">
      <c r="B317" s="46"/>
      <c r="C317" s="46"/>
      <c r="D317" s="46"/>
      <c r="E317" s="46"/>
      <c r="F317" s="46"/>
      <c r="G317" s="46"/>
      <c r="H317" s="46"/>
      <c r="L317" s="8"/>
      <c r="M317" s="9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</row>
    <row r="318" spans="2:37" x14ac:dyDescent="0.35">
      <c r="B318" s="46"/>
      <c r="C318" s="46"/>
      <c r="D318" s="46"/>
      <c r="E318" s="46"/>
      <c r="F318" s="46"/>
      <c r="G318" s="46"/>
      <c r="H318" s="46"/>
      <c r="L318" s="8"/>
      <c r="M318" s="9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</row>
    <row r="319" spans="2:37" x14ac:dyDescent="0.35">
      <c r="B319" s="46"/>
      <c r="C319" s="46"/>
      <c r="D319" s="46"/>
      <c r="E319" s="46"/>
      <c r="F319" s="46"/>
      <c r="G319" s="46"/>
      <c r="H319" s="46"/>
      <c r="L319" s="8"/>
      <c r="M319" s="9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</row>
    <row r="320" spans="2:37" x14ac:dyDescent="0.35">
      <c r="B320" s="46"/>
      <c r="C320" s="46"/>
      <c r="D320" s="46"/>
      <c r="E320" s="46"/>
      <c r="F320" s="46"/>
      <c r="G320" s="46"/>
      <c r="H320" s="46"/>
      <c r="L320" s="8"/>
      <c r="M320" s="9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</row>
    <row r="321" spans="2:37" x14ac:dyDescent="0.35">
      <c r="B321" s="46"/>
      <c r="C321" s="46"/>
      <c r="D321" s="46"/>
      <c r="E321" s="46"/>
      <c r="F321" s="46"/>
      <c r="G321" s="46"/>
      <c r="H321" s="46"/>
      <c r="L321" s="8"/>
      <c r="M321" s="9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</row>
    <row r="322" spans="2:37" x14ac:dyDescent="0.35">
      <c r="B322" s="46"/>
      <c r="C322" s="46"/>
      <c r="D322" s="46"/>
      <c r="E322" s="46"/>
      <c r="F322" s="46"/>
      <c r="G322" s="46"/>
      <c r="H322" s="46"/>
      <c r="L322" s="8"/>
      <c r="M322" s="9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</row>
    <row r="323" spans="2:37" x14ac:dyDescent="0.35">
      <c r="B323" s="46"/>
      <c r="C323" s="46"/>
      <c r="D323" s="46"/>
      <c r="E323" s="46"/>
      <c r="F323" s="46"/>
      <c r="G323" s="46"/>
      <c r="H323" s="46"/>
      <c r="L323" s="8"/>
      <c r="M323" s="9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</row>
    <row r="324" spans="2:37" x14ac:dyDescent="0.35">
      <c r="B324" s="46"/>
      <c r="C324" s="46"/>
      <c r="D324" s="46"/>
      <c r="E324" s="46"/>
      <c r="F324" s="46"/>
      <c r="G324" s="46"/>
      <c r="H324" s="46"/>
      <c r="L324" s="8"/>
      <c r="M324" s="9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</row>
    <row r="325" spans="2:37" x14ac:dyDescent="0.35">
      <c r="B325" s="46"/>
      <c r="C325" s="46"/>
      <c r="D325" s="46"/>
      <c r="E325" s="46"/>
      <c r="F325" s="46"/>
      <c r="G325" s="46"/>
      <c r="H325" s="46"/>
      <c r="L325" s="8"/>
      <c r="M325" s="9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</row>
    <row r="326" spans="2:37" x14ac:dyDescent="0.35">
      <c r="B326" s="46"/>
      <c r="C326" s="46"/>
      <c r="D326" s="46"/>
      <c r="E326" s="46"/>
      <c r="F326" s="46"/>
      <c r="G326" s="46"/>
      <c r="H326" s="46"/>
      <c r="L326" s="8"/>
      <c r="M326" s="9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</row>
    <row r="327" spans="2:37" x14ac:dyDescent="0.35">
      <c r="B327" s="46"/>
      <c r="C327" s="46"/>
      <c r="D327" s="46"/>
      <c r="E327" s="46"/>
      <c r="F327" s="46"/>
      <c r="G327" s="46"/>
      <c r="H327" s="46"/>
      <c r="L327" s="8"/>
      <c r="M327" s="9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</row>
    <row r="328" spans="2:37" x14ac:dyDescent="0.35">
      <c r="B328" s="46"/>
      <c r="C328" s="46"/>
      <c r="D328" s="46"/>
      <c r="E328" s="46"/>
      <c r="F328" s="46"/>
      <c r="G328" s="46"/>
      <c r="H328" s="46"/>
      <c r="L328" s="8"/>
      <c r="M328" s="9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</row>
    <row r="329" spans="2:37" x14ac:dyDescent="0.35">
      <c r="B329" s="46"/>
      <c r="C329" s="46"/>
      <c r="D329" s="46"/>
      <c r="E329" s="46"/>
      <c r="F329" s="46"/>
      <c r="G329" s="46"/>
      <c r="H329" s="46"/>
      <c r="L329" s="8"/>
      <c r="M329" s="9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</row>
    <row r="330" spans="2:37" x14ac:dyDescent="0.35">
      <c r="B330" s="46"/>
      <c r="C330" s="46"/>
      <c r="D330" s="46"/>
      <c r="E330" s="46"/>
      <c r="F330" s="46"/>
      <c r="G330" s="46"/>
      <c r="H330" s="46"/>
      <c r="L330" s="8"/>
      <c r="M330" s="9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</row>
    <row r="331" spans="2:37" x14ac:dyDescent="0.35">
      <c r="B331" s="46"/>
      <c r="C331" s="46"/>
      <c r="D331" s="46"/>
      <c r="E331" s="46"/>
      <c r="F331" s="46"/>
      <c r="G331" s="46"/>
      <c r="H331" s="46"/>
      <c r="L331" s="8"/>
      <c r="M331" s="9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</row>
    <row r="332" spans="2:37" x14ac:dyDescent="0.35">
      <c r="B332" s="46"/>
      <c r="C332" s="46"/>
      <c r="D332" s="46"/>
      <c r="E332" s="46"/>
      <c r="F332" s="46"/>
      <c r="G332" s="46"/>
      <c r="H332" s="46"/>
      <c r="L332" s="8"/>
      <c r="M332" s="9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</row>
    <row r="333" spans="2:37" x14ac:dyDescent="0.35">
      <c r="B333" s="46"/>
      <c r="C333" s="46"/>
      <c r="D333" s="46"/>
      <c r="E333" s="46"/>
      <c r="F333" s="46"/>
      <c r="G333" s="46"/>
      <c r="H333" s="46"/>
      <c r="L333" s="8"/>
      <c r="M333" s="9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</row>
    <row r="334" spans="2:37" x14ac:dyDescent="0.35">
      <c r="B334" s="46"/>
      <c r="C334" s="46"/>
      <c r="D334" s="46"/>
      <c r="E334" s="46"/>
      <c r="F334" s="46"/>
      <c r="G334" s="46"/>
      <c r="H334" s="46"/>
      <c r="L334" s="8"/>
      <c r="M334" s="9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</row>
    <row r="335" spans="2:37" x14ac:dyDescent="0.35">
      <c r="B335" s="46"/>
      <c r="C335" s="46"/>
      <c r="D335" s="46"/>
      <c r="E335" s="46"/>
      <c r="F335" s="46"/>
      <c r="G335" s="46"/>
      <c r="H335" s="46"/>
      <c r="L335" s="8"/>
      <c r="M335" s="9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</row>
    <row r="336" spans="2:37" x14ac:dyDescent="0.35">
      <c r="B336" s="46"/>
      <c r="C336" s="46"/>
      <c r="D336" s="46"/>
      <c r="E336" s="46"/>
      <c r="F336" s="46"/>
      <c r="G336" s="46"/>
      <c r="H336" s="46"/>
      <c r="L336" s="8"/>
      <c r="M336" s="9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</row>
    <row r="337" spans="2:37" x14ac:dyDescent="0.35">
      <c r="B337" s="46"/>
      <c r="C337" s="46"/>
      <c r="D337" s="46"/>
      <c r="E337" s="46"/>
      <c r="F337" s="46"/>
      <c r="G337" s="46"/>
      <c r="H337" s="46"/>
      <c r="L337" s="8"/>
      <c r="M337" s="9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</row>
    <row r="338" spans="2:37" x14ac:dyDescent="0.35">
      <c r="B338" s="46"/>
      <c r="C338" s="46"/>
      <c r="D338" s="46"/>
      <c r="E338" s="46"/>
      <c r="F338" s="46"/>
      <c r="G338" s="46"/>
      <c r="H338" s="46"/>
      <c r="L338" s="8"/>
      <c r="M338" s="9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</row>
    <row r="339" spans="2:37" x14ac:dyDescent="0.35">
      <c r="B339" s="46"/>
      <c r="C339" s="46"/>
      <c r="D339" s="46"/>
      <c r="E339" s="46"/>
      <c r="F339" s="46"/>
      <c r="G339" s="46"/>
      <c r="H339" s="46"/>
      <c r="L339" s="8"/>
      <c r="M339" s="9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</row>
    <row r="340" spans="2:37" x14ac:dyDescent="0.35">
      <c r="B340" s="46"/>
      <c r="C340" s="46"/>
      <c r="D340" s="46"/>
      <c r="E340" s="46"/>
      <c r="F340" s="46"/>
      <c r="G340" s="46"/>
      <c r="H340" s="46"/>
      <c r="L340" s="8"/>
      <c r="M340" s="9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</row>
    <row r="341" spans="2:37" x14ac:dyDescent="0.35">
      <c r="B341" s="46"/>
      <c r="C341" s="46"/>
      <c r="D341" s="46"/>
      <c r="E341" s="46"/>
      <c r="F341" s="46"/>
      <c r="G341" s="46"/>
      <c r="H341" s="46"/>
      <c r="L341" s="8"/>
      <c r="M341" s="9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</row>
    <row r="342" spans="2:37" x14ac:dyDescent="0.35">
      <c r="B342" s="46"/>
      <c r="C342" s="46"/>
      <c r="D342" s="46"/>
      <c r="E342" s="46"/>
      <c r="F342" s="46"/>
      <c r="G342" s="46"/>
      <c r="H342" s="46"/>
      <c r="L342" s="8"/>
      <c r="M342" s="9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</row>
    <row r="343" spans="2:37" x14ac:dyDescent="0.35">
      <c r="B343" s="46"/>
      <c r="C343" s="46"/>
      <c r="D343" s="46"/>
      <c r="E343" s="46"/>
      <c r="F343" s="46"/>
      <c r="G343" s="46"/>
      <c r="H343" s="46"/>
      <c r="L343" s="8"/>
      <c r="M343" s="9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</row>
    <row r="344" spans="2:37" x14ac:dyDescent="0.35">
      <c r="B344" s="46"/>
      <c r="C344" s="46"/>
      <c r="D344" s="46"/>
      <c r="E344" s="46"/>
      <c r="F344" s="46"/>
      <c r="G344" s="46"/>
      <c r="H344" s="46"/>
      <c r="L344" s="8"/>
      <c r="M344" s="9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</row>
    <row r="345" spans="2:37" x14ac:dyDescent="0.35">
      <c r="B345" s="46"/>
      <c r="C345" s="46"/>
      <c r="D345" s="46"/>
      <c r="E345" s="46"/>
      <c r="F345" s="46"/>
      <c r="G345" s="46"/>
      <c r="H345" s="46"/>
      <c r="L345" s="8"/>
      <c r="M345" s="9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</row>
    <row r="346" spans="2:37" x14ac:dyDescent="0.35">
      <c r="B346" s="46"/>
      <c r="C346" s="46"/>
      <c r="D346" s="46"/>
      <c r="E346" s="46"/>
      <c r="F346" s="46"/>
      <c r="G346" s="46"/>
      <c r="H346" s="46"/>
      <c r="L346" s="8"/>
      <c r="M346" s="9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</row>
    <row r="347" spans="2:37" x14ac:dyDescent="0.35">
      <c r="B347" s="46"/>
      <c r="C347" s="46"/>
      <c r="D347" s="46"/>
      <c r="E347" s="46"/>
      <c r="F347" s="46"/>
      <c r="G347" s="46"/>
      <c r="H347" s="46"/>
      <c r="L347" s="8"/>
      <c r="M347" s="9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</row>
    <row r="348" spans="2:37" x14ac:dyDescent="0.35">
      <c r="B348" s="46"/>
      <c r="C348" s="46"/>
      <c r="D348" s="46"/>
      <c r="E348" s="46"/>
      <c r="F348" s="46"/>
      <c r="G348" s="46"/>
      <c r="H348" s="46"/>
      <c r="L348" s="8"/>
      <c r="M348" s="9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</row>
    <row r="349" spans="2:37" x14ac:dyDescent="0.35">
      <c r="B349" s="46"/>
      <c r="C349" s="46"/>
      <c r="D349" s="46"/>
      <c r="E349" s="46"/>
      <c r="F349" s="46"/>
      <c r="G349" s="46"/>
      <c r="H349" s="46"/>
      <c r="L349" s="8"/>
      <c r="M349" s="9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</row>
    <row r="350" spans="2:37" x14ac:dyDescent="0.35">
      <c r="B350" s="46"/>
      <c r="C350" s="46"/>
      <c r="D350" s="46"/>
      <c r="E350" s="46"/>
      <c r="F350" s="46"/>
      <c r="G350" s="46"/>
      <c r="H350" s="46"/>
      <c r="L350" s="8"/>
      <c r="M350" s="9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</row>
    <row r="351" spans="2:37" x14ac:dyDescent="0.35">
      <c r="B351" s="46"/>
      <c r="C351" s="46"/>
      <c r="D351" s="46"/>
      <c r="E351" s="46"/>
      <c r="F351" s="46"/>
      <c r="G351" s="46"/>
      <c r="H351" s="46"/>
      <c r="L351" s="8"/>
      <c r="M351" s="9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</row>
    <row r="352" spans="2:37" x14ac:dyDescent="0.35">
      <c r="B352" s="46"/>
      <c r="C352" s="46"/>
      <c r="D352" s="46"/>
      <c r="E352" s="46"/>
      <c r="F352" s="46"/>
      <c r="G352" s="46"/>
      <c r="H352" s="46"/>
      <c r="L352" s="8"/>
      <c r="M352" s="9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</row>
    <row r="353" spans="2:37" x14ac:dyDescent="0.35">
      <c r="B353" s="46"/>
      <c r="C353" s="46"/>
      <c r="D353" s="46"/>
      <c r="E353" s="46"/>
      <c r="F353" s="46"/>
      <c r="G353" s="46"/>
      <c r="H353" s="46"/>
      <c r="L353" s="8"/>
      <c r="M353" s="9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</row>
    <row r="354" spans="2:37" x14ac:dyDescent="0.35">
      <c r="B354" s="46"/>
      <c r="C354" s="46"/>
      <c r="D354" s="46"/>
      <c r="E354" s="46"/>
      <c r="F354" s="46"/>
      <c r="G354" s="46"/>
      <c r="H354" s="46"/>
      <c r="L354" s="8"/>
      <c r="M354" s="9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</row>
    <row r="355" spans="2:37" x14ac:dyDescent="0.35">
      <c r="B355" s="46"/>
      <c r="C355" s="46"/>
      <c r="D355" s="46"/>
      <c r="E355" s="46"/>
      <c r="F355" s="46"/>
      <c r="G355" s="46"/>
      <c r="H355" s="46"/>
      <c r="L355" s="8"/>
      <c r="M355" s="9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</row>
    <row r="356" spans="2:37" x14ac:dyDescent="0.35">
      <c r="B356" s="46"/>
      <c r="C356" s="46"/>
      <c r="D356" s="46"/>
      <c r="E356" s="46"/>
      <c r="F356" s="46"/>
      <c r="G356" s="46"/>
      <c r="H356" s="46"/>
      <c r="L356" s="8"/>
      <c r="M356" s="9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</row>
    <row r="357" spans="2:37" x14ac:dyDescent="0.35">
      <c r="B357" s="46"/>
      <c r="C357" s="46"/>
      <c r="D357" s="46"/>
      <c r="E357" s="46"/>
      <c r="F357" s="46"/>
      <c r="G357" s="46"/>
      <c r="H357" s="46"/>
      <c r="L357" s="8"/>
      <c r="M357" s="9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</row>
    <row r="358" spans="2:37" x14ac:dyDescent="0.35">
      <c r="B358" s="46"/>
      <c r="C358" s="46"/>
      <c r="D358" s="46"/>
      <c r="E358" s="46"/>
      <c r="F358" s="46"/>
      <c r="G358" s="46"/>
      <c r="H358" s="46"/>
      <c r="L358" s="8"/>
      <c r="M358" s="9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</row>
    <row r="359" spans="2:37" x14ac:dyDescent="0.35">
      <c r="B359" s="46"/>
      <c r="C359" s="46"/>
      <c r="D359" s="46"/>
      <c r="E359" s="46"/>
      <c r="F359" s="46"/>
      <c r="G359" s="46"/>
      <c r="H359" s="46"/>
      <c r="L359" s="8"/>
      <c r="M359" s="9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</row>
    <row r="360" spans="2:37" x14ac:dyDescent="0.35">
      <c r="B360" s="46"/>
      <c r="C360" s="46"/>
      <c r="D360" s="46"/>
      <c r="E360" s="46"/>
      <c r="F360" s="46"/>
      <c r="G360" s="46"/>
      <c r="H360" s="46"/>
      <c r="L360" s="8"/>
      <c r="M360" s="9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</row>
    <row r="361" spans="2:37" x14ac:dyDescent="0.35">
      <c r="B361" s="46"/>
      <c r="C361" s="46"/>
      <c r="D361" s="46"/>
      <c r="E361" s="46"/>
      <c r="F361" s="46"/>
      <c r="G361" s="46"/>
      <c r="H361" s="46"/>
      <c r="L361" s="8"/>
      <c r="M361" s="9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</row>
    <row r="362" spans="2:37" x14ac:dyDescent="0.35">
      <c r="B362" s="46"/>
      <c r="C362" s="46"/>
      <c r="D362" s="46"/>
      <c r="E362" s="46"/>
      <c r="F362" s="46"/>
      <c r="G362" s="46"/>
      <c r="H362" s="46"/>
      <c r="L362" s="8"/>
      <c r="M362" s="9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</row>
    <row r="363" spans="2:37" x14ac:dyDescent="0.35">
      <c r="B363" s="46"/>
      <c r="C363" s="46"/>
      <c r="D363" s="46"/>
      <c r="E363" s="46"/>
      <c r="F363" s="46"/>
      <c r="G363" s="46"/>
      <c r="H363" s="46"/>
      <c r="L363" s="8"/>
      <c r="M363" s="9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</row>
    <row r="364" spans="2:37" x14ac:dyDescent="0.35">
      <c r="B364" s="46"/>
      <c r="C364" s="46"/>
      <c r="D364" s="46"/>
      <c r="E364" s="46"/>
      <c r="F364" s="46"/>
      <c r="G364" s="46"/>
      <c r="H364" s="46"/>
      <c r="L364" s="8"/>
      <c r="M364" s="9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</row>
    <row r="365" spans="2:37" x14ac:dyDescent="0.35">
      <c r="B365" s="46"/>
      <c r="C365" s="46"/>
      <c r="D365" s="46"/>
      <c r="E365" s="46"/>
      <c r="F365" s="46"/>
      <c r="G365" s="46"/>
      <c r="H365" s="46"/>
      <c r="L365" s="8"/>
      <c r="M365" s="9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</row>
    <row r="366" spans="2:37" x14ac:dyDescent="0.35">
      <c r="B366" s="46"/>
      <c r="C366" s="46"/>
      <c r="D366" s="46"/>
      <c r="E366" s="46"/>
      <c r="F366" s="46"/>
      <c r="G366" s="46"/>
      <c r="H366" s="46"/>
      <c r="L366" s="8"/>
      <c r="M366" s="9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</row>
    <row r="367" spans="2:37" x14ac:dyDescent="0.35">
      <c r="B367" s="46"/>
      <c r="C367" s="46"/>
      <c r="D367" s="46"/>
      <c r="E367" s="46"/>
      <c r="F367" s="46"/>
      <c r="G367" s="46"/>
      <c r="H367" s="46"/>
      <c r="L367" s="8"/>
      <c r="M367" s="9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</row>
    <row r="368" spans="2:37" x14ac:dyDescent="0.35">
      <c r="B368" s="46"/>
      <c r="C368" s="46"/>
      <c r="D368" s="46"/>
      <c r="E368" s="46"/>
      <c r="F368" s="46"/>
      <c r="G368" s="46"/>
      <c r="H368" s="46"/>
      <c r="L368" s="8"/>
      <c r="M368" s="9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</row>
    <row r="369" spans="2:37" x14ac:dyDescent="0.35">
      <c r="B369" s="46"/>
      <c r="C369" s="46"/>
      <c r="D369" s="46"/>
      <c r="E369" s="46"/>
      <c r="F369" s="46"/>
      <c r="G369" s="46"/>
      <c r="H369" s="46"/>
      <c r="L369" s="8"/>
      <c r="M369" s="9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</row>
    <row r="370" spans="2:37" x14ac:dyDescent="0.35">
      <c r="B370" s="46"/>
      <c r="C370" s="46"/>
      <c r="D370" s="46"/>
      <c r="E370" s="46"/>
      <c r="F370" s="46"/>
      <c r="G370" s="46"/>
      <c r="H370" s="46"/>
      <c r="L370" s="8"/>
      <c r="M370" s="9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</row>
    <row r="371" spans="2:37" x14ac:dyDescent="0.35">
      <c r="B371" s="46"/>
      <c r="C371" s="46"/>
      <c r="D371" s="46"/>
      <c r="E371" s="46"/>
      <c r="F371" s="46"/>
      <c r="G371" s="46"/>
      <c r="H371" s="46"/>
      <c r="L371" s="8"/>
      <c r="M371" s="9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</row>
    <row r="372" spans="2:37" x14ac:dyDescent="0.35">
      <c r="B372" s="46"/>
      <c r="C372" s="46"/>
      <c r="D372" s="46"/>
      <c r="E372" s="46"/>
      <c r="F372" s="46"/>
      <c r="G372" s="46"/>
      <c r="H372" s="46"/>
      <c r="L372" s="8"/>
      <c r="M372" s="9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</row>
    <row r="373" spans="2:37" x14ac:dyDescent="0.35">
      <c r="B373" s="46"/>
      <c r="C373" s="46"/>
      <c r="D373" s="46"/>
      <c r="E373" s="46"/>
      <c r="F373" s="46"/>
      <c r="G373" s="46"/>
      <c r="H373" s="46"/>
      <c r="L373" s="8"/>
      <c r="M373" s="9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</row>
    <row r="374" spans="2:37" x14ac:dyDescent="0.35">
      <c r="B374" s="46"/>
      <c r="C374" s="46"/>
      <c r="D374" s="46"/>
      <c r="E374" s="46"/>
      <c r="F374" s="46"/>
      <c r="G374" s="46"/>
      <c r="H374" s="46"/>
      <c r="L374" s="8"/>
      <c r="M374" s="9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</row>
    <row r="375" spans="2:37" x14ac:dyDescent="0.35">
      <c r="B375" s="46"/>
      <c r="C375" s="46"/>
      <c r="D375" s="46"/>
      <c r="E375" s="46"/>
      <c r="F375" s="46"/>
      <c r="G375" s="46"/>
      <c r="H375" s="46"/>
      <c r="L375" s="8"/>
      <c r="M375" s="9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</row>
    <row r="376" spans="2:37" x14ac:dyDescent="0.35">
      <c r="B376" s="46"/>
      <c r="C376" s="46"/>
      <c r="D376" s="46"/>
      <c r="E376" s="46"/>
      <c r="F376" s="46"/>
      <c r="G376" s="46"/>
      <c r="H376" s="46"/>
      <c r="L376" s="8"/>
      <c r="M376" s="9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</row>
    <row r="377" spans="2:37" x14ac:dyDescent="0.35">
      <c r="B377" s="46"/>
      <c r="C377" s="46"/>
      <c r="D377" s="46"/>
      <c r="E377" s="46"/>
      <c r="F377" s="46"/>
      <c r="G377" s="46"/>
      <c r="H377" s="46"/>
      <c r="L377" s="8"/>
      <c r="M377" s="9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</row>
    <row r="378" spans="2:37" x14ac:dyDescent="0.35">
      <c r="B378" s="46"/>
      <c r="C378" s="46"/>
      <c r="D378" s="46"/>
      <c r="E378" s="46"/>
      <c r="F378" s="46"/>
      <c r="G378" s="46"/>
      <c r="H378" s="46"/>
      <c r="L378" s="8"/>
      <c r="M378" s="9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</row>
    <row r="379" spans="2:37" x14ac:dyDescent="0.35">
      <c r="B379" s="46"/>
      <c r="C379" s="46"/>
      <c r="D379" s="46"/>
      <c r="E379" s="46"/>
      <c r="F379" s="46"/>
      <c r="G379" s="46"/>
      <c r="H379" s="46"/>
      <c r="L379" s="8"/>
      <c r="M379" s="9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</row>
    <row r="380" spans="2:37" x14ac:dyDescent="0.35">
      <c r="B380" s="46"/>
      <c r="C380" s="46"/>
      <c r="D380" s="46"/>
      <c r="E380" s="46"/>
      <c r="F380" s="46"/>
      <c r="G380" s="46"/>
      <c r="H380" s="46"/>
      <c r="L380" s="8"/>
      <c r="M380" s="9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</row>
    <row r="381" spans="2:37" x14ac:dyDescent="0.35">
      <c r="B381" s="46"/>
      <c r="C381" s="46"/>
      <c r="D381" s="46"/>
      <c r="E381" s="46"/>
      <c r="F381" s="46"/>
      <c r="G381" s="46"/>
      <c r="H381" s="46"/>
      <c r="L381" s="8"/>
      <c r="M381" s="9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</row>
    <row r="382" spans="2:37" x14ac:dyDescent="0.35">
      <c r="B382" s="46"/>
      <c r="C382" s="46"/>
      <c r="D382" s="46"/>
      <c r="E382" s="46"/>
      <c r="F382" s="46"/>
      <c r="G382" s="46"/>
      <c r="H382" s="46"/>
      <c r="L382" s="8"/>
      <c r="M382" s="9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</row>
    <row r="383" spans="2:37" x14ac:dyDescent="0.35">
      <c r="B383" s="46"/>
      <c r="C383" s="46"/>
      <c r="D383" s="46"/>
      <c r="E383" s="46"/>
      <c r="F383" s="46"/>
      <c r="G383" s="46"/>
      <c r="H383" s="46"/>
      <c r="L383" s="8"/>
      <c r="M383" s="9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</row>
    <row r="384" spans="2:37" x14ac:dyDescent="0.35">
      <c r="B384" s="46"/>
      <c r="C384" s="46"/>
      <c r="D384" s="46"/>
      <c r="E384" s="46"/>
      <c r="F384" s="46"/>
      <c r="G384" s="46"/>
      <c r="H384" s="46"/>
      <c r="L384" s="8"/>
      <c r="M384" s="9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</row>
    <row r="385" spans="2:37" x14ac:dyDescent="0.35">
      <c r="B385" s="46"/>
      <c r="C385" s="46"/>
      <c r="D385" s="46"/>
      <c r="E385" s="46"/>
      <c r="F385" s="46"/>
      <c r="G385" s="46"/>
      <c r="H385" s="46"/>
      <c r="L385" s="8"/>
      <c r="M385" s="9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</row>
    <row r="386" spans="2:37" x14ac:dyDescent="0.35">
      <c r="B386" s="46"/>
      <c r="C386" s="46"/>
      <c r="D386" s="46"/>
      <c r="E386" s="46"/>
      <c r="F386" s="46"/>
      <c r="G386" s="46"/>
      <c r="H386" s="46"/>
      <c r="L386" s="8"/>
      <c r="M386" s="9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</row>
    <row r="387" spans="2:37" x14ac:dyDescent="0.35">
      <c r="B387" s="46"/>
      <c r="C387" s="46"/>
      <c r="D387" s="46"/>
      <c r="E387" s="46"/>
      <c r="F387" s="46"/>
      <c r="G387" s="46"/>
      <c r="H387" s="46"/>
      <c r="L387" s="8"/>
      <c r="M387" s="9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</row>
    <row r="388" spans="2:37" x14ac:dyDescent="0.35">
      <c r="B388" s="46"/>
      <c r="C388" s="46"/>
      <c r="D388" s="46"/>
      <c r="E388" s="46"/>
      <c r="F388" s="46"/>
      <c r="G388" s="46"/>
      <c r="H388" s="46"/>
      <c r="L388" s="8"/>
      <c r="M388" s="9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</row>
    <row r="389" spans="2:37" x14ac:dyDescent="0.35">
      <c r="B389" s="46"/>
      <c r="C389" s="46"/>
      <c r="D389" s="46"/>
      <c r="E389" s="46"/>
      <c r="F389" s="46"/>
      <c r="G389" s="46"/>
      <c r="H389" s="46"/>
      <c r="L389" s="8"/>
      <c r="M389" s="9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</row>
    <row r="390" spans="2:37" x14ac:dyDescent="0.35">
      <c r="B390" s="46"/>
      <c r="C390" s="46"/>
      <c r="D390" s="46"/>
      <c r="E390" s="46"/>
      <c r="F390" s="46"/>
      <c r="G390" s="46"/>
      <c r="H390" s="46"/>
      <c r="L390" s="8"/>
      <c r="M390" s="9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</row>
    <row r="391" spans="2:37" x14ac:dyDescent="0.35">
      <c r="B391" s="46"/>
      <c r="C391" s="46"/>
      <c r="D391" s="46"/>
      <c r="E391" s="46"/>
      <c r="F391" s="46"/>
      <c r="G391" s="46"/>
      <c r="H391" s="46"/>
      <c r="L391" s="8"/>
      <c r="M391" s="9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</row>
    <row r="392" spans="2:37" x14ac:dyDescent="0.35">
      <c r="B392" s="46"/>
      <c r="C392" s="46"/>
      <c r="D392" s="46"/>
      <c r="E392" s="46"/>
      <c r="F392" s="46"/>
      <c r="G392" s="46"/>
      <c r="H392" s="46"/>
      <c r="L392" s="8"/>
      <c r="M392" s="9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</row>
    <row r="393" spans="2:37" x14ac:dyDescent="0.35">
      <c r="B393" s="46"/>
      <c r="C393" s="46"/>
      <c r="D393" s="46"/>
      <c r="E393" s="46"/>
      <c r="F393" s="46"/>
      <c r="G393" s="46"/>
      <c r="H393" s="46"/>
      <c r="L393" s="8"/>
      <c r="M393" s="9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</row>
    <row r="394" spans="2:37" x14ac:dyDescent="0.35">
      <c r="B394" s="46"/>
      <c r="C394" s="46"/>
      <c r="D394" s="46"/>
      <c r="E394" s="46"/>
      <c r="F394" s="46"/>
      <c r="G394" s="46"/>
      <c r="H394" s="46"/>
      <c r="L394" s="8"/>
      <c r="M394" s="9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</row>
    <row r="395" spans="2:37" x14ac:dyDescent="0.35">
      <c r="B395" s="46"/>
      <c r="C395" s="46"/>
      <c r="D395" s="46"/>
      <c r="E395" s="46"/>
      <c r="F395" s="46"/>
      <c r="G395" s="46"/>
      <c r="H395" s="46"/>
      <c r="L395" s="8"/>
      <c r="M395" s="9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</row>
    <row r="396" spans="2:37" x14ac:dyDescent="0.35">
      <c r="B396" s="46"/>
      <c r="C396" s="46"/>
      <c r="D396" s="46"/>
      <c r="E396" s="46"/>
      <c r="F396" s="46"/>
      <c r="G396" s="46"/>
      <c r="H396" s="46"/>
      <c r="L396" s="8"/>
      <c r="M396" s="9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</row>
    <row r="397" spans="2:37" x14ac:dyDescent="0.35">
      <c r="B397" s="46"/>
      <c r="C397" s="46"/>
      <c r="D397" s="46"/>
      <c r="E397" s="46"/>
      <c r="F397" s="46"/>
      <c r="G397" s="46"/>
      <c r="H397" s="46"/>
      <c r="L397" s="8"/>
      <c r="M397" s="9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</row>
    <row r="398" spans="2:37" x14ac:dyDescent="0.35">
      <c r="B398" s="46"/>
      <c r="C398" s="46"/>
      <c r="D398" s="46"/>
      <c r="E398" s="46"/>
      <c r="F398" s="46"/>
      <c r="G398" s="46"/>
      <c r="H398" s="46"/>
      <c r="L398" s="8"/>
      <c r="M398" s="9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</row>
    <row r="399" spans="2:37" x14ac:dyDescent="0.35">
      <c r="B399" s="46"/>
      <c r="C399" s="46"/>
      <c r="D399" s="46"/>
      <c r="E399" s="46"/>
      <c r="F399" s="46"/>
      <c r="G399" s="46"/>
      <c r="H399" s="46"/>
      <c r="L399" s="8"/>
      <c r="M399" s="9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</row>
    <row r="400" spans="2:37" x14ac:dyDescent="0.35">
      <c r="B400" s="46"/>
      <c r="C400" s="46"/>
      <c r="D400" s="46"/>
      <c r="E400" s="46"/>
      <c r="F400" s="46"/>
      <c r="G400" s="46"/>
      <c r="H400" s="46"/>
      <c r="L400" s="8"/>
      <c r="M400" s="9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</row>
    <row r="401" spans="2:37" x14ac:dyDescent="0.35">
      <c r="B401" s="46"/>
      <c r="C401" s="46"/>
      <c r="D401" s="46"/>
      <c r="E401" s="46"/>
      <c r="F401" s="46"/>
      <c r="G401" s="46"/>
      <c r="H401" s="46"/>
      <c r="L401" s="8"/>
      <c r="M401" s="9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</row>
    <row r="402" spans="2:37" x14ac:dyDescent="0.35">
      <c r="B402" s="46"/>
      <c r="C402" s="46"/>
      <c r="D402" s="46"/>
      <c r="E402" s="46"/>
      <c r="F402" s="46"/>
      <c r="G402" s="46"/>
      <c r="H402" s="46"/>
      <c r="L402" s="8"/>
      <c r="M402" s="9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</row>
    <row r="403" spans="2:37" x14ac:dyDescent="0.35">
      <c r="B403" s="46"/>
      <c r="C403" s="46"/>
      <c r="D403" s="46"/>
      <c r="E403" s="46"/>
      <c r="F403" s="46"/>
      <c r="G403" s="46"/>
      <c r="H403" s="46"/>
      <c r="L403" s="8"/>
      <c r="M403" s="9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</row>
    <row r="404" spans="2:37" x14ac:dyDescent="0.35">
      <c r="B404" s="46"/>
      <c r="C404" s="46"/>
      <c r="D404" s="46"/>
      <c r="E404" s="46"/>
      <c r="F404" s="46"/>
      <c r="G404" s="46"/>
      <c r="H404" s="46"/>
      <c r="L404" s="8"/>
      <c r="M404" s="9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</row>
    <row r="405" spans="2:37" x14ac:dyDescent="0.35">
      <c r="B405" s="46"/>
      <c r="C405" s="46"/>
      <c r="D405" s="46"/>
      <c r="E405" s="46"/>
      <c r="F405" s="46"/>
      <c r="G405" s="46"/>
      <c r="H405" s="46"/>
      <c r="L405" s="8"/>
      <c r="M405" s="9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</row>
    <row r="406" spans="2:37" x14ac:dyDescent="0.35">
      <c r="B406" s="46"/>
      <c r="C406" s="46"/>
      <c r="D406" s="46"/>
      <c r="E406" s="46"/>
      <c r="F406" s="46"/>
      <c r="G406" s="46"/>
      <c r="H406" s="46"/>
      <c r="L406" s="8"/>
      <c r="M406" s="9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</row>
    <row r="407" spans="2:37" x14ac:dyDescent="0.35">
      <c r="B407" s="46"/>
      <c r="C407" s="46"/>
      <c r="D407" s="46"/>
      <c r="E407" s="46"/>
      <c r="F407" s="46"/>
      <c r="G407" s="46"/>
      <c r="H407" s="46"/>
      <c r="L407" s="8"/>
      <c r="M407" s="9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</row>
    <row r="408" spans="2:37" x14ac:dyDescent="0.35">
      <c r="B408" s="46"/>
      <c r="C408" s="46"/>
      <c r="D408" s="46"/>
      <c r="E408" s="46"/>
      <c r="F408" s="46"/>
      <c r="G408" s="46"/>
      <c r="H408" s="46"/>
      <c r="L408" s="8"/>
      <c r="M408" s="9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</row>
    <row r="409" spans="2:37" x14ac:dyDescent="0.35">
      <c r="B409" s="46"/>
      <c r="C409" s="46"/>
      <c r="D409" s="46"/>
      <c r="E409" s="46"/>
      <c r="F409" s="46"/>
      <c r="G409" s="46"/>
      <c r="H409" s="46"/>
      <c r="L409" s="8"/>
      <c r="M409" s="9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</row>
    <row r="410" spans="2:37" x14ac:dyDescent="0.35">
      <c r="B410" s="46"/>
      <c r="C410" s="46"/>
      <c r="D410" s="46"/>
      <c r="E410" s="46"/>
      <c r="F410" s="46"/>
      <c r="G410" s="46"/>
      <c r="H410" s="46"/>
      <c r="L410" s="8"/>
      <c r="M410" s="9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</row>
    <row r="411" spans="2:37" x14ac:dyDescent="0.35">
      <c r="B411" s="46"/>
      <c r="C411" s="46"/>
      <c r="D411" s="46"/>
      <c r="E411" s="46"/>
      <c r="F411" s="46"/>
      <c r="G411" s="46"/>
      <c r="H411" s="46"/>
      <c r="L411" s="8"/>
      <c r="M411" s="9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</row>
    <row r="412" spans="2:37" x14ac:dyDescent="0.35">
      <c r="B412" s="46"/>
      <c r="C412" s="46"/>
      <c r="D412" s="46"/>
      <c r="E412" s="46"/>
      <c r="F412" s="46"/>
      <c r="G412" s="46"/>
      <c r="H412" s="46"/>
      <c r="L412" s="8"/>
      <c r="M412" s="9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</row>
    <row r="413" spans="2:37" x14ac:dyDescent="0.35">
      <c r="B413" s="46"/>
      <c r="C413" s="46"/>
      <c r="D413" s="46"/>
      <c r="E413" s="46"/>
      <c r="F413" s="46"/>
      <c r="G413" s="46"/>
      <c r="H413" s="46"/>
      <c r="L413" s="8"/>
      <c r="M413" s="9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</row>
    <row r="414" spans="2:37" x14ac:dyDescent="0.35">
      <c r="B414" s="46"/>
      <c r="C414" s="46"/>
      <c r="D414" s="46"/>
      <c r="E414" s="46"/>
      <c r="F414" s="46"/>
      <c r="G414" s="46"/>
      <c r="H414" s="46"/>
      <c r="L414" s="8"/>
      <c r="M414" s="9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</row>
    <row r="415" spans="2:37" x14ac:dyDescent="0.35">
      <c r="B415" s="46"/>
      <c r="C415" s="46"/>
      <c r="D415" s="46"/>
      <c r="E415" s="46"/>
      <c r="F415" s="46"/>
      <c r="G415" s="46"/>
      <c r="H415" s="46"/>
      <c r="L415" s="8"/>
      <c r="M415" s="9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</row>
    <row r="416" spans="2:37" x14ac:dyDescent="0.35">
      <c r="B416" s="46"/>
      <c r="C416" s="46"/>
      <c r="D416" s="46"/>
      <c r="E416" s="46"/>
      <c r="F416" s="46"/>
      <c r="G416" s="46"/>
      <c r="H416" s="46"/>
      <c r="L416" s="8"/>
      <c r="M416" s="9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</row>
    <row r="417" spans="2:37" x14ac:dyDescent="0.35">
      <c r="B417" s="46"/>
      <c r="C417" s="46"/>
      <c r="D417" s="46"/>
      <c r="E417" s="46"/>
      <c r="F417" s="46"/>
      <c r="G417" s="46"/>
      <c r="H417" s="46"/>
      <c r="L417" s="8"/>
      <c r="M417" s="9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</row>
    <row r="418" spans="2:37" x14ac:dyDescent="0.35">
      <c r="B418" s="46"/>
      <c r="C418" s="46"/>
      <c r="D418" s="46"/>
      <c r="E418" s="46"/>
      <c r="F418" s="46"/>
      <c r="G418" s="46"/>
      <c r="H418" s="46"/>
      <c r="L418" s="8"/>
      <c r="M418" s="9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</row>
    <row r="419" spans="2:37" x14ac:dyDescent="0.35">
      <c r="B419" s="46"/>
      <c r="C419" s="46"/>
      <c r="D419" s="46"/>
      <c r="E419" s="46"/>
      <c r="F419" s="46"/>
      <c r="G419" s="46"/>
      <c r="H419" s="46"/>
      <c r="L419" s="8"/>
      <c r="M419" s="9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</row>
    <row r="420" spans="2:37" x14ac:dyDescent="0.35">
      <c r="B420" s="46"/>
      <c r="C420" s="46"/>
      <c r="D420" s="46"/>
      <c r="E420" s="46"/>
      <c r="F420" s="46"/>
      <c r="G420" s="46"/>
      <c r="H420" s="46"/>
      <c r="L420" s="8"/>
      <c r="M420" s="9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</row>
    <row r="421" spans="2:37" x14ac:dyDescent="0.35">
      <c r="B421" s="46"/>
      <c r="C421" s="46"/>
      <c r="D421" s="46"/>
      <c r="E421" s="46"/>
      <c r="F421" s="46"/>
      <c r="G421" s="46"/>
      <c r="H421" s="46"/>
      <c r="L421" s="8"/>
      <c r="M421" s="9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</row>
    <row r="422" spans="2:37" x14ac:dyDescent="0.35">
      <c r="B422" s="46"/>
      <c r="C422" s="46"/>
      <c r="D422" s="46"/>
      <c r="E422" s="46"/>
      <c r="F422" s="46"/>
      <c r="G422" s="46"/>
      <c r="H422" s="46"/>
      <c r="L422" s="8"/>
      <c r="M422" s="9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</row>
    <row r="423" spans="2:37" x14ac:dyDescent="0.35">
      <c r="B423" s="46"/>
      <c r="C423" s="46"/>
      <c r="D423" s="46"/>
      <c r="E423" s="46"/>
      <c r="F423" s="46"/>
      <c r="G423" s="46"/>
      <c r="H423" s="46"/>
      <c r="L423" s="8"/>
      <c r="M423" s="9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</row>
    <row r="424" spans="2:37" x14ac:dyDescent="0.35">
      <c r="B424" s="46"/>
      <c r="C424" s="46"/>
      <c r="D424" s="46"/>
      <c r="E424" s="46"/>
      <c r="F424" s="46"/>
      <c r="G424" s="46"/>
      <c r="H424" s="46"/>
      <c r="L424" s="8"/>
      <c r="M424" s="9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</row>
    <row r="425" spans="2:37" x14ac:dyDescent="0.35">
      <c r="B425" s="46"/>
      <c r="C425" s="46"/>
      <c r="D425" s="46"/>
      <c r="E425" s="46"/>
      <c r="F425" s="46"/>
      <c r="G425" s="46"/>
      <c r="H425" s="46"/>
      <c r="L425" s="8"/>
      <c r="M425" s="9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</row>
    <row r="426" spans="2:37" x14ac:dyDescent="0.35">
      <c r="B426" s="46"/>
      <c r="C426" s="46"/>
      <c r="D426" s="46"/>
      <c r="E426" s="46"/>
      <c r="F426" s="46"/>
      <c r="G426" s="46"/>
      <c r="H426" s="46"/>
      <c r="L426" s="8"/>
      <c r="M426" s="9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</row>
    <row r="427" spans="2:37" x14ac:dyDescent="0.35">
      <c r="B427" s="46"/>
      <c r="C427" s="46"/>
      <c r="D427" s="46"/>
      <c r="E427" s="46"/>
      <c r="F427" s="46"/>
      <c r="G427" s="46"/>
      <c r="H427" s="46"/>
      <c r="L427" s="8"/>
      <c r="M427" s="9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</row>
    <row r="428" spans="2:37" x14ac:dyDescent="0.35">
      <c r="B428" s="46"/>
      <c r="C428" s="46"/>
      <c r="D428" s="46"/>
      <c r="E428" s="46"/>
      <c r="F428" s="46"/>
      <c r="G428" s="46"/>
      <c r="H428" s="46"/>
      <c r="L428" s="8"/>
      <c r="M428" s="9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</row>
    <row r="429" spans="2:37" x14ac:dyDescent="0.35">
      <c r="B429" s="46"/>
      <c r="C429" s="46"/>
      <c r="D429" s="46"/>
      <c r="E429" s="46"/>
      <c r="F429" s="46"/>
      <c r="G429" s="46"/>
      <c r="H429" s="46"/>
      <c r="L429" s="8"/>
      <c r="M429" s="9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</row>
    <row r="430" spans="2:37" x14ac:dyDescent="0.35">
      <c r="B430" s="46"/>
      <c r="C430" s="46"/>
      <c r="D430" s="46"/>
      <c r="E430" s="46"/>
      <c r="F430" s="46"/>
      <c r="G430" s="46"/>
      <c r="H430" s="46"/>
      <c r="L430" s="8"/>
      <c r="M430" s="9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</row>
    <row r="431" spans="2:37" x14ac:dyDescent="0.35">
      <c r="B431" s="46"/>
      <c r="C431" s="46"/>
      <c r="D431" s="46"/>
      <c r="E431" s="46"/>
      <c r="F431" s="46"/>
      <c r="G431" s="46"/>
      <c r="H431" s="46"/>
      <c r="L431" s="8"/>
      <c r="M431" s="9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</row>
    <row r="432" spans="2:37" x14ac:dyDescent="0.35">
      <c r="B432" s="46"/>
      <c r="C432" s="46"/>
      <c r="D432" s="46"/>
      <c r="E432" s="46"/>
      <c r="F432" s="46"/>
      <c r="G432" s="46"/>
      <c r="H432" s="46"/>
      <c r="L432" s="8"/>
      <c r="M432" s="9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</row>
    <row r="433" spans="2:37" x14ac:dyDescent="0.35">
      <c r="B433" s="46"/>
      <c r="C433" s="46"/>
      <c r="D433" s="46"/>
      <c r="E433" s="46"/>
      <c r="F433" s="46"/>
      <c r="G433" s="46"/>
      <c r="H433" s="46"/>
      <c r="L433" s="8"/>
      <c r="M433" s="9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</row>
    <row r="434" spans="2:37" x14ac:dyDescent="0.35">
      <c r="B434" s="46"/>
      <c r="C434" s="46"/>
      <c r="D434" s="46"/>
      <c r="E434" s="46"/>
      <c r="F434" s="46"/>
      <c r="G434" s="46"/>
      <c r="H434" s="46"/>
      <c r="L434" s="8"/>
      <c r="M434" s="9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</row>
    <row r="435" spans="2:37" x14ac:dyDescent="0.35">
      <c r="B435" s="46"/>
      <c r="C435" s="46"/>
      <c r="D435" s="46"/>
      <c r="E435" s="46"/>
      <c r="F435" s="46"/>
      <c r="G435" s="46"/>
      <c r="H435" s="46"/>
      <c r="L435" s="8"/>
      <c r="M435" s="9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</row>
    <row r="436" spans="2:37" x14ac:dyDescent="0.35">
      <c r="B436" s="46"/>
      <c r="C436" s="46"/>
      <c r="D436" s="46"/>
      <c r="E436" s="46"/>
      <c r="F436" s="46"/>
      <c r="G436" s="46"/>
      <c r="H436" s="46"/>
      <c r="L436" s="8"/>
      <c r="M436" s="9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</row>
    <row r="437" spans="2:37" x14ac:dyDescent="0.35">
      <c r="B437" s="46"/>
      <c r="C437" s="46"/>
      <c r="D437" s="46"/>
      <c r="E437" s="46"/>
      <c r="F437" s="46"/>
      <c r="G437" s="46"/>
      <c r="H437" s="46"/>
      <c r="L437" s="8"/>
      <c r="M437" s="9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</row>
    <row r="438" spans="2:37" x14ac:dyDescent="0.35">
      <c r="B438" s="46"/>
      <c r="C438" s="46"/>
      <c r="D438" s="46"/>
      <c r="E438" s="46"/>
      <c r="F438" s="46"/>
      <c r="G438" s="46"/>
      <c r="H438" s="46"/>
      <c r="L438" s="8"/>
      <c r="M438" s="9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</row>
    <row r="439" spans="2:37" x14ac:dyDescent="0.35">
      <c r="B439" s="46"/>
      <c r="C439" s="46"/>
      <c r="D439" s="46"/>
      <c r="E439" s="46"/>
      <c r="F439" s="46"/>
      <c r="G439" s="46"/>
      <c r="H439" s="46"/>
      <c r="L439" s="8"/>
      <c r="M439" s="9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</row>
    <row r="440" spans="2:37" x14ac:dyDescent="0.35">
      <c r="B440" s="46"/>
      <c r="C440" s="46"/>
      <c r="D440" s="46"/>
      <c r="E440" s="46"/>
      <c r="F440" s="46"/>
      <c r="G440" s="46"/>
      <c r="H440" s="46"/>
      <c r="L440" s="8"/>
      <c r="M440" s="9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</row>
    <row r="441" spans="2:37" x14ac:dyDescent="0.35">
      <c r="B441" s="46"/>
      <c r="C441" s="46"/>
      <c r="D441" s="46"/>
      <c r="E441" s="46"/>
      <c r="F441" s="46"/>
      <c r="G441" s="46"/>
      <c r="H441" s="46"/>
      <c r="L441" s="8"/>
      <c r="M441" s="9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</row>
    <row r="442" spans="2:37" x14ac:dyDescent="0.35">
      <c r="B442" s="46"/>
      <c r="C442" s="46"/>
      <c r="D442" s="46"/>
      <c r="E442" s="46"/>
      <c r="F442" s="46"/>
      <c r="G442" s="46"/>
      <c r="H442" s="46"/>
      <c r="L442" s="8"/>
      <c r="M442" s="9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</row>
    <row r="443" spans="2:37" x14ac:dyDescent="0.35">
      <c r="B443" s="46"/>
      <c r="C443" s="46"/>
      <c r="D443" s="46"/>
      <c r="E443" s="46"/>
      <c r="F443" s="46"/>
      <c r="G443" s="46"/>
      <c r="H443" s="46"/>
      <c r="L443" s="8"/>
      <c r="M443" s="9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</row>
    <row r="444" spans="2:37" x14ac:dyDescent="0.35">
      <c r="B444" s="46"/>
      <c r="C444" s="46"/>
      <c r="D444" s="46"/>
      <c r="E444" s="46"/>
      <c r="F444" s="46"/>
      <c r="G444" s="46"/>
      <c r="H444" s="46"/>
      <c r="L444" s="8"/>
      <c r="M444" s="9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</row>
    <row r="445" spans="2:37" x14ac:dyDescent="0.35">
      <c r="B445" s="46"/>
      <c r="C445" s="46"/>
      <c r="D445" s="46"/>
      <c r="E445" s="46"/>
      <c r="F445" s="46"/>
      <c r="G445" s="46"/>
      <c r="H445" s="46"/>
      <c r="L445" s="8"/>
      <c r="M445" s="9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</row>
    <row r="446" spans="2:37" x14ac:dyDescent="0.35">
      <c r="B446" s="46"/>
      <c r="C446" s="46"/>
      <c r="D446" s="46"/>
      <c r="E446" s="46"/>
      <c r="F446" s="46"/>
      <c r="G446" s="46"/>
      <c r="H446" s="46"/>
      <c r="L446" s="8"/>
      <c r="M446" s="9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</row>
    <row r="447" spans="2:37" x14ac:dyDescent="0.35">
      <c r="B447" s="46"/>
      <c r="C447" s="46"/>
      <c r="D447" s="46"/>
      <c r="E447" s="46"/>
      <c r="F447" s="46"/>
      <c r="G447" s="46"/>
      <c r="H447" s="46"/>
      <c r="L447" s="8"/>
      <c r="M447" s="9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</row>
    <row r="448" spans="2:37" x14ac:dyDescent="0.35">
      <c r="B448" s="46"/>
      <c r="C448" s="46"/>
      <c r="D448" s="46"/>
      <c r="E448" s="46"/>
      <c r="F448" s="46"/>
      <c r="G448" s="46"/>
      <c r="H448" s="46"/>
      <c r="L448" s="8"/>
      <c r="M448" s="9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</row>
    <row r="449" spans="2:37" x14ac:dyDescent="0.35">
      <c r="B449" s="46"/>
      <c r="C449" s="46"/>
      <c r="D449" s="46"/>
      <c r="E449" s="46"/>
      <c r="F449" s="46"/>
      <c r="G449" s="46"/>
      <c r="H449" s="46"/>
      <c r="L449" s="8"/>
      <c r="M449" s="9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</row>
    <row r="450" spans="2:37" x14ac:dyDescent="0.35">
      <c r="B450" s="46"/>
      <c r="C450" s="46"/>
      <c r="D450" s="46"/>
      <c r="E450" s="46"/>
      <c r="F450" s="46"/>
      <c r="G450" s="46"/>
      <c r="H450" s="46"/>
      <c r="L450" s="8"/>
      <c r="M450" s="9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</row>
    <row r="451" spans="2:37" x14ac:dyDescent="0.35">
      <c r="B451" s="46"/>
      <c r="C451" s="46"/>
      <c r="D451" s="46"/>
      <c r="E451" s="46"/>
      <c r="F451" s="46"/>
      <c r="G451" s="46"/>
      <c r="H451" s="46"/>
      <c r="L451" s="8"/>
      <c r="M451" s="9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</row>
    <row r="452" spans="2:37" x14ac:dyDescent="0.35">
      <c r="B452" s="46"/>
      <c r="C452" s="46"/>
      <c r="D452" s="46"/>
      <c r="E452" s="46"/>
      <c r="F452" s="46"/>
      <c r="G452" s="46"/>
      <c r="H452" s="46"/>
      <c r="L452" s="8"/>
      <c r="M452" s="9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</row>
    <row r="453" spans="2:37" x14ac:dyDescent="0.35">
      <c r="B453" s="46"/>
      <c r="C453" s="46"/>
      <c r="D453" s="46"/>
      <c r="E453" s="46"/>
      <c r="F453" s="46"/>
      <c r="G453" s="46"/>
      <c r="H453" s="46"/>
      <c r="L453" s="8"/>
      <c r="M453" s="9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</row>
    <row r="454" spans="2:37" x14ac:dyDescent="0.35">
      <c r="B454" s="46"/>
      <c r="C454" s="46"/>
      <c r="D454" s="46"/>
      <c r="E454" s="46"/>
      <c r="F454" s="46"/>
      <c r="G454" s="46"/>
      <c r="H454" s="46"/>
      <c r="L454" s="8"/>
      <c r="M454" s="9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</row>
    <row r="455" spans="2:37" x14ac:dyDescent="0.35">
      <c r="B455" s="46"/>
      <c r="C455" s="46"/>
      <c r="D455" s="46"/>
      <c r="E455" s="46"/>
      <c r="F455" s="46"/>
      <c r="G455" s="46"/>
      <c r="H455" s="46"/>
      <c r="L455" s="8"/>
      <c r="M455" s="9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</row>
    <row r="456" spans="2:37" x14ac:dyDescent="0.35">
      <c r="B456" s="46"/>
      <c r="C456" s="46"/>
      <c r="D456" s="46"/>
      <c r="E456" s="46"/>
      <c r="F456" s="46"/>
      <c r="G456" s="46"/>
      <c r="H456" s="46"/>
      <c r="L456" s="8"/>
      <c r="M456" s="9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</row>
    <row r="457" spans="2:37" x14ac:dyDescent="0.35">
      <c r="B457" s="46"/>
      <c r="C457" s="46"/>
      <c r="D457" s="46"/>
      <c r="E457" s="46"/>
      <c r="F457" s="46"/>
      <c r="G457" s="46"/>
      <c r="H457" s="46"/>
      <c r="L457" s="8"/>
      <c r="M457" s="9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</row>
    <row r="458" spans="2:37" x14ac:dyDescent="0.35">
      <c r="B458" s="46"/>
      <c r="C458" s="46"/>
      <c r="D458" s="46"/>
      <c r="E458" s="46"/>
      <c r="F458" s="46"/>
      <c r="G458" s="46"/>
      <c r="H458" s="46"/>
      <c r="L458" s="8"/>
      <c r="M458" s="9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</row>
    <row r="459" spans="2:37" x14ac:dyDescent="0.35">
      <c r="B459" s="46"/>
      <c r="C459" s="46"/>
      <c r="D459" s="46"/>
      <c r="E459" s="46"/>
      <c r="F459" s="46"/>
      <c r="G459" s="46"/>
      <c r="H459" s="46"/>
      <c r="L459" s="8"/>
      <c r="M459" s="9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</row>
    <row r="460" spans="2:37" x14ac:dyDescent="0.35">
      <c r="B460" s="46"/>
      <c r="C460" s="46"/>
      <c r="D460" s="46"/>
      <c r="E460" s="46"/>
      <c r="F460" s="46"/>
      <c r="G460" s="46"/>
      <c r="H460" s="46"/>
      <c r="L460" s="8"/>
      <c r="M460" s="9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</row>
    <row r="461" spans="2:37" x14ac:dyDescent="0.35">
      <c r="B461" s="46"/>
      <c r="C461" s="46"/>
      <c r="D461" s="46"/>
      <c r="E461" s="46"/>
      <c r="F461" s="46"/>
      <c r="G461" s="46"/>
      <c r="H461" s="46"/>
      <c r="L461" s="8"/>
      <c r="M461" s="9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</row>
    <row r="462" spans="2:37" x14ac:dyDescent="0.35">
      <c r="B462" s="46"/>
      <c r="C462" s="46"/>
      <c r="D462" s="46"/>
      <c r="E462" s="46"/>
      <c r="F462" s="46"/>
      <c r="G462" s="46"/>
      <c r="H462" s="46"/>
      <c r="L462" s="8"/>
      <c r="M462" s="9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</row>
    <row r="463" spans="2:37" x14ac:dyDescent="0.35">
      <c r="B463" s="46"/>
      <c r="C463" s="46"/>
      <c r="D463" s="46"/>
      <c r="E463" s="46"/>
      <c r="F463" s="46"/>
      <c r="G463" s="46"/>
      <c r="H463" s="46"/>
      <c r="L463" s="8"/>
      <c r="M463" s="9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</row>
    <row r="464" spans="2:37" x14ac:dyDescent="0.35">
      <c r="B464" s="46"/>
      <c r="C464" s="46"/>
      <c r="D464" s="46"/>
      <c r="E464" s="46"/>
      <c r="F464" s="46"/>
      <c r="G464" s="46"/>
      <c r="H464" s="46"/>
      <c r="L464" s="8"/>
      <c r="M464" s="9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</row>
    <row r="465" spans="2:37" x14ac:dyDescent="0.35">
      <c r="B465" s="46"/>
      <c r="C465" s="46"/>
      <c r="D465" s="46"/>
      <c r="E465" s="46"/>
      <c r="F465" s="46"/>
      <c r="G465" s="46"/>
      <c r="H465" s="46"/>
      <c r="L465" s="8"/>
      <c r="M465" s="9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</row>
    <row r="466" spans="2:37" x14ac:dyDescent="0.35">
      <c r="B466" s="46"/>
      <c r="C466" s="46"/>
      <c r="D466" s="46"/>
      <c r="E466" s="46"/>
      <c r="F466" s="46"/>
      <c r="G466" s="46"/>
      <c r="H466" s="46"/>
      <c r="L466" s="8"/>
      <c r="M466" s="9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</row>
    <row r="467" spans="2:37" x14ac:dyDescent="0.35">
      <c r="B467" s="46"/>
      <c r="C467" s="46"/>
      <c r="D467" s="46"/>
      <c r="E467" s="46"/>
      <c r="F467" s="46"/>
      <c r="G467" s="46"/>
      <c r="H467" s="46"/>
      <c r="L467" s="8"/>
      <c r="M467" s="9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</row>
    <row r="468" spans="2:37" x14ac:dyDescent="0.35">
      <c r="B468" s="46"/>
      <c r="C468" s="46"/>
      <c r="D468" s="46"/>
      <c r="E468" s="46"/>
      <c r="F468" s="46"/>
      <c r="G468" s="46"/>
      <c r="H468" s="46"/>
      <c r="L468" s="8"/>
      <c r="M468" s="9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</row>
    <row r="469" spans="2:37" x14ac:dyDescent="0.35">
      <c r="B469" s="46"/>
      <c r="C469" s="46"/>
      <c r="D469" s="46"/>
      <c r="E469" s="46"/>
      <c r="F469" s="46"/>
      <c r="G469" s="46"/>
      <c r="H469" s="46"/>
      <c r="L469" s="8"/>
      <c r="M469" s="9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</row>
    <row r="470" spans="2:37" x14ac:dyDescent="0.35">
      <c r="B470" s="46"/>
      <c r="C470" s="46"/>
      <c r="D470" s="46"/>
      <c r="E470" s="46"/>
      <c r="F470" s="46"/>
      <c r="G470" s="46"/>
      <c r="H470" s="46"/>
      <c r="L470" s="8"/>
      <c r="M470" s="9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</row>
    <row r="471" spans="2:37" x14ac:dyDescent="0.35">
      <c r="B471" s="46"/>
      <c r="C471" s="46"/>
      <c r="D471" s="46"/>
      <c r="E471" s="46"/>
      <c r="F471" s="46"/>
      <c r="G471" s="46"/>
      <c r="H471" s="46"/>
      <c r="L471" s="8"/>
      <c r="M471" s="9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</row>
    <row r="472" spans="2:37" x14ac:dyDescent="0.35">
      <c r="B472" s="46"/>
      <c r="C472" s="46"/>
      <c r="D472" s="46"/>
      <c r="E472" s="46"/>
      <c r="F472" s="46"/>
      <c r="G472" s="46"/>
      <c r="H472" s="46"/>
      <c r="L472" s="8"/>
      <c r="M472" s="9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</row>
    <row r="473" spans="2:37" x14ac:dyDescent="0.35">
      <c r="B473" s="46"/>
      <c r="C473" s="46"/>
      <c r="D473" s="46"/>
      <c r="E473" s="46"/>
      <c r="F473" s="46"/>
      <c r="G473" s="46"/>
      <c r="H473" s="46"/>
      <c r="L473" s="8"/>
      <c r="M473" s="9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</row>
    <row r="474" spans="2:37" x14ac:dyDescent="0.35">
      <c r="B474" s="46"/>
      <c r="C474" s="46"/>
      <c r="D474" s="46"/>
      <c r="E474" s="46"/>
      <c r="F474" s="46"/>
      <c r="G474" s="46"/>
      <c r="H474" s="46"/>
      <c r="L474" s="8"/>
      <c r="M474" s="9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</row>
    <row r="475" spans="2:37" x14ac:dyDescent="0.35">
      <c r="B475" s="46"/>
      <c r="C475" s="46"/>
      <c r="D475" s="46"/>
      <c r="E475" s="46"/>
      <c r="F475" s="46"/>
      <c r="G475" s="46"/>
      <c r="H475" s="46"/>
      <c r="L475" s="8"/>
      <c r="M475" s="9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</row>
    <row r="476" spans="2:37" x14ac:dyDescent="0.35">
      <c r="B476" s="46"/>
      <c r="C476" s="46"/>
      <c r="D476" s="46"/>
      <c r="E476" s="46"/>
      <c r="F476" s="46"/>
      <c r="G476" s="46"/>
      <c r="H476" s="46"/>
      <c r="L476" s="8"/>
      <c r="M476" s="9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</row>
    <row r="477" spans="2:37" x14ac:dyDescent="0.35">
      <c r="B477" s="46"/>
      <c r="C477" s="46"/>
      <c r="D477" s="46"/>
      <c r="E477" s="46"/>
      <c r="F477" s="46"/>
      <c r="G477" s="46"/>
      <c r="H477" s="46"/>
      <c r="L477" s="8"/>
      <c r="M477" s="9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</row>
    <row r="478" spans="2:37" x14ac:dyDescent="0.35">
      <c r="B478" s="46"/>
      <c r="C478" s="46"/>
      <c r="D478" s="46"/>
      <c r="E478" s="46"/>
      <c r="F478" s="46"/>
      <c r="G478" s="46"/>
      <c r="H478" s="46"/>
      <c r="L478" s="8"/>
      <c r="M478" s="9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</row>
    <row r="479" spans="2:37" x14ac:dyDescent="0.35">
      <c r="B479" s="46"/>
      <c r="C479" s="46"/>
      <c r="D479" s="46"/>
      <c r="E479" s="46"/>
      <c r="F479" s="46"/>
      <c r="G479" s="46"/>
      <c r="H479" s="46"/>
      <c r="L479" s="8"/>
      <c r="M479" s="9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</row>
    <row r="480" spans="2:37" x14ac:dyDescent="0.35">
      <c r="B480" s="46"/>
      <c r="C480" s="46"/>
      <c r="D480" s="46"/>
      <c r="E480" s="46"/>
      <c r="F480" s="46"/>
      <c r="G480" s="46"/>
      <c r="H480" s="46"/>
      <c r="L480" s="8"/>
      <c r="M480" s="9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</row>
    <row r="481" spans="2:37" x14ac:dyDescent="0.35">
      <c r="B481" s="46"/>
      <c r="C481" s="46"/>
      <c r="D481" s="46"/>
      <c r="E481" s="46"/>
      <c r="F481" s="46"/>
      <c r="G481" s="46"/>
      <c r="H481" s="46"/>
      <c r="L481" s="8"/>
      <c r="M481" s="9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</row>
    <row r="482" spans="2:37" x14ac:dyDescent="0.35">
      <c r="B482" s="46"/>
      <c r="C482" s="46"/>
      <c r="D482" s="46"/>
      <c r="E482" s="46"/>
      <c r="F482" s="46"/>
      <c r="G482" s="46"/>
      <c r="H482" s="46"/>
      <c r="L482" s="8"/>
      <c r="M482" s="9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</row>
    <row r="483" spans="2:37" x14ac:dyDescent="0.35">
      <c r="B483" s="46"/>
      <c r="C483" s="46"/>
      <c r="D483" s="46"/>
      <c r="E483" s="46"/>
      <c r="F483" s="46"/>
      <c r="G483" s="46"/>
      <c r="H483" s="46"/>
      <c r="L483" s="8"/>
      <c r="M483" s="9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</row>
    <row r="484" spans="2:37" x14ac:dyDescent="0.35">
      <c r="B484" s="46"/>
      <c r="C484" s="46"/>
      <c r="D484" s="46"/>
      <c r="E484" s="46"/>
      <c r="F484" s="46"/>
      <c r="G484" s="46"/>
      <c r="H484" s="46"/>
      <c r="L484" s="8"/>
      <c r="M484" s="9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</row>
    <row r="485" spans="2:37" x14ac:dyDescent="0.35">
      <c r="B485" s="46"/>
      <c r="C485" s="46"/>
      <c r="D485" s="46"/>
      <c r="E485" s="46"/>
      <c r="F485" s="46"/>
      <c r="G485" s="46"/>
      <c r="H485" s="46"/>
      <c r="L485" s="8"/>
      <c r="M485" s="9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</row>
    <row r="486" spans="2:37" x14ac:dyDescent="0.35">
      <c r="B486" s="46"/>
      <c r="C486" s="46"/>
      <c r="D486" s="46"/>
      <c r="E486" s="46"/>
      <c r="F486" s="46"/>
      <c r="G486" s="46"/>
      <c r="H486" s="46"/>
      <c r="L486" s="8"/>
      <c r="M486" s="9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</row>
    <row r="487" spans="2:37" x14ac:dyDescent="0.35">
      <c r="B487" s="46"/>
      <c r="C487" s="46"/>
      <c r="D487" s="46"/>
      <c r="E487" s="46"/>
      <c r="F487" s="46"/>
      <c r="G487" s="46"/>
      <c r="H487" s="46"/>
      <c r="L487" s="8"/>
      <c r="M487" s="9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</row>
    <row r="488" spans="2:37" x14ac:dyDescent="0.35">
      <c r="B488" s="46"/>
      <c r="C488" s="46"/>
      <c r="D488" s="46"/>
      <c r="E488" s="46"/>
      <c r="F488" s="46"/>
      <c r="G488" s="46"/>
      <c r="H488" s="46"/>
      <c r="L488" s="8"/>
      <c r="M488" s="9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</row>
    <row r="489" spans="2:37" x14ac:dyDescent="0.35">
      <c r="B489" s="46"/>
      <c r="C489" s="46"/>
      <c r="D489" s="46"/>
      <c r="E489" s="46"/>
      <c r="F489" s="46"/>
      <c r="G489" s="46"/>
      <c r="H489" s="46"/>
      <c r="L489" s="8"/>
      <c r="M489" s="9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</row>
    <row r="490" spans="2:37" x14ac:dyDescent="0.35">
      <c r="B490" s="46"/>
      <c r="C490" s="46"/>
      <c r="D490" s="46"/>
      <c r="E490" s="46"/>
      <c r="F490" s="46"/>
      <c r="G490" s="46"/>
      <c r="H490" s="46"/>
      <c r="L490" s="8"/>
      <c r="M490" s="9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</row>
    <row r="491" spans="2:37" x14ac:dyDescent="0.35">
      <c r="B491" s="46"/>
      <c r="C491" s="46"/>
      <c r="D491" s="46"/>
      <c r="E491" s="46"/>
      <c r="F491" s="46"/>
      <c r="G491" s="46"/>
      <c r="H491" s="46"/>
      <c r="L491" s="8"/>
      <c r="M491" s="9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</row>
    <row r="492" spans="2:37" x14ac:dyDescent="0.35">
      <c r="B492" s="46"/>
      <c r="C492" s="46"/>
      <c r="D492" s="46"/>
      <c r="E492" s="46"/>
      <c r="F492" s="46"/>
      <c r="G492" s="46"/>
      <c r="H492" s="46"/>
      <c r="L492" s="8"/>
      <c r="M492" s="9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</row>
    <row r="493" spans="2:37" x14ac:dyDescent="0.35">
      <c r="B493" s="46"/>
      <c r="C493" s="46"/>
      <c r="D493" s="46"/>
      <c r="E493" s="46"/>
      <c r="F493" s="46"/>
      <c r="G493" s="46"/>
      <c r="H493" s="46"/>
      <c r="L493" s="8"/>
      <c r="M493" s="9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</row>
    <row r="494" spans="2:37" x14ac:dyDescent="0.35">
      <c r="B494" s="46"/>
      <c r="C494" s="46"/>
      <c r="D494" s="46"/>
      <c r="E494" s="46"/>
      <c r="F494" s="46"/>
      <c r="G494" s="46"/>
      <c r="H494" s="46"/>
      <c r="L494" s="8"/>
      <c r="M494" s="9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</row>
    <row r="495" spans="2:37" x14ac:dyDescent="0.35">
      <c r="B495" s="46"/>
      <c r="C495" s="46"/>
      <c r="D495" s="46"/>
      <c r="E495" s="46"/>
      <c r="F495" s="46"/>
      <c r="G495" s="46"/>
      <c r="H495" s="46"/>
      <c r="L495" s="8"/>
      <c r="M495" s="9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</row>
    <row r="496" spans="2:37" x14ac:dyDescent="0.35">
      <c r="B496" s="46"/>
      <c r="C496" s="46"/>
      <c r="D496" s="46"/>
      <c r="E496" s="46"/>
      <c r="F496" s="46"/>
      <c r="G496" s="46"/>
      <c r="H496" s="46"/>
      <c r="L496" s="8"/>
      <c r="M496" s="9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</row>
    <row r="497" spans="2:37" x14ac:dyDescent="0.35">
      <c r="B497" s="46"/>
      <c r="C497" s="46"/>
      <c r="D497" s="46"/>
      <c r="E497" s="46"/>
      <c r="F497" s="46"/>
      <c r="G497" s="46"/>
      <c r="H497" s="46"/>
      <c r="L497" s="8"/>
      <c r="M497" s="9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</row>
    <row r="498" spans="2:37" x14ac:dyDescent="0.35">
      <c r="B498" s="46"/>
      <c r="C498" s="46"/>
      <c r="D498" s="46"/>
      <c r="E498" s="46"/>
      <c r="F498" s="46"/>
      <c r="G498" s="46"/>
      <c r="H498" s="46"/>
      <c r="L498" s="8"/>
      <c r="M498" s="9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</row>
    <row r="499" spans="2:37" x14ac:dyDescent="0.35">
      <c r="B499" s="46"/>
      <c r="C499" s="46"/>
      <c r="D499" s="46"/>
      <c r="E499" s="46"/>
      <c r="F499" s="46"/>
      <c r="G499" s="46"/>
      <c r="H499" s="46"/>
      <c r="L499" s="8"/>
      <c r="M499" s="9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</row>
    <row r="500" spans="2:37" x14ac:dyDescent="0.35">
      <c r="B500" s="46"/>
      <c r="C500" s="46"/>
      <c r="D500" s="46"/>
      <c r="E500" s="46"/>
      <c r="F500" s="46"/>
      <c r="G500" s="46"/>
      <c r="H500" s="46"/>
      <c r="L500" s="8"/>
      <c r="M500" s="9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</row>
    <row r="501" spans="2:37" x14ac:dyDescent="0.35">
      <c r="B501" s="46"/>
      <c r="C501" s="46"/>
      <c r="D501" s="46"/>
      <c r="E501" s="46"/>
      <c r="F501" s="46"/>
      <c r="G501" s="46"/>
      <c r="H501" s="46"/>
      <c r="L501" s="8"/>
      <c r="M501" s="9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</row>
    <row r="502" spans="2:37" x14ac:dyDescent="0.35">
      <c r="B502" s="46"/>
      <c r="C502" s="46"/>
      <c r="D502" s="46"/>
      <c r="E502" s="46"/>
      <c r="F502" s="46"/>
      <c r="G502" s="46"/>
      <c r="H502" s="46"/>
      <c r="L502" s="8"/>
      <c r="M502" s="9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</row>
    <row r="503" spans="2:37" x14ac:dyDescent="0.35">
      <c r="B503" s="46"/>
      <c r="C503" s="46"/>
      <c r="D503" s="46"/>
      <c r="E503" s="46"/>
      <c r="F503" s="46"/>
      <c r="G503" s="46"/>
      <c r="H503" s="46"/>
      <c r="L503" s="8"/>
      <c r="M503" s="9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</row>
    <row r="504" spans="2:37" x14ac:dyDescent="0.35">
      <c r="B504" s="46"/>
      <c r="C504" s="46"/>
      <c r="D504" s="46"/>
      <c r="E504" s="46"/>
      <c r="F504" s="46"/>
      <c r="G504" s="46"/>
      <c r="H504" s="46"/>
      <c r="L504" s="8"/>
      <c r="M504" s="9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</row>
    <row r="505" spans="2:37" x14ac:dyDescent="0.35">
      <c r="B505" s="46"/>
      <c r="C505" s="46"/>
      <c r="D505" s="46"/>
      <c r="E505" s="46"/>
      <c r="F505" s="46"/>
      <c r="G505" s="46"/>
      <c r="H505" s="46"/>
      <c r="L505" s="8"/>
      <c r="M505" s="9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</row>
    <row r="506" spans="2:37" x14ac:dyDescent="0.35">
      <c r="B506" s="46"/>
      <c r="C506" s="46"/>
      <c r="D506" s="46"/>
      <c r="E506" s="46"/>
      <c r="F506" s="46"/>
      <c r="G506" s="46"/>
      <c r="H506" s="46"/>
      <c r="L506" s="8"/>
      <c r="M506" s="9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</row>
    <row r="507" spans="2:37" x14ac:dyDescent="0.35">
      <c r="B507" s="46"/>
      <c r="C507" s="46"/>
      <c r="D507" s="46"/>
      <c r="E507" s="46"/>
      <c r="F507" s="46"/>
      <c r="G507" s="46"/>
      <c r="H507" s="46"/>
      <c r="L507" s="8"/>
      <c r="M507" s="9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</row>
    <row r="508" spans="2:37" x14ac:dyDescent="0.35">
      <c r="B508" s="46"/>
      <c r="C508" s="46"/>
      <c r="D508" s="46"/>
      <c r="E508" s="46"/>
      <c r="F508" s="46"/>
      <c r="G508" s="46"/>
      <c r="H508" s="46"/>
      <c r="L508" s="8"/>
      <c r="M508" s="9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</row>
    <row r="509" spans="2:37" x14ac:dyDescent="0.35">
      <c r="B509" s="46"/>
      <c r="C509" s="46"/>
      <c r="D509" s="46"/>
      <c r="E509" s="46"/>
      <c r="F509" s="46"/>
      <c r="G509" s="46"/>
      <c r="H509" s="46"/>
      <c r="L509" s="8"/>
      <c r="M509" s="9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</row>
    <row r="510" spans="2:37" x14ac:dyDescent="0.35">
      <c r="B510" s="46"/>
      <c r="C510" s="46"/>
      <c r="D510" s="46"/>
      <c r="E510" s="46"/>
      <c r="F510" s="46"/>
      <c r="G510" s="46"/>
      <c r="H510" s="46"/>
      <c r="L510" s="8"/>
      <c r="M510" s="9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</row>
    <row r="511" spans="2:37" x14ac:dyDescent="0.35">
      <c r="B511" s="46"/>
      <c r="C511" s="46"/>
      <c r="D511" s="46"/>
      <c r="E511" s="46"/>
      <c r="F511" s="46"/>
      <c r="G511" s="46"/>
      <c r="H511" s="46"/>
      <c r="L511" s="8"/>
      <c r="M511" s="9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</row>
    <row r="512" spans="2:37" x14ac:dyDescent="0.35">
      <c r="B512" s="46"/>
      <c r="C512" s="46"/>
      <c r="D512" s="46"/>
      <c r="E512" s="46"/>
      <c r="F512" s="46"/>
      <c r="G512" s="46"/>
      <c r="H512" s="46"/>
      <c r="L512" s="8"/>
      <c r="M512" s="9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</row>
    <row r="513" spans="2:37" x14ac:dyDescent="0.35">
      <c r="B513" s="46"/>
      <c r="C513" s="46"/>
      <c r="D513" s="46"/>
      <c r="E513" s="46"/>
      <c r="F513" s="46"/>
      <c r="G513" s="46"/>
      <c r="H513" s="46"/>
      <c r="L513" s="8"/>
      <c r="M513" s="9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</row>
    <row r="514" spans="2:37" x14ac:dyDescent="0.35">
      <c r="B514" s="46"/>
      <c r="C514" s="46"/>
      <c r="D514" s="46"/>
      <c r="E514" s="46"/>
      <c r="F514" s="46"/>
      <c r="G514" s="46"/>
      <c r="H514" s="46"/>
      <c r="L514" s="8"/>
      <c r="M514" s="9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</row>
    <row r="515" spans="2:37" x14ac:dyDescent="0.35">
      <c r="B515" s="46"/>
      <c r="C515" s="46"/>
      <c r="D515" s="46"/>
      <c r="E515" s="46"/>
      <c r="F515" s="46"/>
      <c r="G515" s="46"/>
      <c r="H515" s="46"/>
      <c r="L515" s="8"/>
      <c r="M515" s="9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</row>
    <row r="516" spans="2:37" x14ac:dyDescent="0.35">
      <c r="B516" s="46"/>
      <c r="C516" s="46"/>
      <c r="D516" s="46"/>
      <c r="E516" s="46"/>
      <c r="F516" s="46"/>
      <c r="G516" s="46"/>
      <c r="H516" s="46"/>
      <c r="L516" s="8"/>
      <c r="M516" s="9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</row>
    <row r="517" spans="2:37" x14ac:dyDescent="0.35">
      <c r="B517" s="46"/>
      <c r="C517" s="46"/>
      <c r="D517" s="46"/>
      <c r="E517" s="46"/>
      <c r="F517" s="46"/>
      <c r="G517" s="46"/>
      <c r="H517" s="46"/>
      <c r="L517" s="8"/>
      <c r="M517" s="9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</row>
    <row r="518" spans="2:37" x14ac:dyDescent="0.35">
      <c r="B518" s="46"/>
      <c r="C518" s="46"/>
      <c r="D518" s="46"/>
      <c r="E518" s="46"/>
      <c r="F518" s="46"/>
      <c r="G518" s="46"/>
      <c r="H518" s="46"/>
      <c r="L518" s="8"/>
      <c r="M518" s="9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</row>
    <row r="519" spans="2:37" x14ac:dyDescent="0.35">
      <c r="B519" s="46"/>
      <c r="C519" s="46"/>
      <c r="D519" s="46"/>
      <c r="E519" s="46"/>
      <c r="F519" s="46"/>
      <c r="G519" s="46"/>
      <c r="H519" s="46"/>
      <c r="L519" s="8"/>
      <c r="M519" s="9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</row>
  </sheetData>
  <sheetProtection selectLockedCells="1"/>
  <mergeCells count="11">
    <mergeCell ref="C57:E57"/>
    <mergeCell ref="A1:A57"/>
    <mergeCell ref="C1:AI2"/>
    <mergeCell ref="B3:B4"/>
    <mergeCell ref="C3:C4"/>
    <mergeCell ref="D3:D4"/>
    <mergeCell ref="B5:AI5"/>
    <mergeCell ref="B14:B15"/>
    <mergeCell ref="C14:C15"/>
    <mergeCell ref="D14:D15"/>
    <mergeCell ref="B16:AI16"/>
  </mergeCells>
  <pageMargins left="0.25" right="0.25" top="0.25" bottom="0.25" header="0.3" footer="0.3"/>
  <pageSetup paperSize="5" scale="43" fitToHeight="0" orientation="landscape" horizontalDpi="300" verticalDpi="300" r:id="rId1"/>
  <headerFooter>
    <oddHeader>&amp;C&amp;Z&amp;F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5291-96CF-4835-AFBA-B9A351A5C960}">
  <sheetPr>
    <tabColor theme="4" tint="0.39997558519241921"/>
    <pageSetUpPr fitToPage="1"/>
  </sheetPr>
  <dimension ref="A1:AK519"/>
  <sheetViews>
    <sheetView zoomScale="70" zoomScaleNormal="70" workbookViewId="0">
      <selection activeCell="B3" sqref="B3:B4"/>
    </sheetView>
  </sheetViews>
  <sheetFormatPr defaultColWidth="9.1796875" defaultRowHeight="14.5" x14ac:dyDescent="0.35"/>
  <cols>
    <col min="1" max="1" width="12.1796875" style="10" customWidth="1"/>
    <col min="2" max="2" width="31.453125" style="1" customWidth="1"/>
    <col min="3" max="3" width="8.81640625" style="8" customWidth="1"/>
    <col min="4" max="4" width="9.54296875" style="8" customWidth="1"/>
    <col min="5" max="5" width="9.54296875" style="42" customWidth="1"/>
    <col min="6" max="6" width="11.26953125" style="42" customWidth="1"/>
    <col min="7" max="7" width="12" style="42" customWidth="1"/>
    <col min="8" max="8" width="7.7265625" style="42" customWidth="1"/>
    <col min="9" max="9" width="11" style="42" customWidth="1"/>
    <col min="10" max="10" width="9.7265625" style="42" customWidth="1"/>
    <col min="11" max="11" width="10.1796875" style="42" customWidth="1"/>
    <col min="12" max="12" width="11.1796875" style="46" customWidth="1"/>
    <col min="13" max="13" width="11.54296875" style="46" customWidth="1"/>
    <col min="14" max="15" width="7.7265625" style="46" customWidth="1"/>
    <col min="16" max="16" width="11.81640625" style="46" customWidth="1"/>
    <col min="17" max="17" width="7.7265625" style="46" customWidth="1"/>
    <col min="18" max="18" width="11.81640625" style="46" customWidth="1"/>
    <col min="19" max="19" width="10.1796875" style="42" customWidth="1"/>
    <col min="20" max="20" width="11.54296875" style="42" customWidth="1"/>
    <col min="21" max="21" width="7.7265625" style="42" customWidth="1"/>
    <col min="22" max="22" width="10.54296875" style="42" customWidth="1"/>
    <col min="23" max="23" width="13.54296875" style="42" customWidth="1"/>
    <col min="24" max="24" width="11.453125" style="42" customWidth="1"/>
    <col min="25" max="25" width="11.81640625" style="42" customWidth="1"/>
    <col min="26" max="26" width="12" style="46" customWidth="1"/>
    <col min="27" max="27" width="11.54296875" style="46" customWidth="1"/>
    <col min="28" max="28" width="7.7265625" style="46" customWidth="1"/>
    <col min="29" max="29" width="10.7265625" style="46" customWidth="1"/>
    <col min="30" max="30" width="12.453125" style="46" customWidth="1"/>
    <col min="31" max="32" width="7.7265625" style="46" customWidth="1"/>
    <col min="33" max="35" width="7.7265625" style="42" customWidth="1"/>
    <col min="36" max="36" width="6.7265625" style="8" customWidth="1"/>
    <col min="37" max="37" width="21" style="9" customWidth="1"/>
    <col min="38" max="16384" width="9.1796875" style="10"/>
  </cols>
  <sheetData>
    <row r="1" spans="1:37" ht="23.25" customHeight="1" x14ac:dyDescent="0.7">
      <c r="A1" s="138" t="str">
        <f>TEXT(B2,"mmmm")</f>
        <v>July</v>
      </c>
      <c r="B1" s="108" t="s">
        <v>78</v>
      </c>
      <c r="C1" s="128" t="s">
        <v>77</v>
      </c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30"/>
      <c r="AJ1" s="86"/>
      <c r="AK1" s="86"/>
    </row>
    <row r="2" spans="1:37" ht="22.5" customHeight="1" thickBot="1" x14ac:dyDescent="0.75">
      <c r="A2" s="139"/>
      <c r="B2" s="109">
        <v>44378</v>
      </c>
      <c r="C2" s="131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3"/>
      <c r="AJ2" s="87"/>
      <c r="AK2" s="87"/>
    </row>
    <row r="3" spans="1:37" ht="22.5" customHeight="1" thickBot="1" x14ac:dyDescent="0.4">
      <c r="A3" s="139"/>
      <c r="B3" s="134" t="s">
        <v>1</v>
      </c>
      <c r="C3" s="136" t="s">
        <v>11</v>
      </c>
      <c r="D3" s="136" t="s">
        <v>12</v>
      </c>
      <c r="E3" s="88">
        <f>B2</f>
        <v>44378</v>
      </c>
      <c r="F3" s="88">
        <f>E3+1</f>
        <v>44379</v>
      </c>
      <c r="G3" s="88">
        <f t="shared" ref="G3:AI3" si="0">F3+1</f>
        <v>44380</v>
      </c>
      <c r="H3" s="88">
        <f t="shared" si="0"/>
        <v>44381</v>
      </c>
      <c r="I3" s="88">
        <f t="shared" si="0"/>
        <v>44382</v>
      </c>
      <c r="J3" s="88">
        <f t="shared" si="0"/>
        <v>44383</v>
      </c>
      <c r="K3" s="88">
        <f t="shared" si="0"/>
        <v>44384</v>
      </c>
      <c r="L3" s="88">
        <f t="shared" si="0"/>
        <v>44385</v>
      </c>
      <c r="M3" s="88">
        <f t="shared" si="0"/>
        <v>44386</v>
      </c>
      <c r="N3" s="88">
        <f t="shared" si="0"/>
        <v>44387</v>
      </c>
      <c r="O3" s="88">
        <f t="shared" si="0"/>
        <v>44388</v>
      </c>
      <c r="P3" s="88">
        <f t="shared" si="0"/>
        <v>44389</v>
      </c>
      <c r="Q3" s="88">
        <f t="shared" si="0"/>
        <v>44390</v>
      </c>
      <c r="R3" s="88">
        <f t="shared" si="0"/>
        <v>44391</v>
      </c>
      <c r="S3" s="88">
        <f t="shared" si="0"/>
        <v>44392</v>
      </c>
      <c r="T3" s="88">
        <f t="shared" si="0"/>
        <v>44393</v>
      </c>
      <c r="U3" s="88">
        <f t="shared" si="0"/>
        <v>44394</v>
      </c>
      <c r="V3" s="88">
        <f t="shared" si="0"/>
        <v>44395</v>
      </c>
      <c r="W3" s="88">
        <f t="shared" si="0"/>
        <v>44396</v>
      </c>
      <c r="X3" s="88">
        <f t="shared" si="0"/>
        <v>44397</v>
      </c>
      <c r="Y3" s="88">
        <f t="shared" si="0"/>
        <v>44398</v>
      </c>
      <c r="Z3" s="88">
        <f t="shared" si="0"/>
        <v>44399</v>
      </c>
      <c r="AA3" s="88">
        <f t="shared" si="0"/>
        <v>44400</v>
      </c>
      <c r="AB3" s="88">
        <f t="shared" si="0"/>
        <v>44401</v>
      </c>
      <c r="AC3" s="88">
        <f t="shared" si="0"/>
        <v>44402</v>
      </c>
      <c r="AD3" s="88">
        <f t="shared" si="0"/>
        <v>44403</v>
      </c>
      <c r="AE3" s="88">
        <f t="shared" si="0"/>
        <v>44404</v>
      </c>
      <c r="AF3" s="88">
        <f t="shared" si="0"/>
        <v>44405</v>
      </c>
      <c r="AG3" s="88">
        <f t="shared" si="0"/>
        <v>44406</v>
      </c>
      <c r="AH3" s="88">
        <f t="shared" si="0"/>
        <v>44407</v>
      </c>
      <c r="AI3" s="88">
        <f t="shared" si="0"/>
        <v>44408</v>
      </c>
      <c r="AJ3" s="122"/>
      <c r="AK3" s="123"/>
    </row>
    <row r="4" spans="1:37" ht="22.5" customHeight="1" thickBot="1" x14ac:dyDescent="0.4">
      <c r="A4" s="139"/>
      <c r="B4" s="135"/>
      <c r="C4" s="137"/>
      <c r="D4" s="137"/>
      <c r="E4" s="89" t="str">
        <f>TEXT(E3,"ddd")</f>
        <v>Thu</v>
      </c>
      <c r="F4" s="89" t="str">
        <f t="shared" ref="F4:AI4" si="1">TEXT(F3,"ddd")</f>
        <v>Fri</v>
      </c>
      <c r="G4" s="89" t="str">
        <f t="shared" si="1"/>
        <v>Sat</v>
      </c>
      <c r="H4" s="89" t="str">
        <f t="shared" si="1"/>
        <v>Sun</v>
      </c>
      <c r="I4" s="89" t="str">
        <f t="shared" si="1"/>
        <v>Mon</v>
      </c>
      <c r="J4" s="89" t="str">
        <f t="shared" si="1"/>
        <v>Tue</v>
      </c>
      <c r="K4" s="89" t="str">
        <f t="shared" si="1"/>
        <v>Wed</v>
      </c>
      <c r="L4" s="89" t="str">
        <f t="shared" si="1"/>
        <v>Thu</v>
      </c>
      <c r="M4" s="89" t="str">
        <f t="shared" si="1"/>
        <v>Fri</v>
      </c>
      <c r="N4" s="89" t="str">
        <f t="shared" si="1"/>
        <v>Sat</v>
      </c>
      <c r="O4" s="89" t="str">
        <f t="shared" si="1"/>
        <v>Sun</v>
      </c>
      <c r="P4" s="89" t="str">
        <f t="shared" si="1"/>
        <v>Mon</v>
      </c>
      <c r="Q4" s="89" t="str">
        <f t="shared" si="1"/>
        <v>Tue</v>
      </c>
      <c r="R4" s="89" t="str">
        <f t="shared" si="1"/>
        <v>Wed</v>
      </c>
      <c r="S4" s="89" t="str">
        <f t="shared" si="1"/>
        <v>Thu</v>
      </c>
      <c r="T4" s="89" t="str">
        <f t="shared" si="1"/>
        <v>Fri</v>
      </c>
      <c r="U4" s="89" t="str">
        <f t="shared" si="1"/>
        <v>Sat</v>
      </c>
      <c r="V4" s="89" t="str">
        <f t="shared" si="1"/>
        <v>Sun</v>
      </c>
      <c r="W4" s="89" t="str">
        <f t="shared" si="1"/>
        <v>Mon</v>
      </c>
      <c r="X4" s="89" t="str">
        <f t="shared" si="1"/>
        <v>Tue</v>
      </c>
      <c r="Y4" s="89" t="str">
        <f t="shared" si="1"/>
        <v>Wed</v>
      </c>
      <c r="Z4" s="89" t="str">
        <f t="shared" si="1"/>
        <v>Thu</v>
      </c>
      <c r="AA4" s="89" t="str">
        <f t="shared" si="1"/>
        <v>Fri</v>
      </c>
      <c r="AB4" s="89" t="str">
        <f t="shared" si="1"/>
        <v>Sat</v>
      </c>
      <c r="AC4" s="89" t="str">
        <f t="shared" si="1"/>
        <v>Sun</v>
      </c>
      <c r="AD4" s="89" t="str">
        <f t="shared" si="1"/>
        <v>Mon</v>
      </c>
      <c r="AE4" s="89" t="str">
        <f t="shared" si="1"/>
        <v>Tue</v>
      </c>
      <c r="AF4" s="89" t="str">
        <f t="shared" si="1"/>
        <v>Wed</v>
      </c>
      <c r="AG4" s="89" t="str">
        <f t="shared" si="1"/>
        <v>Thu</v>
      </c>
      <c r="AH4" s="89" t="str">
        <f t="shared" si="1"/>
        <v>Fri</v>
      </c>
      <c r="AI4" s="89" t="str">
        <f t="shared" si="1"/>
        <v>Sat</v>
      </c>
      <c r="AJ4" s="118"/>
      <c r="AK4" s="119"/>
    </row>
    <row r="5" spans="1:37" ht="22.5" customHeight="1" thickBot="1" x14ac:dyDescent="0.55000000000000004">
      <c r="A5" s="139"/>
      <c r="B5" s="141" t="s">
        <v>80</v>
      </c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  <c r="T5" s="141"/>
      <c r="U5" s="141"/>
      <c r="V5" s="141"/>
      <c r="W5" s="141"/>
      <c r="X5" s="141"/>
      <c r="Y5" s="141"/>
      <c r="Z5" s="141"/>
      <c r="AA5" s="141"/>
      <c r="AB5" s="141"/>
      <c r="AC5" s="141"/>
      <c r="AD5" s="141"/>
      <c r="AE5" s="141"/>
      <c r="AF5" s="141"/>
      <c r="AG5" s="141"/>
      <c r="AH5" s="141"/>
      <c r="AI5" s="141"/>
      <c r="AJ5" s="120"/>
      <c r="AK5" s="121"/>
    </row>
    <row r="6" spans="1:37" x14ac:dyDescent="0.35">
      <c r="A6" s="139"/>
      <c r="B6" s="110" t="s">
        <v>13</v>
      </c>
      <c r="C6" s="98" t="s">
        <v>14</v>
      </c>
      <c r="D6" s="80">
        <v>29.84</v>
      </c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116">
        <f t="shared" ref="AJ6:AJ12" si="2">SUM(G6:AI6)</f>
        <v>0</v>
      </c>
      <c r="AK6" s="117">
        <f t="shared" ref="AK6:AK12" si="3">D6*AJ6</f>
        <v>0</v>
      </c>
    </row>
    <row r="7" spans="1:37" x14ac:dyDescent="0.35">
      <c r="A7" s="139"/>
      <c r="B7" s="111" t="s">
        <v>15</v>
      </c>
      <c r="C7" s="14" t="s">
        <v>16</v>
      </c>
      <c r="D7" s="82">
        <v>14.17</v>
      </c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  <c r="AD7" s="94"/>
      <c r="AE7" s="94"/>
      <c r="AF7" s="94"/>
      <c r="AG7" s="94"/>
      <c r="AH7" s="94"/>
      <c r="AI7" s="94"/>
      <c r="AJ7" s="83">
        <f t="shared" si="2"/>
        <v>0</v>
      </c>
      <c r="AK7" s="38">
        <f t="shared" si="3"/>
        <v>0</v>
      </c>
    </row>
    <row r="8" spans="1:37" x14ac:dyDescent="0.35">
      <c r="A8" s="139"/>
      <c r="B8" s="111" t="s">
        <v>17</v>
      </c>
      <c r="C8" s="14" t="s">
        <v>16</v>
      </c>
      <c r="D8" s="82">
        <v>12.76</v>
      </c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83">
        <f t="shared" si="2"/>
        <v>0</v>
      </c>
      <c r="AK8" s="38">
        <f t="shared" si="3"/>
        <v>0</v>
      </c>
    </row>
    <row r="9" spans="1:37" x14ac:dyDescent="0.35">
      <c r="A9" s="139"/>
      <c r="B9" s="111" t="s">
        <v>18</v>
      </c>
      <c r="C9" s="14" t="s">
        <v>19</v>
      </c>
      <c r="D9" s="82">
        <v>29.45</v>
      </c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4"/>
      <c r="AI9" s="94"/>
      <c r="AJ9" s="83">
        <f t="shared" si="2"/>
        <v>0</v>
      </c>
      <c r="AK9" s="38">
        <f t="shared" si="3"/>
        <v>0</v>
      </c>
    </row>
    <row r="10" spans="1:37" x14ac:dyDescent="0.35">
      <c r="A10" s="139"/>
      <c r="B10" s="111" t="s">
        <v>20</v>
      </c>
      <c r="C10" s="14" t="s">
        <v>21</v>
      </c>
      <c r="D10" s="82">
        <v>35.799999999999997</v>
      </c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4"/>
      <c r="AI10" s="94"/>
      <c r="AJ10" s="83">
        <f t="shared" si="2"/>
        <v>0</v>
      </c>
      <c r="AK10" s="38">
        <f t="shared" si="3"/>
        <v>0</v>
      </c>
    </row>
    <row r="11" spans="1:37" x14ac:dyDescent="0.35">
      <c r="A11" s="139"/>
      <c r="B11" s="111" t="s">
        <v>84</v>
      </c>
      <c r="C11" s="14" t="s">
        <v>19</v>
      </c>
      <c r="D11" s="82">
        <v>35.31</v>
      </c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4"/>
      <c r="AI11" s="94"/>
      <c r="AJ11" s="83"/>
      <c r="AK11" s="38"/>
    </row>
    <row r="12" spans="1:37" x14ac:dyDescent="0.35">
      <c r="A12" s="139"/>
      <c r="B12" s="111" t="s">
        <v>22</v>
      </c>
      <c r="C12" s="14" t="s">
        <v>19</v>
      </c>
      <c r="D12" s="82">
        <v>23.82</v>
      </c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83">
        <f t="shared" si="2"/>
        <v>0</v>
      </c>
      <c r="AK12" s="38">
        <f t="shared" si="3"/>
        <v>0</v>
      </c>
    </row>
    <row r="13" spans="1:37" ht="15" thickBot="1" x14ac:dyDescent="0.4">
      <c r="A13" s="139"/>
      <c r="B13" s="112" t="s">
        <v>81</v>
      </c>
      <c r="C13" s="91"/>
      <c r="D13" s="91"/>
      <c r="E13" s="92">
        <f>SUMPRODUCT($D$6:$D$12,E6:E12)</f>
        <v>0</v>
      </c>
      <c r="F13" s="92">
        <f t="shared" ref="F13:AI13" si="4">SUMPRODUCT($D$6:$D$12,F6:F12)</f>
        <v>0</v>
      </c>
      <c r="G13" s="92">
        <f t="shared" si="4"/>
        <v>0</v>
      </c>
      <c r="H13" s="92">
        <f t="shared" si="4"/>
        <v>0</v>
      </c>
      <c r="I13" s="92">
        <f t="shared" si="4"/>
        <v>0</v>
      </c>
      <c r="J13" s="92">
        <f t="shared" si="4"/>
        <v>0</v>
      </c>
      <c r="K13" s="92">
        <f t="shared" si="4"/>
        <v>0</v>
      </c>
      <c r="L13" s="92">
        <f t="shared" si="4"/>
        <v>0</v>
      </c>
      <c r="M13" s="92">
        <f t="shared" si="4"/>
        <v>0</v>
      </c>
      <c r="N13" s="92">
        <f t="shared" si="4"/>
        <v>0</v>
      </c>
      <c r="O13" s="92">
        <f t="shared" si="4"/>
        <v>0</v>
      </c>
      <c r="P13" s="92">
        <f t="shared" si="4"/>
        <v>0</v>
      </c>
      <c r="Q13" s="92">
        <f t="shared" si="4"/>
        <v>0</v>
      </c>
      <c r="R13" s="92">
        <f t="shared" si="4"/>
        <v>0</v>
      </c>
      <c r="S13" s="92">
        <f t="shared" si="4"/>
        <v>0</v>
      </c>
      <c r="T13" s="92">
        <f t="shared" si="4"/>
        <v>0</v>
      </c>
      <c r="U13" s="92">
        <f t="shared" si="4"/>
        <v>0</v>
      </c>
      <c r="V13" s="92">
        <f t="shared" si="4"/>
        <v>0</v>
      </c>
      <c r="W13" s="92">
        <f t="shared" si="4"/>
        <v>0</v>
      </c>
      <c r="X13" s="92">
        <f t="shared" si="4"/>
        <v>0</v>
      </c>
      <c r="Y13" s="92">
        <f t="shared" si="4"/>
        <v>0</v>
      </c>
      <c r="Z13" s="92">
        <f t="shared" si="4"/>
        <v>0</v>
      </c>
      <c r="AA13" s="92">
        <f t="shared" si="4"/>
        <v>0</v>
      </c>
      <c r="AB13" s="92">
        <f t="shared" si="4"/>
        <v>0</v>
      </c>
      <c r="AC13" s="92">
        <f t="shared" si="4"/>
        <v>0</v>
      </c>
      <c r="AD13" s="92">
        <f t="shared" si="4"/>
        <v>0</v>
      </c>
      <c r="AE13" s="92">
        <f t="shared" si="4"/>
        <v>0</v>
      </c>
      <c r="AF13" s="92">
        <f t="shared" si="4"/>
        <v>0</v>
      </c>
      <c r="AG13" s="92">
        <f t="shared" si="4"/>
        <v>0</v>
      </c>
      <c r="AH13" s="92">
        <f t="shared" si="4"/>
        <v>0</v>
      </c>
      <c r="AI13" s="92">
        <f t="shared" si="4"/>
        <v>0</v>
      </c>
      <c r="AJ13" s="103"/>
      <c r="AK13" s="104">
        <f>SUM(E13:AI13)</f>
        <v>0</v>
      </c>
    </row>
    <row r="14" spans="1:37" ht="24" customHeight="1" thickBot="1" x14ac:dyDescent="0.4">
      <c r="A14" s="139"/>
      <c r="B14" s="142" t="s">
        <v>1</v>
      </c>
      <c r="C14" s="143" t="s">
        <v>11</v>
      </c>
      <c r="D14" s="143" t="s">
        <v>12</v>
      </c>
      <c r="E14" s="90">
        <f>B2</f>
        <v>44378</v>
      </c>
      <c r="F14" s="90">
        <f>E14+1</f>
        <v>44379</v>
      </c>
      <c r="G14" s="90">
        <f t="shared" ref="G14:AI14" si="5">F14+1</f>
        <v>44380</v>
      </c>
      <c r="H14" s="90">
        <f t="shared" si="5"/>
        <v>44381</v>
      </c>
      <c r="I14" s="90">
        <f t="shared" si="5"/>
        <v>44382</v>
      </c>
      <c r="J14" s="90">
        <f t="shared" si="5"/>
        <v>44383</v>
      </c>
      <c r="K14" s="90">
        <f t="shared" si="5"/>
        <v>44384</v>
      </c>
      <c r="L14" s="90">
        <f t="shared" si="5"/>
        <v>44385</v>
      </c>
      <c r="M14" s="90">
        <f t="shared" si="5"/>
        <v>44386</v>
      </c>
      <c r="N14" s="90">
        <f t="shared" si="5"/>
        <v>44387</v>
      </c>
      <c r="O14" s="90">
        <f t="shared" si="5"/>
        <v>44388</v>
      </c>
      <c r="P14" s="90">
        <f t="shared" si="5"/>
        <v>44389</v>
      </c>
      <c r="Q14" s="90">
        <f t="shared" si="5"/>
        <v>44390</v>
      </c>
      <c r="R14" s="90">
        <f t="shared" si="5"/>
        <v>44391</v>
      </c>
      <c r="S14" s="90">
        <f t="shared" si="5"/>
        <v>44392</v>
      </c>
      <c r="T14" s="90">
        <f t="shared" si="5"/>
        <v>44393</v>
      </c>
      <c r="U14" s="90">
        <f t="shared" si="5"/>
        <v>44394</v>
      </c>
      <c r="V14" s="90">
        <f t="shared" si="5"/>
        <v>44395</v>
      </c>
      <c r="W14" s="90">
        <f t="shared" si="5"/>
        <v>44396</v>
      </c>
      <c r="X14" s="90">
        <f t="shared" si="5"/>
        <v>44397</v>
      </c>
      <c r="Y14" s="90">
        <f t="shared" si="5"/>
        <v>44398</v>
      </c>
      <c r="Z14" s="90">
        <f t="shared" si="5"/>
        <v>44399</v>
      </c>
      <c r="AA14" s="90">
        <f t="shared" si="5"/>
        <v>44400</v>
      </c>
      <c r="AB14" s="90">
        <f t="shared" si="5"/>
        <v>44401</v>
      </c>
      <c r="AC14" s="90">
        <f t="shared" si="5"/>
        <v>44402</v>
      </c>
      <c r="AD14" s="90">
        <f t="shared" si="5"/>
        <v>44403</v>
      </c>
      <c r="AE14" s="90">
        <f t="shared" si="5"/>
        <v>44404</v>
      </c>
      <c r="AF14" s="90">
        <f t="shared" si="5"/>
        <v>44405</v>
      </c>
      <c r="AG14" s="90">
        <f t="shared" si="5"/>
        <v>44406</v>
      </c>
      <c r="AH14" s="90">
        <f t="shared" si="5"/>
        <v>44407</v>
      </c>
      <c r="AI14" s="90">
        <f t="shared" si="5"/>
        <v>44408</v>
      </c>
      <c r="AJ14" s="122"/>
      <c r="AK14" s="123"/>
    </row>
    <row r="15" spans="1:37" ht="24" customHeight="1" thickBot="1" x14ac:dyDescent="0.4">
      <c r="A15" s="139"/>
      <c r="B15" s="135"/>
      <c r="C15" s="137"/>
      <c r="D15" s="137"/>
      <c r="E15" s="89" t="str">
        <f>TEXT(E14,"ddd")</f>
        <v>Thu</v>
      </c>
      <c r="F15" s="89" t="str">
        <f t="shared" ref="F15:AI15" si="6">TEXT(F14,"ddd")</f>
        <v>Fri</v>
      </c>
      <c r="G15" s="89" t="str">
        <f t="shared" si="6"/>
        <v>Sat</v>
      </c>
      <c r="H15" s="89" t="str">
        <f t="shared" si="6"/>
        <v>Sun</v>
      </c>
      <c r="I15" s="89" t="str">
        <f t="shared" si="6"/>
        <v>Mon</v>
      </c>
      <c r="J15" s="89" t="str">
        <f t="shared" si="6"/>
        <v>Tue</v>
      </c>
      <c r="K15" s="89" t="str">
        <f t="shared" si="6"/>
        <v>Wed</v>
      </c>
      <c r="L15" s="89" t="str">
        <f t="shared" si="6"/>
        <v>Thu</v>
      </c>
      <c r="M15" s="89" t="str">
        <f t="shared" si="6"/>
        <v>Fri</v>
      </c>
      <c r="N15" s="89" t="str">
        <f t="shared" si="6"/>
        <v>Sat</v>
      </c>
      <c r="O15" s="89" t="str">
        <f t="shared" si="6"/>
        <v>Sun</v>
      </c>
      <c r="P15" s="89" t="str">
        <f t="shared" si="6"/>
        <v>Mon</v>
      </c>
      <c r="Q15" s="89" t="str">
        <f t="shared" si="6"/>
        <v>Tue</v>
      </c>
      <c r="R15" s="89" t="str">
        <f t="shared" si="6"/>
        <v>Wed</v>
      </c>
      <c r="S15" s="89" t="str">
        <f t="shared" si="6"/>
        <v>Thu</v>
      </c>
      <c r="T15" s="89" t="str">
        <f t="shared" si="6"/>
        <v>Fri</v>
      </c>
      <c r="U15" s="89" t="str">
        <f t="shared" si="6"/>
        <v>Sat</v>
      </c>
      <c r="V15" s="89" t="str">
        <f t="shared" si="6"/>
        <v>Sun</v>
      </c>
      <c r="W15" s="89" t="str">
        <f t="shared" si="6"/>
        <v>Mon</v>
      </c>
      <c r="X15" s="89" t="str">
        <f t="shared" si="6"/>
        <v>Tue</v>
      </c>
      <c r="Y15" s="89" t="str">
        <f t="shared" si="6"/>
        <v>Wed</v>
      </c>
      <c r="Z15" s="89" t="str">
        <f t="shared" si="6"/>
        <v>Thu</v>
      </c>
      <c r="AA15" s="89" t="str">
        <f t="shared" si="6"/>
        <v>Fri</v>
      </c>
      <c r="AB15" s="89" t="str">
        <f t="shared" si="6"/>
        <v>Sat</v>
      </c>
      <c r="AC15" s="89" t="str">
        <f t="shared" si="6"/>
        <v>Sun</v>
      </c>
      <c r="AD15" s="89" t="str">
        <f t="shared" si="6"/>
        <v>Mon</v>
      </c>
      <c r="AE15" s="89" t="str">
        <f t="shared" si="6"/>
        <v>Tue</v>
      </c>
      <c r="AF15" s="89" t="str">
        <f t="shared" si="6"/>
        <v>Wed</v>
      </c>
      <c r="AG15" s="89" t="str">
        <f t="shared" si="6"/>
        <v>Thu</v>
      </c>
      <c r="AH15" s="89" t="str">
        <f t="shared" si="6"/>
        <v>Fri</v>
      </c>
      <c r="AI15" s="89" t="str">
        <f t="shared" si="6"/>
        <v>Sat</v>
      </c>
      <c r="AJ15" s="118"/>
      <c r="AK15" s="119"/>
    </row>
    <row r="16" spans="1:37" ht="23.5" thickBot="1" x14ac:dyDescent="0.55000000000000004">
      <c r="A16" s="139"/>
      <c r="B16" s="141" t="s">
        <v>24</v>
      </c>
      <c r="C16" s="141"/>
      <c r="D16" s="141"/>
      <c r="E16" s="141"/>
      <c r="F16" s="141"/>
      <c r="G16" s="141"/>
      <c r="H16" s="141"/>
      <c r="I16" s="141"/>
      <c r="J16" s="141"/>
      <c r="K16" s="141"/>
      <c r="L16" s="141"/>
      <c r="M16" s="141"/>
      <c r="N16" s="141"/>
      <c r="O16" s="141"/>
      <c r="P16" s="141"/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/>
      <c r="AE16" s="141"/>
      <c r="AF16" s="141"/>
      <c r="AG16" s="141"/>
      <c r="AH16" s="141"/>
      <c r="AI16" s="141"/>
      <c r="AJ16" s="120"/>
      <c r="AK16" s="121"/>
    </row>
    <row r="17" spans="1:37" x14ac:dyDescent="0.35">
      <c r="A17" s="139"/>
      <c r="B17" s="113" t="s">
        <v>25</v>
      </c>
      <c r="C17" s="95" t="s">
        <v>26</v>
      </c>
      <c r="D17" s="96">
        <f>VLOOKUP(B17,Table1[#All],3,FALSE)</f>
        <v>6.32</v>
      </c>
      <c r="E17" s="45"/>
      <c r="F17" s="50"/>
      <c r="G17" s="50"/>
      <c r="H17" s="50"/>
      <c r="I17" s="50"/>
      <c r="J17" s="50"/>
      <c r="K17" s="21"/>
      <c r="L17" s="21"/>
      <c r="M17" s="21"/>
      <c r="N17" s="21"/>
      <c r="O17" s="21"/>
      <c r="P17" s="21"/>
      <c r="Q17" s="21"/>
      <c r="R17" s="50"/>
      <c r="S17" s="50"/>
      <c r="T17" s="50"/>
      <c r="U17" s="50"/>
      <c r="V17" s="50"/>
      <c r="W17" s="50"/>
      <c r="X17" s="50"/>
      <c r="Y17" s="21"/>
      <c r="Z17" s="21"/>
      <c r="AA17" s="33"/>
      <c r="AB17" s="33"/>
      <c r="AC17" s="33"/>
      <c r="AD17" s="33"/>
      <c r="AE17" s="33"/>
      <c r="AF17" s="33"/>
      <c r="AG17" s="33"/>
      <c r="AH17" s="33"/>
      <c r="AI17" s="33"/>
      <c r="AJ17" s="116">
        <f t="shared" ref="AJ17:AJ52" si="7">SUM(G17:AI17)</f>
        <v>0</v>
      </c>
      <c r="AK17" s="117">
        <f t="shared" ref="AK17:AK54" si="8">D17*AJ17</f>
        <v>0</v>
      </c>
    </row>
    <row r="18" spans="1:37" x14ac:dyDescent="0.35">
      <c r="A18" s="139"/>
      <c r="B18" s="114" t="s">
        <v>27</v>
      </c>
      <c r="C18" s="93" t="s">
        <v>26</v>
      </c>
      <c r="D18" s="96">
        <f>VLOOKUP(B18,Table1[#All],3,FALSE)</f>
        <v>7.05</v>
      </c>
      <c r="E18" s="45"/>
      <c r="F18" s="50"/>
      <c r="G18" s="50"/>
      <c r="H18" s="50"/>
      <c r="I18" s="50"/>
      <c r="J18" s="50"/>
      <c r="K18" s="21"/>
      <c r="L18" s="21"/>
      <c r="M18" s="21"/>
      <c r="N18" s="21"/>
      <c r="O18" s="21"/>
      <c r="P18" s="21"/>
      <c r="Q18" s="21"/>
      <c r="R18" s="50"/>
      <c r="S18" s="50"/>
      <c r="T18" s="50"/>
      <c r="U18" s="50"/>
      <c r="V18" s="50"/>
      <c r="W18" s="50"/>
      <c r="X18" s="50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83">
        <f t="shared" si="7"/>
        <v>0</v>
      </c>
      <c r="AK18" s="38">
        <f t="shared" si="8"/>
        <v>0</v>
      </c>
    </row>
    <row r="19" spans="1:37" x14ac:dyDescent="0.35">
      <c r="A19" s="139"/>
      <c r="B19" s="114" t="s">
        <v>66</v>
      </c>
      <c r="C19" s="93" t="s">
        <v>68</v>
      </c>
      <c r="D19" s="96">
        <f>VLOOKUP(B19,Table1[#All],3,FALSE)</f>
        <v>16.29</v>
      </c>
      <c r="E19" s="45"/>
      <c r="F19" s="50"/>
      <c r="G19" s="50"/>
      <c r="H19" s="50"/>
      <c r="I19" s="50"/>
      <c r="J19" s="50"/>
      <c r="K19" s="21"/>
      <c r="L19" s="21"/>
      <c r="M19" s="21"/>
      <c r="N19" s="21"/>
      <c r="O19" s="21"/>
      <c r="P19" s="21"/>
      <c r="Q19" s="21"/>
      <c r="R19" s="50"/>
      <c r="S19" s="50"/>
      <c r="T19" s="50"/>
      <c r="U19" s="50"/>
      <c r="V19" s="50"/>
      <c r="W19" s="50"/>
      <c r="X19" s="50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83">
        <f t="shared" si="7"/>
        <v>0</v>
      </c>
      <c r="AK19" s="38">
        <f t="shared" si="8"/>
        <v>0</v>
      </c>
    </row>
    <row r="20" spans="1:37" x14ac:dyDescent="0.35">
      <c r="A20" s="139"/>
      <c r="B20" s="114" t="s">
        <v>67</v>
      </c>
      <c r="C20" s="93" t="s">
        <v>69</v>
      </c>
      <c r="D20" s="96">
        <f>VLOOKUP(B20,Table1[#All],3,FALSE)</f>
        <v>18.079999999999998</v>
      </c>
      <c r="E20" s="45"/>
      <c r="F20" s="50"/>
      <c r="G20" s="50"/>
      <c r="H20" s="50"/>
      <c r="I20" s="50"/>
      <c r="J20" s="50"/>
      <c r="K20" s="21"/>
      <c r="L20" s="21"/>
      <c r="M20" s="21"/>
      <c r="N20" s="21"/>
      <c r="O20" s="21"/>
      <c r="P20" s="21"/>
      <c r="Q20" s="21"/>
      <c r="R20" s="50"/>
      <c r="S20" s="50"/>
      <c r="T20" s="50"/>
      <c r="U20" s="50"/>
      <c r="V20" s="50"/>
      <c r="W20" s="50"/>
      <c r="X20" s="50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83">
        <f t="shared" si="7"/>
        <v>0</v>
      </c>
      <c r="AK20" s="38">
        <f t="shared" si="8"/>
        <v>0</v>
      </c>
    </row>
    <row r="21" spans="1:37" x14ac:dyDescent="0.35">
      <c r="A21" s="139"/>
      <c r="B21" s="114" t="s">
        <v>29</v>
      </c>
      <c r="C21" s="93" t="s">
        <v>30</v>
      </c>
      <c r="D21" s="96">
        <f>VLOOKUP(B21,Table1[#All],3,FALSE)</f>
        <v>18.32</v>
      </c>
      <c r="E21" s="45"/>
      <c r="F21" s="50"/>
      <c r="G21" s="50"/>
      <c r="H21" s="50"/>
      <c r="I21" s="50"/>
      <c r="J21" s="50"/>
      <c r="K21" s="21"/>
      <c r="L21" s="21"/>
      <c r="M21" s="21"/>
      <c r="N21" s="21"/>
      <c r="O21" s="21"/>
      <c r="P21" s="21"/>
      <c r="Q21" s="21"/>
      <c r="R21" s="50"/>
      <c r="S21" s="50"/>
      <c r="T21" s="50"/>
      <c r="U21" s="50"/>
      <c r="V21" s="50"/>
      <c r="W21" s="50"/>
      <c r="X21" s="50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83">
        <f t="shared" si="7"/>
        <v>0</v>
      </c>
      <c r="AK21" s="38">
        <f t="shared" si="8"/>
        <v>0</v>
      </c>
    </row>
    <row r="22" spans="1:37" x14ac:dyDescent="0.35">
      <c r="A22" s="139"/>
      <c r="B22" s="114" t="s">
        <v>31</v>
      </c>
      <c r="C22" s="93" t="s">
        <v>30</v>
      </c>
      <c r="D22" s="96">
        <f>VLOOKUP(B22,Table1[#All],3,FALSE)</f>
        <v>14.77</v>
      </c>
      <c r="E22" s="45"/>
      <c r="F22" s="50"/>
      <c r="G22" s="50"/>
      <c r="H22" s="50"/>
      <c r="I22" s="50"/>
      <c r="J22" s="50"/>
      <c r="K22" s="21"/>
      <c r="L22" s="21"/>
      <c r="M22" s="21"/>
      <c r="N22" s="21"/>
      <c r="O22" s="21"/>
      <c r="P22" s="21"/>
      <c r="Q22" s="21"/>
      <c r="R22" s="50"/>
      <c r="S22" s="50"/>
      <c r="T22" s="50"/>
      <c r="U22" s="50"/>
      <c r="V22" s="50"/>
      <c r="W22" s="50"/>
      <c r="X22" s="50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83">
        <f t="shared" si="7"/>
        <v>0</v>
      </c>
      <c r="AK22" s="38">
        <f t="shared" si="8"/>
        <v>0</v>
      </c>
    </row>
    <row r="23" spans="1:37" x14ac:dyDescent="0.35">
      <c r="A23" s="139"/>
      <c r="B23" s="114" t="s">
        <v>32</v>
      </c>
      <c r="C23" s="93" t="s">
        <v>30</v>
      </c>
      <c r="D23" s="96">
        <f>VLOOKUP(B23,Table1[#All],3,FALSE)</f>
        <v>11.36</v>
      </c>
      <c r="E23" s="45"/>
      <c r="F23" s="50"/>
      <c r="G23" s="50"/>
      <c r="H23" s="50"/>
      <c r="I23" s="50"/>
      <c r="J23" s="50"/>
      <c r="K23" s="21"/>
      <c r="L23" s="21"/>
      <c r="M23" s="21"/>
      <c r="N23" s="21"/>
      <c r="O23" s="21"/>
      <c r="P23" s="21"/>
      <c r="Q23" s="21"/>
      <c r="R23" s="50"/>
      <c r="S23" s="50"/>
      <c r="T23" s="50"/>
      <c r="U23" s="50"/>
      <c r="V23" s="50"/>
      <c r="W23" s="50"/>
      <c r="X23" s="50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83">
        <f t="shared" si="7"/>
        <v>0</v>
      </c>
      <c r="AK23" s="38">
        <f t="shared" si="8"/>
        <v>0</v>
      </c>
    </row>
    <row r="24" spans="1:37" x14ac:dyDescent="0.35">
      <c r="A24" s="139"/>
      <c r="B24" s="114" t="s">
        <v>33</v>
      </c>
      <c r="C24" s="93" t="s">
        <v>34</v>
      </c>
      <c r="D24" s="96">
        <f>VLOOKUP(B24,Table1[#All],3,FALSE)</f>
        <v>34.83</v>
      </c>
      <c r="E24" s="45"/>
      <c r="F24" s="50"/>
      <c r="G24" s="50"/>
      <c r="H24" s="50"/>
      <c r="I24" s="50"/>
      <c r="J24" s="50"/>
      <c r="K24" s="21"/>
      <c r="L24" s="21"/>
      <c r="M24" s="21"/>
      <c r="N24" s="21"/>
      <c r="O24" s="21"/>
      <c r="P24" s="21"/>
      <c r="Q24" s="21"/>
      <c r="R24" s="50"/>
      <c r="S24" s="50"/>
      <c r="T24" s="50"/>
      <c r="U24" s="50"/>
      <c r="V24" s="50"/>
      <c r="W24" s="50"/>
      <c r="X24" s="50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83">
        <f t="shared" si="7"/>
        <v>0</v>
      </c>
      <c r="AK24" s="38">
        <f t="shared" si="8"/>
        <v>0</v>
      </c>
    </row>
    <row r="25" spans="1:37" x14ac:dyDescent="0.35">
      <c r="A25" s="139"/>
      <c r="B25" s="114" t="s">
        <v>35</v>
      </c>
      <c r="C25" s="93" t="s">
        <v>36</v>
      </c>
      <c r="D25" s="96">
        <f>VLOOKUP(B25,Table1[#All],3,FALSE)</f>
        <v>16.920000000000002</v>
      </c>
      <c r="E25" s="45"/>
      <c r="F25" s="50"/>
      <c r="G25" s="50"/>
      <c r="H25" s="50"/>
      <c r="I25" s="50"/>
      <c r="J25" s="50"/>
      <c r="K25" s="21"/>
      <c r="L25" s="21"/>
      <c r="M25" s="21"/>
      <c r="N25" s="21"/>
      <c r="O25" s="21"/>
      <c r="P25" s="21"/>
      <c r="Q25" s="21"/>
      <c r="R25" s="50"/>
      <c r="S25" s="50"/>
      <c r="T25" s="50"/>
      <c r="U25" s="50"/>
      <c r="V25" s="50"/>
      <c r="W25" s="50"/>
      <c r="X25" s="50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83">
        <f t="shared" si="7"/>
        <v>0</v>
      </c>
      <c r="AK25" s="38">
        <f t="shared" si="8"/>
        <v>0</v>
      </c>
    </row>
    <row r="26" spans="1:37" x14ac:dyDescent="0.35">
      <c r="A26" s="139"/>
      <c r="B26" s="114" t="s">
        <v>37</v>
      </c>
      <c r="C26" s="93" t="s">
        <v>36</v>
      </c>
      <c r="D26" s="96">
        <f>VLOOKUP(B26,Table1[#All],3,FALSE)</f>
        <v>15.01</v>
      </c>
      <c r="E26" s="45"/>
      <c r="F26" s="50"/>
      <c r="G26" s="50"/>
      <c r="H26" s="50"/>
      <c r="I26" s="50"/>
      <c r="J26" s="50"/>
      <c r="K26" s="21"/>
      <c r="L26" s="21"/>
      <c r="M26" s="21"/>
      <c r="N26" s="21"/>
      <c r="O26" s="21"/>
      <c r="P26" s="21"/>
      <c r="Q26" s="21"/>
      <c r="R26" s="50"/>
      <c r="S26" s="50"/>
      <c r="T26" s="50"/>
      <c r="U26" s="50"/>
      <c r="V26" s="50"/>
      <c r="W26" s="50"/>
      <c r="X26" s="50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83">
        <f t="shared" si="7"/>
        <v>0</v>
      </c>
      <c r="AK26" s="38">
        <f t="shared" si="8"/>
        <v>0</v>
      </c>
    </row>
    <row r="27" spans="1:37" x14ac:dyDescent="0.35">
      <c r="A27" s="139"/>
      <c r="B27" s="114" t="s">
        <v>38</v>
      </c>
      <c r="C27" s="93" t="s">
        <v>19</v>
      </c>
      <c r="D27" s="96">
        <f>VLOOKUP(B27,Table1[#All],3,FALSE)</f>
        <v>35.18</v>
      </c>
      <c r="E27" s="45"/>
      <c r="F27" s="50"/>
      <c r="G27" s="50"/>
      <c r="H27" s="50"/>
      <c r="I27" s="50"/>
      <c r="J27" s="50"/>
      <c r="K27" s="21"/>
      <c r="L27" s="21"/>
      <c r="M27" s="21"/>
      <c r="N27" s="21"/>
      <c r="O27" s="21"/>
      <c r="P27" s="21"/>
      <c r="Q27" s="21"/>
      <c r="R27" s="50"/>
      <c r="S27" s="50"/>
      <c r="T27" s="50"/>
      <c r="U27" s="50"/>
      <c r="V27" s="50"/>
      <c r="W27" s="50"/>
      <c r="X27" s="50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83">
        <f t="shared" si="7"/>
        <v>0</v>
      </c>
      <c r="AK27" s="38">
        <f t="shared" si="8"/>
        <v>0</v>
      </c>
    </row>
    <row r="28" spans="1:37" x14ac:dyDescent="0.35">
      <c r="A28" s="139"/>
      <c r="B28" s="114" t="s">
        <v>39</v>
      </c>
      <c r="C28" s="93" t="s">
        <v>40</v>
      </c>
      <c r="D28" s="96">
        <f>VLOOKUP(B28,Table1[#All],3,FALSE)</f>
        <v>28.18</v>
      </c>
      <c r="E28" s="45"/>
      <c r="F28" s="50"/>
      <c r="G28" s="50"/>
      <c r="H28" s="50"/>
      <c r="I28" s="50"/>
      <c r="J28" s="50"/>
      <c r="K28" s="21"/>
      <c r="L28" s="21"/>
      <c r="M28" s="21"/>
      <c r="N28" s="21"/>
      <c r="O28" s="21"/>
      <c r="P28" s="21"/>
      <c r="Q28" s="21"/>
      <c r="R28" s="50"/>
      <c r="S28" s="50"/>
      <c r="T28" s="50"/>
      <c r="U28" s="50"/>
      <c r="V28" s="50"/>
      <c r="W28" s="50"/>
      <c r="X28" s="50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83">
        <f t="shared" si="7"/>
        <v>0</v>
      </c>
      <c r="AK28" s="38">
        <f t="shared" si="8"/>
        <v>0</v>
      </c>
    </row>
    <row r="29" spans="1:37" x14ac:dyDescent="0.35">
      <c r="A29" s="139"/>
      <c r="B29" s="114" t="s">
        <v>41</v>
      </c>
      <c r="C29" s="93" t="s">
        <v>40</v>
      </c>
      <c r="D29" s="96">
        <f>VLOOKUP(B29,Table1[#All],3,FALSE)</f>
        <v>28.18</v>
      </c>
      <c r="E29" s="45"/>
      <c r="F29" s="50"/>
      <c r="G29" s="50"/>
      <c r="H29" s="50"/>
      <c r="I29" s="50"/>
      <c r="J29" s="50"/>
      <c r="K29" s="21"/>
      <c r="L29" s="21"/>
      <c r="M29" s="21"/>
      <c r="N29" s="21"/>
      <c r="O29" s="21"/>
      <c r="P29" s="21"/>
      <c r="Q29" s="21"/>
      <c r="R29" s="50"/>
      <c r="S29" s="50"/>
      <c r="T29" s="50"/>
      <c r="U29" s="50"/>
      <c r="V29" s="50"/>
      <c r="W29" s="50"/>
      <c r="X29" s="50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83">
        <f t="shared" si="7"/>
        <v>0</v>
      </c>
      <c r="AK29" s="38">
        <f t="shared" si="8"/>
        <v>0</v>
      </c>
    </row>
    <row r="30" spans="1:37" x14ac:dyDescent="0.35">
      <c r="A30" s="139"/>
      <c r="B30" s="114" t="s">
        <v>42</v>
      </c>
      <c r="C30" s="93" t="s">
        <v>21</v>
      </c>
      <c r="D30" s="96">
        <f>VLOOKUP(B30,Table1[#All],3,FALSE)</f>
        <v>47.09</v>
      </c>
      <c r="E30" s="45"/>
      <c r="F30" s="50"/>
      <c r="G30" s="50"/>
      <c r="H30" s="50"/>
      <c r="I30" s="50"/>
      <c r="J30" s="50"/>
      <c r="K30" s="21"/>
      <c r="L30" s="21"/>
      <c r="M30" s="21"/>
      <c r="N30" s="21"/>
      <c r="O30" s="21"/>
      <c r="P30" s="21"/>
      <c r="Q30" s="21"/>
      <c r="R30" s="50"/>
      <c r="S30" s="50"/>
      <c r="T30" s="50"/>
      <c r="U30" s="50"/>
      <c r="V30" s="50"/>
      <c r="W30" s="50"/>
      <c r="X30" s="50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83">
        <f t="shared" si="7"/>
        <v>0</v>
      </c>
      <c r="AK30" s="38">
        <f t="shared" si="8"/>
        <v>0</v>
      </c>
    </row>
    <row r="31" spans="1:37" x14ac:dyDescent="0.35">
      <c r="A31" s="139"/>
      <c r="B31" s="114" t="s">
        <v>43</v>
      </c>
      <c r="C31" s="93" t="s">
        <v>40</v>
      </c>
      <c r="D31" s="96">
        <f>VLOOKUP(B31,Table1[#All],3,FALSE)</f>
        <v>16.11</v>
      </c>
      <c r="E31" s="45"/>
      <c r="F31" s="50"/>
      <c r="G31" s="50"/>
      <c r="H31" s="50"/>
      <c r="I31" s="50"/>
      <c r="J31" s="50"/>
      <c r="K31" s="21"/>
      <c r="L31" s="21"/>
      <c r="M31" s="21"/>
      <c r="N31" s="21"/>
      <c r="O31" s="21"/>
      <c r="P31" s="21"/>
      <c r="Q31" s="21"/>
      <c r="R31" s="50"/>
      <c r="S31" s="50"/>
      <c r="T31" s="50"/>
      <c r="U31" s="50"/>
      <c r="V31" s="50"/>
      <c r="W31" s="50"/>
      <c r="X31" s="50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83">
        <f t="shared" si="7"/>
        <v>0</v>
      </c>
      <c r="AK31" s="38">
        <f t="shared" si="8"/>
        <v>0</v>
      </c>
    </row>
    <row r="32" spans="1:37" x14ac:dyDescent="0.35">
      <c r="A32" s="139"/>
      <c r="B32" s="114" t="s">
        <v>44</v>
      </c>
      <c r="C32" s="93" t="s">
        <v>45</v>
      </c>
      <c r="D32" s="96">
        <f>VLOOKUP(B32,Table1[#All],3,FALSE)</f>
        <v>43.95</v>
      </c>
      <c r="E32" s="45"/>
      <c r="F32" s="50"/>
      <c r="G32" s="50"/>
      <c r="H32" s="50"/>
      <c r="I32" s="50"/>
      <c r="J32" s="50"/>
      <c r="K32" s="21"/>
      <c r="L32" s="21"/>
      <c r="M32" s="21"/>
      <c r="N32" s="21"/>
      <c r="O32" s="21"/>
      <c r="P32" s="21"/>
      <c r="Q32" s="21"/>
      <c r="R32" s="50"/>
      <c r="S32" s="50"/>
      <c r="T32" s="50"/>
      <c r="U32" s="50"/>
      <c r="V32" s="50"/>
      <c r="W32" s="50"/>
      <c r="X32" s="50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83">
        <f t="shared" si="7"/>
        <v>0</v>
      </c>
      <c r="AK32" s="38">
        <f t="shared" si="8"/>
        <v>0</v>
      </c>
    </row>
    <row r="33" spans="1:37" x14ac:dyDescent="0.35">
      <c r="A33" s="139"/>
      <c r="B33" s="114" t="s">
        <v>46</v>
      </c>
      <c r="C33" s="93" t="s">
        <v>47</v>
      </c>
      <c r="D33" s="96">
        <f>VLOOKUP(B33,Table1[#All],3,FALSE)</f>
        <v>12.26</v>
      </c>
      <c r="E33" s="45"/>
      <c r="F33" s="50"/>
      <c r="G33" s="50"/>
      <c r="H33" s="50"/>
      <c r="I33" s="50"/>
      <c r="J33" s="50"/>
      <c r="K33" s="21"/>
      <c r="L33" s="21"/>
      <c r="M33" s="21"/>
      <c r="N33" s="21"/>
      <c r="O33" s="21"/>
      <c r="P33" s="21"/>
      <c r="Q33" s="21"/>
      <c r="R33" s="50"/>
      <c r="S33" s="50"/>
      <c r="T33" s="50"/>
      <c r="U33" s="50"/>
      <c r="V33" s="50"/>
      <c r="W33" s="50"/>
      <c r="X33" s="50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83">
        <f t="shared" si="7"/>
        <v>0</v>
      </c>
      <c r="AK33" s="38">
        <f t="shared" si="8"/>
        <v>0</v>
      </c>
    </row>
    <row r="34" spans="1:37" x14ac:dyDescent="0.35">
      <c r="A34" s="139"/>
      <c r="B34" s="114" t="s">
        <v>48</v>
      </c>
      <c r="C34" s="93" t="s">
        <v>49</v>
      </c>
      <c r="D34" s="96">
        <f>VLOOKUP(B34,Table1[#All],3,FALSE)</f>
        <v>64.989999999999995</v>
      </c>
      <c r="E34" s="45"/>
      <c r="F34" s="50"/>
      <c r="G34" s="50"/>
      <c r="H34" s="50"/>
      <c r="I34" s="50"/>
      <c r="J34" s="50"/>
      <c r="K34" s="21"/>
      <c r="L34" s="21"/>
      <c r="M34" s="21"/>
      <c r="N34" s="21"/>
      <c r="O34" s="21"/>
      <c r="P34" s="21"/>
      <c r="Q34" s="21"/>
      <c r="R34" s="50"/>
      <c r="S34" s="50"/>
      <c r="T34" s="50"/>
      <c r="U34" s="50"/>
      <c r="V34" s="50"/>
      <c r="W34" s="50"/>
      <c r="X34" s="50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83">
        <f t="shared" si="7"/>
        <v>0</v>
      </c>
      <c r="AK34" s="38">
        <f t="shared" si="8"/>
        <v>0</v>
      </c>
    </row>
    <row r="35" spans="1:37" x14ac:dyDescent="0.35">
      <c r="A35" s="139"/>
      <c r="B35" s="114" t="s">
        <v>50</v>
      </c>
      <c r="C35" s="93" t="s">
        <v>47</v>
      </c>
      <c r="D35" s="96">
        <f>VLOOKUP(B35,Table1[#All],3,FALSE)</f>
        <v>73.55</v>
      </c>
      <c r="E35" s="45"/>
      <c r="F35" s="50"/>
      <c r="G35" s="50"/>
      <c r="H35" s="50"/>
      <c r="I35" s="50"/>
      <c r="J35" s="50"/>
      <c r="K35" s="21"/>
      <c r="L35" s="21"/>
      <c r="M35" s="21"/>
      <c r="N35" s="21"/>
      <c r="O35" s="21"/>
      <c r="P35" s="21"/>
      <c r="Q35" s="21"/>
      <c r="R35" s="50"/>
      <c r="S35" s="50"/>
      <c r="T35" s="50"/>
      <c r="U35" s="50"/>
      <c r="V35" s="50"/>
      <c r="W35" s="50"/>
      <c r="X35" s="50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83">
        <f t="shared" si="7"/>
        <v>0</v>
      </c>
      <c r="AK35" s="38">
        <f t="shared" si="8"/>
        <v>0</v>
      </c>
    </row>
    <row r="36" spans="1:37" x14ac:dyDescent="0.35">
      <c r="A36" s="139"/>
      <c r="B36" s="114" t="s">
        <v>51</v>
      </c>
      <c r="C36" s="93" t="s">
        <v>52</v>
      </c>
      <c r="D36" s="96">
        <f>VLOOKUP(B36,Table1[#All],3,FALSE)</f>
        <v>85.88</v>
      </c>
      <c r="E36" s="45"/>
      <c r="F36" s="50"/>
      <c r="G36" s="50"/>
      <c r="H36" s="50"/>
      <c r="I36" s="50"/>
      <c r="J36" s="50"/>
      <c r="K36" s="21"/>
      <c r="L36" s="21"/>
      <c r="M36" s="21"/>
      <c r="N36" s="21"/>
      <c r="O36" s="21"/>
      <c r="P36" s="21"/>
      <c r="Q36" s="21"/>
      <c r="R36" s="50"/>
      <c r="S36" s="50"/>
      <c r="T36" s="50"/>
      <c r="U36" s="50"/>
      <c r="V36" s="50"/>
      <c r="W36" s="50"/>
      <c r="X36" s="50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83">
        <f t="shared" si="7"/>
        <v>0</v>
      </c>
      <c r="AK36" s="38">
        <f t="shared" si="8"/>
        <v>0</v>
      </c>
    </row>
    <row r="37" spans="1:37" x14ac:dyDescent="0.35">
      <c r="A37" s="139"/>
      <c r="B37" s="114" t="s">
        <v>53</v>
      </c>
      <c r="C37" s="93" t="s">
        <v>54</v>
      </c>
      <c r="D37" s="96">
        <f>VLOOKUP(B37,Table1[#All],3,FALSE)</f>
        <v>85.88</v>
      </c>
      <c r="E37" s="45"/>
      <c r="F37" s="50"/>
      <c r="G37" s="50"/>
      <c r="H37" s="50"/>
      <c r="I37" s="50"/>
      <c r="J37" s="50"/>
      <c r="K37" s="21"/>
      <c r="L37" s="21"/>
      <c r="M37" s="21"/>
      <c r="N37" s="21"/>
      <c r="O37" s="21"/>
      <c r="P37" s="21"/>
      <c r="Q37" s="21"/>
      <c r="R37" s="50"/>
      <c r="S37" s="50"/>
      <c r="T37" s="50"/>
      <c r="U37" s="50"/>
      <c r="V37" s="50"/>
      <c r="W37" s="50"/>
      <c r="X37" s="50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83">
        <f t="shared" si="7"/>
        <v>0</v>
      </c>
      <c r="AK37" s="38">
        <f t="shared" si="8"/>
        <v>0</v>
      </c>
    </row>
    <row r="38" spans="1:37" x14ac:dyDescent="0.35">
      <c r="A38" s="139"/>
      <c r="B38" s="114" t="s">
        <v>55</v>
      </c>
      <c r="C38" s="93" t="s">
        <v>56</v>
      </c>
      <c r="D38" s="96">
        <f>VLOOKUP(B38,Table1[#All],3,FALSE)</f>
        <v>116.57</v>
      </c>
      <c r="E38" s="45"/>
      <c r="F38" s="50"/>
      <c r="G38" s="50"/>
      <c r="H38" s="50"/>
      <c r="I38" s="50"/>
      <c r="J38" s="50"/>
      <c r="K38" s="21"/>
      <c r="L38" s="21"/>
      <c r="M38" s="21"/>
      <c r="N38" s="21"/>
      <c r="O38" s="21"/>
      <c r="P38" s="21"/>
      <c r="Q38" s="21"/>
      <c r="R38" s="50"/>
      <c r="S38" s="50"/>
      <c r="T38" s="50"/>
      <c r="U38" s="50"/>
      <c r="V38" s="50"/>
      <c r="W38" s="50"/>
      <c r="X38" s="50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83">
        <f t="shared" si="7"/>
        <v>0</v>
      </c>
      <c r="AK38" s="38">
        <f t="shared" si="8"/>
        <v>0</v>
      </c>
    </row>
    <row r="39" spans="1:37" x14ac:dyDescent="0.35">
      <c r="A39" s="139"/>
      <c r="B39" s="114" t="s">
        <v>57</v>
      </c>
      <c r="C39" s="93" t="s">
        <v>58</v>
      </c>
      <c r="D39" s="96">
        <f>VLOOKUP(B39,Table1[#All],3,FALSE)</f>
        <v>51.08</v>
      </c>
      <c r="E39" s="45"/>
      <c r="F39" s="50"/>
      <c r="G39" s="50"/>
      <c r="H39" s="50"/>
      <c r="I39" s="50"/>
      <c r="J39" s="50"/>
      <c r="K39" s="21"/>
      <c r="L39" s="21"/>
      <c r="M39" s="21"/>
      <c r="N39" s="21"/>
      <c r="O39" s="21"/>
      <c r="P39" s="21"/>
      <c r="Q39" s="21"/>
      <c r="R39" s="50"/>
      <c r="S39" s="50"/>
      <c r="T39" s="50"/>
      <c r="U39" s="50"/>
      <c r="V39" s="50"/>
      <c r="W39" s="50"/>
      <c r="X39" s="50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83">
        <f t="shared" si="7"/>
        <v>0</v>
      </c>
      <c r="AK39" s="38">
        <f t="shared" si="8"/>
        <v>0</v>
      </c>
    </row>
    <row r="40" spans="1:37" x14ac:dyDescent="0.35">
      <c r="A40" s="139"/>
      <c r="B40" s="114" t="s">
        <v>59</v>
      </c>
      <c r="C40" s="93" t="s">
        <v>56</v>
      </c>
      <c r="D40" s="96">
        <f>VLOOKUP(B40,Table1[#All],3,FALSE)</f>
        <v>134.22999999999999</v>
      </c>
      <c r="E40" s="45"/>
      <c r="F40" s="50"/>
      <c r="G40" s="50"/>
      <c r="H40" s="50"/>
      <c r="I40" s="50"/>
      <c r="J40" s="50"/>
      <c r="K40" s="21"/>
      <c r="L40" s="21"/>
      <c r="M40" s="21"/>
      <c r="N40" s="21"/>
      <c r="O40" s="21"/>
      <c r="P40" s="21"/>
      <c r="Q40" s="21"/>
      <c r="R40" s="50"/>
      <c r="S40" s="50"/>
      <c r="T40" s="50"/>
      <c r="U40" s="50"/>
      <c r="V40" s="50"/>
      <c r="W40" s="50"/>
      <c r="X40" s="50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83">
        <f t="shared" si="7"/>
        <v>0</v>
      </c>
      <c r="AK40" s="38">
        <f t="shared" si="8"/>
        <v>0</v>
      </c>
    </row>
    <row r="41" spans="1:37" x14ac:dyDescent="0.35">
      <c r="A41" s="139"/>
      <c r="B41" s="114" t="s">
        <v>60</v>
      </c>
      <c r="C41" s="93" t="s">
        <v>21</v>
      </c>
      <c r="D41" s="96">
        <f>VLOOKUP(B41,Table1[#All],3,FALSE)</f>
        <v>77.56</v>
      </c>
      <c r="E41" s="45"/>
      <c r="F41" s="50"/>
      <c r="G41" s="50"/>
      <c r="H41" s="50"/>
      <c r="I41" s="50"/>
      <c r="J41" s="50"/>
      <c r="K41" s="21"/>
      <c r="L41" s="21"/>
      <c r="M41" s="21"/>
      <c r="N41" s="21"/>
      <c r="O41" s="21"/>
      <c r="P41" s="21"/>
      <c r="Q41" s="21"/>
      <c r="R41" s="50"/>
      <c r="S41" s="50"/>
      <c r="T41" s="50"/>
      <c r="U41" s="50"/>
      <c r="V41" s="50"/>
      <c r="W41" s="50"/>
      <c r="X41" s="50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83">
        <f t="shared" si="7"/>
        <v>0</v>
      </c>
      <c r="AK41" s="38">
        <f t="shared" si="8"/>
        <v>0</v>
      </c>
    </row>
    <row r="42" spans="1:37" x14ac:dyDescent="0.35">
      <c r="A42" s="139"/>
      <c r="B42" s="114" t="s">
        <v>61</v>
      </c>
      <c r="C42" s="93" t="s">
        <v>62</v>
      </c>
      <c r="D42" s="96">
        <f>VLOOKUP(B42,Table1[#All],3,FALSE)</f>
        <v>79.16</v>
      </c>
      <c r="E42" s="45"/>
      <c r="F42" s="50"/>
      <c r="G42" s="50"/>
      <c r="H42" s="50"/>
      <c r="I42" s="50"/>
      <c r="J42" s="50"/>
      <c r="K42" s="21"/>
      <c r="L42" s="21"/>
      <c r="M42" s="21"/>
      <c r="N42" s="21"/>
      <c r="O42" s="21"/>
      <c r="P42" s="21"/>
      <c r="Q42" s="21"/>
      <c r="R42" s="50"/>
      <c r="S42" s="50"/>
      <c r="T42" s="50"/>
      <c r="U42" s="50"/>
      <c r="V42" s="50"/>
      <c r="W42" s="50"/>
      <c r="X42" s="50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83">
        <f t="shared" si="7"/>
        <v>0</v>
      </c>
      <c r="AK42" s="38">
        <f t="shared" si="8"/>
        <v>0</v>
      </c>
    </row>
    <row r="43" spans="1:37" ht="15" customHeight="1" x14ac:dyDescent="0.35">
      <c r="A43" s="139"/>
      <c r="B43" s="115" t="s">
        <v>63</v>
      </c>
      <c r="C43" s="29" t="s">
        <v>70</v>
      </c>
      <c r="D43" s="96">
        <f>VLOOKUP(B43,Table1[#All],3,FALSE)</f>
        <v>16.59</v>
      </c>
      <c r="E43" s="45"/>
      <c r="F43" s="50"/>
      <c r="G43" s="50"/>
      <c r="H43" s="50"/>
      <c r="I43" s="50"/>
      <c r="J43" s="50"/>
      <c r="K43" s="21"/>
      <c r="L43" s="21"/>
      <c r="M43" s="21"/>
      <c r="N43" s="21"/>
      <c r="O43" s="21"/>
      <c r="P43" s="21"/>
      <c r="Q43" s="21"/>
      <c r="R43" s="50"/>
      <c r="S43" s="50"/>
      <c r="T43" s="50"/>
      <c r="U43" s="50"/>
      <c r="V43" s="50"/>
      <c r="W43" s="50"/>
      <c r="X43" s="50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83">
        <f t="shared" si="7"/>
        <v>0</v>
      </c>
      <c r="AK43" s="38">
        <f t="shared" si="8"/>
        <v>0</v>
      </c>
    </row>
    <row r="44" spans="1:37" ht="15.75" hidden="1" customHeight="1" x14ac:dyDescent="0.35">
      <c r="A44" s="139"/>
      <c r="B44" s="115"/>
      <c r="C44" s="29"/>
      <c r="D44" s="96" t="e">
        <f>VLOOKUP(B44,Table1[#All],3,FALSE)</f>
        <v>#N/A</v>
      </c>
      <c r="E44" s="45"/>
      <c r="F44" s="50">
        <v>1</v>
      </c>
      <c r="G44" s="50"/>
      <c r="H44" s="50"/>
      <c r="I44" s="50"/>
      <c r="J44" s="50"/>
      <c r="K44" s="21">
        <v>1</v>
      </c>
      <c r="L44" s="21"/>
      <c r="M44" s="21"/>
      <c r="N44" s="21"/>
      <c r="O44" s="21"/>
      <c r="P44" s="21">
        <v>1</v>
      </c>
      <c r="Q44" s="21"/>
      <c r="R44" s="50"/>
      <c r="S44" s="50"/>
      <c r="T44" s="50"/>
      <c r="U44" s="50"/>
      <c r="V44" s="50"/>
      <c r="W44" s="50">
        <v>1</v>
      </c>
      <c r="X44" s="50"/>
      <c r="Y44" s="21">
        <v>1</v>
      </c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83">
        <f t="shared" si="7"/>
        <v>4</v>
      </c>
      <c r="AK44" s="38" t="e">
        <f t="shared" si="8"/>
        <v>#N/A</v>
      </c>
    </row>
    <row r="45" spans="1:37" s="22" customFormat="1" ht="21.75" hidden="1" customHeight="1" x14ac:dyDescent="0.35">
      <c r="A45" s="139"/>
      <c r="B45" s="115"/>
      <c r="C45" s="29"/>
      <c r="D45" s="96" t="e">
        <f>VLOOKUP(B45,Table1[#All],3,FALSE)</f>
        <v>#N/A</v>
      </c>
      <c r="E45" s="82"/>
      <c r="F45" s="82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83">
        <f t="shared" si="7"/>
        <v>0</v>
      </c>
      <c r="AK45" s="38" t="e">
        <f t="shared" si="8"/>
        <v>#N/A</v>
      </c>
    </row>
    <row r="46" spans="1:37" s="23" customFormat="1" ht="23.25" hidden="1" customHeight="1" x14ac:dyDescent="0.35">
      <c r="A46" s="139"/>
      <c r="B46" s="115"/>
      <c r="C46" s="29"/>
      <c r="D46" s="96" t="e">
        <f>VLOOKUP(B46,Table1[#All],3,FALSE)</f>
        <v>#N/A</v>
      </c>
      <c r="E46" s="82"/>
      <c r="F46" s="82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83">
        <f t="shared" si="7"/>
        <v>0</v>
      </c>
      <c r="AK46" s="38" t="e">
        <f t="shared" si="8"/>
        <v>#N/A</v>
      </c>
    </row>
    <row r="47" spans="1:37" s="23" customFormat="1" ht="19.5" hidden="1" customHeight="1" x14ac:dyDescent="0.35">
      <c r="A47" s="139"/>
      <c r="B47" s="115"/>
      <c r="C47" s="29"/>
      <c r="D47" s="96" t="e">
        <f>VLOOKUP(B47,Table1[#All],3,FALSE)</f>
        <v>#N/A</v>
      </c>
      <c r="E47" s="82"/>
      <c r="F47" s="82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83">
        <f t="shared" si="7"/>
        <v>0</v>
      </c>
      <c r="AK47" s="38" t="e">
        <f t="shared" si="8"/>
        <v>#N/A</v>
      </c>
    </row>
    <row r="48" spans="1:37" s="23" customFormat="1" ht="21.75" hidden="1" customHeight="1" x14ac:dyDescent="0.35">
      <c r="A48" s="139"/>
      <c r="B48" s="115"/>
      <c r="C48" s="29"/>
      <c r="D48" s="96" t="e">
        <f>VLOOKUP(B48,Table1[#All],3,FALSE)</f>
        <v>#N/A</v>
      </c>
      <c r="E48" s="82"/>
      <c r="F48" s="82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83">
        <f t="shared" si="7"/>
        <v>0</v>
      </c>
      <c r="AK48" s="38" t="e">
        <f t="shared" si="8"/>
        <v>#N/A</v>
      </c>
    </row>
    <row r="49" spans="1:37" s="23" customFormat="1" ht="19.5" hidden="1" customHeight="1" x14ac:dyDescent="0.35">
      <c r="A49" s="139"/>
      <c r="B49" s="115"/>
      <c r="C49" s="29"/>
      <c r="D49" s="96" t="e">
        <f>VLOOKUP(B49,Table1[#All],3,FALSE)</f>
        <v>#N/A</v>
      </c>
      <c r="E49" s="82"/>
      <c r="F49" s="82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83">
        <f t="shared" si="7"/>
        <v>0</v>
      </c>
      <c r="AK49" s="38" t="e">
        <f t="shared" si="8"/>
        <v>#N/A</v>
      </c>
    </row>
    <row r="50" spans="1:37" s="23" customFormat="1" ht="19.5" hidden="1" customHeight="1" x14ac:dyDescent="0.35">
      <c r="A50" s="139"/>
      <c r="B50" s="115"/>
      <c r="C50" s="29"/>
      <c r="D50" s="96" t="e">
        <f>VLOOKUP(B50,Table1[#All],3,FALSE)</f>
        <v>#N/A</v>
      </c>
      <c r="E50" s="82"/>
      <c r="F50" s="82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83">
        <f t="shared" si="7"/>
        <v>0</v>
      </c>
      <c r="AK50" s="38" t="e">
        <f t="shared" si="8"/>
        <v>#N/A</v>
      </c>
    </row>
    <row r="51" spans="1:37" s="23" customFormat="1" ht="18" hidden="1" customHeight="1" x14ac:dyDescent="0.35">
      <c r="A51" s="139"/>
      <c r="B51" s="115"/>
      <c r="C51" s="29"/>
      <c r="D51" s="96" t="e">
        <f>VLOOKUP(B51,Table1[#All],3,FALSE)</f>
        <v>#N/A</v>
      </c>
      <c r="E51" s="82"/>
      <c r="F51" s="82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83">
        <f t="shared" si="7"/>
        <v>0</v>
      </c>
      <c r="AK51" s="38" t="e">
        <f t="shared" si="8"/>
        <v>#N/A</v>
      </c>
    </row>
    <row r="52" spans="1:37" s="22" customFormat="1" ht="20.25" hidden="1" customHeight="1" x14ac:dyDescent="0.35">
      <c r="A52" s="139"/>
      <c r="B52" s="115"/>
      <c r="C52" s="14"/>
      <c r="D52" s="96" t="e">
        <f>VLOOKUP(B52,Table1[#All],3,FALSE)</f>
        <v>#N/A</v>
      </c>
      <c r="E52" s="82"/>
      <c r="F52" s="82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83">
        <f t="shared" si="7"/>
        <v>0</v>
      </c>
      <c r="AK52" s="38" t="e">
        <f t="shared" si="8"/>
        <v>#N/A</v>
      </c>
    </row>
    <row r="53" spans="1:37" ht="15.75" hidden="1" customHeight="1" x14ac:dyDescent="0.35">
      <c r="A53" s="139"/>
      <c r="B53" s="115"/>
      <c r="C53" s="14"/>
      <c r="D53" s="96" t="e">
        <f>VLOOKUP(B53,Table1[#All],3,FALSE)</f>
        <v>#N/A</v>
      </c>
      <c r="E53" s="82"/>
      <c r="F53" s="82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85">
        <f>SUM(AG53:AI53)</f>
        <v>0</v>
      </c>
      <c r="AK53" s="38" t="e">
        <f t="shared" si="8"/>
        <v>#N/A</v>
      </c>
    </row>
    <row r="54" spans="1:37" ht="18" hidden="1" customHeight="1" x14ac:dyDescent="0.35">
      <c r="A54" s="139"/>
      <c r="B54" s="115"/>
      <c r="C54" s="29"/>
      <c r="D54" s="96" t="e">
        <f>VLOOKUP(B54,Table1[#All],3,FALSE)</f>
        <v>#N/A</v>
      </c>
      <c r="E54" s="82"/>
      <c r="F54" s="82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85">
        <f>SUM(AG54:AI54)</f>
        <v>0</v>
      </c>
      <c r="AK54" s="38" t="e">
        <f t="shared" si="8"/>
        <v>#N/A</v>
      </c>
    </row>
    <row r="55" spans="1:37" x14ac:dyDescent="0.35">
      <c r="A55" s="139"/>
      <c r="B55" s="112" t="s">
        <v>82</v>
      </c>
      <c r="C55" s="91"/>
      <c r="D55" s="91"/>
      <c r="E55" s="92">
        <f>SUMPRODUCT($D$17:$D$43,E17:E43)</f>
        <v>0</v>
      </c>
      <c r="F55" s="92">
        <f t="shared" ref="F55:AI55" si="9">SUMPRODUCT($D$17:$D$43,F17:F43)</f>
        <v>0</v>
      </c>
      <c r="G55" s="92">
        <f t="shared" si="9"/>
        <v>0</v>
      </c>
      <c r="H55" s="92">
        <f t="shared" si="9"/>
        <v>0</v>
      </c>
      <c r="I55" s="92">
        <f t="shared" si="9"/>
        <v>0</v>
      </c>
      <c r="J55" s="92">
        <f t="shared" si="9"/>
        <v>0</v>
      </c>
      <c r="K55" s="92">
        <f t="shared" si="9"/>
        <v>0</v>
      </c>
      <c r="L55" s="92">
        <f t="shared" si="9"/>
        <v>0</v>
      </c>
      <c r="M55" s="92">
        <f t="shared" si="9"/>
        <v>0</v>
      </c>
      <c r="N55" s="92">
        <f t="shared" si="9"/>
        <v>0</v>
      </c>
      <c r="O55" s="92">
        <f t="shared" si="9"/>
        <v>0</v>
      </c>
      <c r="P55" s="92">
        <f t="shared" si="9"/>
        <v>0</v>
      </c>
      <c r="Q55" s="92">
        <f t="shared" si="9"/>
        <v>0</v>
      </c>
      <c r="R55" s="92">
        <f t="shared" si="9"/>
        <v>0</v>
      </c>
      <c r="S55" s="92">
        <f t="shared" si="9"/>
        <v>0</v>
      </c>
      <c r="T55" s="92">
        <f t="shared" si="9"/>
        <v>0</v>
      </c>
      <c r="U55" s="92">
        <f t="shared" si="9"/>
        <v>0</v>
      </c>
      <c r="V55" s="92">
        <f t="shared" si="9"/>
        <v>0</v>
      </c>
      <c r="W55" s="92">
        <f t="shared" si="9"/>
        <v>0</v>
      </c>
      <c r="X55" s="92">
        <f t="shared" si="9"/>
        <v>0</v>
      </c>
      <c r="Y55" s="92">
        <f t="shared" si="9"/>
        <v>0</v>
      </c>
      <c r="Z55" s="92">
        <f t="shared" si="9"/>
        <v>0</v>
      </c>
      <c r="AA55" s="92">
        <f t="shared" si="9"/>
        <v>0</v>
      </c>
      <c r="AB55" s="92">
        <f t="shared" si="9"/>
        <v>0</v>
      </c>
      <c r="AC55" s="92">
        <f t="shared" si="9"/>
        <v>0</v>
      </c>
      <c r="AD55" s="92">
        <f t="shared" si="9"/>
        <v>0</v>
      </c>
      <c r="AE55" s="92">
        <f t="shared" si="9"/>
        <v>0</v>
      </c>
      <c r="AF55" s="92">
        <f t="shared" si="9"/>
        <v>0</v>
      </c>
      <c r="AG55" s="92">
        <f t="shared" si="9"/>
        <v>0</v>
      </c>
      <c r="AH55" s="92">
        <f t="shared" si="9"/>
        <v>0</v>
      </c>
      <c r="AI55" s="92">
        <f t="shared" si="9"/>
        <v>0</v>
      </c>
      <c r="AJ55" s="91"/>
      <c r="AK55" s="38">
        <f>SUM(E55:AI55)</f>
        <v>0</v>
      </c>
    </row>
    <row r="56" spans="1:37" ht="15" thickBot="1" x14ac:dyDescent="0.4">
      <c r="A56" s="139"/>
      <c r="B56" s="58" t="s">
        <v>83</v>
      </c>
      <c r="C56" s="103"/>
      <c r="D56" s="103"/>
      <c r="E56" s="104">
        <f>SUM(E13,E55)</f>
        <v>0</v>
      </c>
      <c r="F56" s="92">
        <f t="shared" ref="F56:AI56" si="10">SUM(F13,F55)</f>
        <v>0</v>
      </c>
      <c r="G56" s="92">
        <f t="shared" si="10"/>
        <v>0</v>
      </c>
      <c r="H56" s="92">
        <f t="shared" si="10"/>
        <v>0</v>
      </c>
      <c r="I56" s="92">
        <f t="shared" si="10"/>
        <v>0</v>
      </c>
      <c r="J56" s="92">
        <f t="shared" si="10"/>
        <v>0</v>
      </c>
      <c r="K56" s="92">
        <f t="shared" si="10"/>
        <v>0</v>
      </c>
      <c r="L56" s="92">
        <f t="shared" si="10"/>
        <v>0</v>
      </c>
      <c r="M56" s="92">
        <f t="shared" si="10"/>
        <v>0</v>
      </c>
      <c r="N56" s="92">
        <f t="shared" si="10"/>
        <v>0</v>
      </c>
      <c r="O56" s="92">
        <f t="shared" si="10"/>
        <v>0</v>
      </c>
      <c r="P56" s="92">
        <f t="shared" si="10"/>
        <v>0</v>
      </c>
      <c r="Q56" s="92">
        <f t="shared" si="10"/>
        <v>0</v>
      </c>
      <c r="R56" s="92">
        <f t="shared" si="10"/>
        <v>0</v>
      </c>
      <c r="S56" s="92">
        <f t="shared" si="10"/>
        <v>0</v>
      </c>
      <c r="T56" s="92">
        <f t="shared" si="10"/>
        <v>0</v>
      </c>
      <c r="U56" s="92">
        <f t="shared" si="10"/>
        <v>0</v>
      </c>
      <c r="V56" s="92">
        <f t="shared" si="10"/>
        <v>0</v>
      </c>
      <c r="W56" s="92">
        <f t="shared" si="10"/>
        <v>0</v>
      </c>
      <c r="X56" s="92">
        <f t="shared" si="10"/>
        <v>0</v>
      </c>
      <c r="Y56" s="92">
        <f t="shared" si="10"/>
        <v>0</v>
      </c>
      <c r="Z56" s="92">
        <f t="shared" si="10"/>
        <v>0</v>
      </c>
      <c r="AA56" s="92">
        <f t="shared" si="10"/>
        <v>0</v>
      </c>
      <c r="AB56" s="92">
        <f t="shared" si="10"/>
        <v>0</v>
      </c>
      <c r="AC56" s="92">
        <f t="shared" si="10"/>
        <v>0</v>
      </c>
      <c r="AD56" s="92">
        <f t="shared" si="10"/>
        <v>0</v>
      </c>
      <c r="AE56" s="92">
        <f t="shared" si="10"/>
        <v>0</v>
      </c>
      <c r="AF56" s="92">
        <f t="shared" si="10"/>
        <v>0</v>
      </c>
      <c r="AG56" s="92">
        <f t="shared" si="10"/>
        <v>0</v>
      </c>
      <c r="AH56" s="92">
        <f t="shared" si="10"/>
        <v>0</v>
      </c>
      <c r="AI56" s="92">
        <f t="shared" si="10"/>
        <v>0</v>
      </c>
      <c r="AJ56" s="91"/>
      <c r="AK56" s="39">
        <f>SUM(E56:AI56)</f>
        <v>0</v>
      </c>
    </row>
    <row r="57" spans="1:37" ht="27.75" customHeight="1" thickBot="1" x14ac:dyDescent="0.6">
      <c r="A57" s="140"/>
      <c r="B57" s="124" t="s">
        <v>0</v>
      </c>
      <c r="C57" s="144">
        <f>AK57</f>
        <v>0</v>
      </c>
      <c r="D57" s="145"/>
      <c r="E57" s="146"/>
      <c r="F57" s="105"/>
      <c r="G57" s="105"/>
      <c r="H57" s="105"/>
      <c r="I57" s="105"/>
      <c r="J57" s="105"/>
      <c r="K57" s="106"/>
      <c r="L57" s="105"/>
      <c r="M57" s="105"/>
      <c r="N57" s="105"/>
      <c r="O57" s="105"/>
      <c r="P57" s="105"/>
      <c r="Q57" s="105"/>
      <c r="R57" s="106"/>
      <c r="S57" s="105"/>
      <c r="T57" s="105"/>
      <c r="U57" s="105"/>
      <c r="V57" s="105"/>
      <c r="W57" s="105"/>
      <c r="X57" s="105"/>
      <c r="Y57" s="106"/>
      <c r="Z57" s="105"/>
      <c r="AA57" s="105"/>
      <c r="AB57" s="105"/>
      <c r="AC57" s="105"/>
      <c r="AD57" s="105"/>
      <c r="AE57" s="105"/>
      <c r="AF57" s="106"/>
      <c r="AG57" s="105"/>
      <c r="AH57" s="105"/>
      <c r="AI57" s="105"/>
      <c r="AJ57" s="105"/>
      <c r="AK57" s="107">
        <f>SUM(E56:AI56)</f>
        <v>0</v>
      </c>
    </row>
    <row r="58" spans="1:37" s="22" customFormat="1" x14ac:dyDescent="0.35"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54"/>
    </row>
    <row r="59" spans="1:37" s="22" customFormat="1" x14ac:dyDescent="0.35"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54"/>
    </row>
    <row r="60" spans="1:37" s="22" customFormat="1" x14ac:dyDescent="0.35"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54"/>
    </row>
    <row r="61" spans="1:37" s="22" customFormat="1" x14ac:dyDescent="0.35"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54"/>
    </row>
    <row r="62" spans="1:37" s="22" customFormat="1" x14ac:dyDescent="0.35"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54"/>
    </row>
    <row r="63" spans="1:37" s="22" customFormat="1" x14ac:dyDescent="0.35"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54"/>
    </row>
    <row r="64" spans="1:37" s="22" customFormat="1" x14ac:dyDescent="0.35"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54"/>
    </row>
    <row r="65" spans="2:13" s="22" customFormat="1" x14ac:dyDescent="0.35"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54"/>
    </row>
    <row r="66" spans="2:13" s="22" customFormat="1" x14ac:dyDescent="0.35"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54"/>
    </row>
    <row r="67" spans="2:13" s="22" customFormat="1" x14ac:dyDescent="0.35"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54"/>
    </row>
    <row r="68" spans="2:13" s="22" customFormat="1" x14ac:dyDescent="0.35"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54"/>
    </row>
    <row r="69" spans="2:13" s="22" customFormat="1" x14ac:dyDescent="0.35"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54"/>
    </row>
    <row r="70" spans="2:13" s="22" customFormat="1" x14ac:dyDescent="0.35"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54"/>
    </row>
    <row r="71" spans="2:13" s="22" customFormat="1" x14ac:dyDescent="0.35"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54"/>
    </row>
    <row r="72" spans="2:13" s="22" customFormat="1" x14ac:dyDescent="0.35"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54"/>
    </row>
    <row r="73" spans="2:13" s="22" customFormat="1" x14ac:dyDescent="0.35"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54"/>
    </row>
    <row r="74" spans="2:13" s="22" customFormat="1" x14ac:dyDescent="0.35"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54"/>
    </row>
    <row r="75" spans="2:13" s="22" customFormat="1" x14ac:dyDescent="0.35"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54"/>
    </row>
    <row r="76" spans="2:13" s="22" customFormat="1" x14ac:dyDescent="0.35"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54"/>
    </row>
    <row r="77" spans="2:13" s="22" customFormat="1" x14ac:dyDescent="0.35"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54"/>
    </row>
    <row r="78" spans="2:13" s="22" customFormat="1" x14ac:dyDescent="0.35"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54"/>
    </row>
    <row r="79" spans="2:13" s="22" customFormat="1" x14ac:dyDescent="0.35"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54"/>
    </row>
    <row r="80" spans="2:13" s="22" customFormat="1" x14ac:dyDescent="0.35"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54"/>
    </row>
    <row r="81" spans="2:13" s="22" customFormat="1" x14ac:dyDescent="0.35"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54"/>
    </row>
    <row r="82" spans="2:13" s="22" customFormat="1" x14ac:dyDescent="0.35"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54"/>
    </row>
    <row r="83" spans="2:13" s="22" customFormat="1" x14ac:dyDescent="0.35"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54"/>
    </row>
    <row r="84" spans="2:13" s="22" customFormat="1" x14ac:dyDescent="0.35"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54"/>
    </row>
    <row r="85" spans="2:13" s="22" customFormat="1" x14ac:dyDescent="0.35"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54"/>
    </row>
    <row r="86" spans="2:13" s="22" customFormat="1" x14ac:dyDescent="0.35"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54"/>
    </row>
    <row r="87" spans="2:13" s="22" customFormat="1" x14ac:dyDescent="0.35"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54"/>
    </row>
    <row r="88" spans="2:13" s="22" customFormat="1" x14ac:dyDescent="0.35"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54"/>
    </row>
    <row r="89" spans="2:13" s="22" customFormat="1" x14ac:dyDescent="0.35"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54"/>
    </row>
    <row r="90" spans="2:13" s="22" customFormat="1" x14ac:dyDescent="0.35"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54"/>
    </row>
    <row r="91" spans="2:13" s="22" customFormat="1" x14ac:dyDescent="0.35"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54"/>
    </row>
    <row r="92" spans="2:13" s="22" customFormat="1" x14ac:dyDescent="0.35"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54"/>
    </row>
    <row r="93" spans="2:13" s="22" customFormat="1" x14ac:dyDescent="0.35"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54"/>
    </row>
    <row r="94" spans="2:13" s="22" customFormat="1" x14ac:dyDescent="0.35"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54"/>
    </row>
    <row r="95" spans="2:13" s="22" customFormat="1" x14ac:dyDescent="0.35"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54"/>
    </row>
    <row r="96" spans="2:13" s="22" customFormat="1" x14ac:dyDescent="0.35"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54"/>
    </row>
    <row r="97" spans="2:13" s="22" customFormat="1" x14ac:dyDescent="0.35"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54"/>
    </row>
    <row r="98" spans="2:13" s="22" customFormat="1" x14ac:dyDescent="0.35"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54"/>
    </row>
    <row r="99" spans="2:13" s="22" customFormat="1" x14ac:dyDescent="0.35"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54"/>
    </row>
    <row r="100" spans="2:13" s="22" customFormat="1" x14ac:dyDescent="0.35"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54"/>
    </row>
    <row r="101" spans="2:13" s="22" customFormat="1" x14ac:dyDescent="0.35"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54"/>
    </row>
    <row r="102" spans="2:13" s="22" customFormat="1" x14ac:dyDescent="0.35"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54"/>
    </row>
    <row r="103" spans="2:13" s="22" customFormat="1" x14ac:dyDescent="0.35"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54"/>
    </row>
    <row r="104" spans="2:13" s="22" customFormat="1" x14ac:dyDescent="0.35"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54"/>
    </row>
    <row r="105" spans="2:13" s="22" customFormat="1" x14ac:dyDescent="0.35"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54"/>
    </row>
    <row r="106" spans="2:13" s="22" customFormat="1" x14ac:dyDescent="0.35"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54"/>
    </row>
    <row r="107" spans="2:13" s="22" customFormat="1" x14ac:dyDescent="0.35"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54"/>
    </row>
    <row r="108" spans="2:13" s="22" customFormat="1" x14ac:dyDescent="0.35"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54"/>
    </row>
    <row r="109" spans="2:13" s="22" customFormat="1" x14ac:dyDescent="0.35"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54"/>
    </row>
    <row r="110" spans="2:13" s="22" customFormat="1" x14ac:dyDescent="0.35"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54"/>
    </row>
    <row r="111" spans="2:13" s="22" customFormat="1" x14ac:dyDescent="0.35"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54"/>
    </row>
    <row r="112" spans="2:13" s="22" customFormat="1" x14ac:dyDescent="0.35"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54"/>
    </row>
    <row r="113" spans="2:13" s="22" customFormat="1" x14ac:dyDescent="0.35"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54"/>
    </row>
    <row r="114" spans="2:13" s="22" customFormat="1" x14ac:dyDescent="0.35"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54"/>
    </row>
    <row r="115" spans="2:13" s="22" customFormat="1" x14ac:dyDescent="0.35"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54"/>
    </row>
    <row r="116" spans="2:13" s="22" customFormat="1" x14ac:dyDescent="0.35"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54"/>
    </row>
    <row r="117" spans="2:13" s="22" customFormat="1" x14ac:dyDescent="0.35"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54"/>
    </row>
    <row r="118" spans="2:13" s="22" customFormat="1" x14ac:dyDescent="0.35"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54"/>
    </row>
    <row r="119" spans="2:13" s="22" customFormat="1" x14ac:dyDescent="0.35"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54"/>
    </row>
    <row r="120" spans="2:13" s="22" customFormat="1" x14ac:dyDescent="0.35"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54"/>
    </row>
    <row r="121" spans="2:13" s="22" customFormat="1" x14ac:dyDescent="0.35"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54"/>
    </row>
    <row r="122" spans="2:13" s="22" customFormat="1" x14ac:dyDescent="0.35"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54"/>
    </row>
    <row r="123" spans="2:13" s="22" customFormat="1" x14ac:dyDescent="0.35"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54"/>
    </row>
    <row r="124" spans="2:13" s="22" customFormat="1" x14ac:dyDescent="0.35"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54"/>
    </row>
    <row r="125" spans="2:13" s="22" customFormat="1" x14ac:dyDescent="0.35"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54"/>
    </row>
    <row r="126" spans="2:13" s="22" customFormat="1" x14ac:dyDescent="0.35"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54"/>
    </row>
    <row r="127" spans="2:13" s="22" customFormat="1" x14ac:dyDescent="0.35"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54"/>
    </row>
    <row r="128" spans="2:13" s="22" customFormat="1" x14ac:dyDescent="0.35"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54"/>
    </row>
    <row r="129" spans="2:13" s="22" customFormat="1" x14ac:dyDescent="0.35"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54"/>
    </row>
    <row r="130" spans="2:13" s="22" customFormat="1" x14ac:dyDescent="0.35"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54"/>
    </row>
    <row r="131" spans="2:13" s="22" customFormat="1" x14ac:dyDescent="0.35"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54"/>
    </row>
    <row r="132" spans="2:13" s="22" customFormat="1" x14ac:dyDescent="0.35"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54"/>
    </row>
    <row r="133" spans="2:13" s="22" customFormat="1" x14ac:dyDescent="0.35"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54"/>
    </row>
    <row r="134" spans="2:13" s="22" customFormat="1" x14ac:dyDescent="0.35"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54"/>
    </row>
    <row r="135" spans="2:13" s="22" customFormat="1" x14ac:dyDescent="0.35"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54"/>
    </row>
    <row r="136" spans="2:13" s="22" customFormat="1" x14ac:dyDescent="0.35"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54"/>
    </row>
    <row r="137" spans="2:13" s="22" customFormat="1" x14ac:dyDescent="0.35"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54"/>
    </row>
    <row r="138" spans="2:13" s="22" customFormat="1" x14ac:dyDescent="0.35"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54"/>
    </row>
    <row r="139" spans="2:13" s="22" customFormat="1" x14ac:dyDescent="0.35"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54"/>
    </row>
    <row r="140" spans="2:13" s="22" customFormat="1" x14ac:dyDescent="0.35"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54"/>
    </row>
    <row r="141" spans="2:13" s="22" customFormat="1" x14ac:dyDescent="0.35"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54"/>
    </row>
    <row r="142" spans="2:13" s="22" customFormat="1" x14ac:dyDescent="0.35"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54"/>
    </row>
    <row r="143" spans="2:13" s="22" customFormat="1" x14ac:dyDescent="0.35"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54"/>
    </row>
    <row r="144" spans="2:13" s="22" customFormat="1" x14ac:dyDescent="0.35"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54"/>
    </row>
    <row r="145" spans="2:13" s="22" customFormat="1" x14ac:dyDescent="0.35"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54"/>
    </row>
    <row r="146" spans="2:13" s="22" customFormat="1" x14ac:dyDescent="0.35"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54"/>
    </row>
    <row r="147" spans="2:13" s="22" customFormat="1" x14ac:dyDescent="0.35"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54"/>
    </row>
    <row r="148" spans="2:13" s="22" customFormat="1" x14ac:dyDescent="0.35"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54"/>
    </row>
    <row r="149" spans="2:13" s="22" customFormat="1" x14ac:dyDescent="0.35"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54"/>
    </row>
    <row r="150" spans="2:13" s="22" customFormat="1" x14ac:dyDescent="0.35"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54"/>
    </row>
    <row r="151" spans="2:13" s="22" customFormat="1" x14ac:dyDescent="0.35"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54"/>
    </row>
    <row r="152" spans="2:13" s="22" customFormat="1" x14ac:dyDescent="0.35"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54"/>
    </row>
    <row r="153" spans="2:13" s="22" customFormat="1" x14ac:dyDescent="0.35"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54"/>
    </row>
    <row r="154" spans="2:13" s="22" customFormat="1" x14ac:dyDescent="0.35"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54"/>
    </row>
    <row r="155" spans="2:13" s="22" customFormat="1" x14ac:dyDescent="0.35"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54"/>
    </row>
    <row r="156" spans="2:13" s="22" customFormat="1" x14ac:dyDescent="0.35"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54"/>
    </row>
    <row r="157" spans="2:13" s="22" customFormat="1" x14ac:dyDescent="0.35"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54"/>
    </row>
    <row r="158" spans="2:13" s="22" customFormat="1" x14ac:dyDescent="0.35"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54"/>
    </row>
    <row r="159" spans="2:13" s="22" customFormat="1" x14ac:dyDescent="0.35"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54"/>
    </row>
    <row r="160" spans="2:13" s="22" customFormat="1" x14ac:dyDescent="0.35"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54"/>
    </row>
    <row r="161" spans="2:13" s="22" customFormat="1" x14ac:dyDescent="0.35"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54"/>
    </row>
    <row r="162" spans="2:13" s="22" customFormat="1" x14ac:dyDescent="0.35"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54"/>
    </row>
    <row r="163" spans="2:13" s="22" customFormat="1" x14ac:dyDescent="0.35"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54"/>
    </row>
    <row r="164" spans="2:13" s="22" customFormat="1" x14ac:dyDescent="0.35"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54"/>
    </row>
    <row r="165" spans="2:13" s="22" customFormat="1" x14ac:dyDescent="0.35"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54"/>
    </row>
    <row r="166" spans="2:13" s="22" customFormat="1" x14ac:dyDescent="0.35"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54"/>
    </row>
    <row r="167" spans="2:13" s="22" customFormat="1" x14ac:dyDescent="0.35"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54"/>
    </row>
    <row r="168" spans="2:13" s="22" customFormat="1" x14ac:dyDescent="0.35"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54"/>
    </row>
    <row r="169" spans="2:13" s="22" customFormat="1" x14ac:dyDescent="0.35"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54"/>
    </row>
    <row r="170" spans="2:13" s="22" customFormat="1" x14ac:dyDescent="0.35"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54"/>
    </row>
    <row r="171" spans="2:13" s="22" customFormat="1" x14ac:dyDescent="0.35"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54"/>
    </row>
    <row r="172" spans="2:13" s="22" customFormat="1" x14ac:dyDescent="0.35"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54"/>
    </row>
    <row r="173" spans="2:13" s="22" customFormat="1" x14ac:dyDescent="0.35"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54"/>
    </row>
    <row r="174" spans="2:13" s="22" customFormat="1" x14ac:dyDescent="0.35"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54"/>
    </row>
    <row r="175" spans="2:13" s="22" customFormat="1" x14ac:dyDescent="0.35"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54"/>
    </row>
    <row r="176" spans="2:13" s="22" customFormat="1" x14ac:dyDescent="0.35"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54"/>
    </row>
    <row r="177" spans="2:13" s="22" customFormat="1" x14ac:dyDescent="0.35"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54"/>
    </row>
    <row r="178" spans="2:13" s="22" customFormat="1" x14ac:dyDescent="0.35"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54"/>
    </row>
    <row r="179" spans="2:13" s="22" customFormat="1" x14ac:dyDescent="0.35"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54"/>
    </row>
    <row r="180" spans="2:13" s="22" customFormat="1" x14ac:dyDescent="0.35"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54"/>
    </row>
    <row r="181" spans="2:13" s="22" customFormat="1" x14ac:dyDescent="0.35"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54"/>
    </row>
    <row r="182" spans="2:13" s="22" customFormat="1" x14ac:dyDescent="0.35"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54"/>
    </row>
    <row r="183" spans="2:13" s="22" customFormat="1" x14ac:dyDescent="0.35"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54"/>
    </row>
    <row r="184" spans="2:13" s="22" customFormat="1" x14ac:dyDescent="0.35"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54"/>
    </row>
    <row r="185" spans="2:13" s="22" customFormat="1" x14ac:dyDescent="0.35"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54"/>
    </row>
    <row r="186" spans="2:13" s="22" customFormat="1" x14ac:dyDescent="0.35"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54"/>
    </row>
    <row r="187" spans="2:13" s="22" customFormat="1" x14ac:dyDescent="0.35"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54"/>
    </row>
    <row r="188" spans="2:13" s="22" customFormat="1" x14ac:dyDescent="0.35"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54"/>
    </row>
    <row r="189" spans="2:13" s="22" customFormat="1" x14ac:dyDescent="0.35"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54"/>
    </row>
    <row r="190" spans="2:13" s="22" customFormat="1" x14ac:dyDescent="0.35"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54"/>
    </row>
    <row r="191" spans="2:13" s="22" customFormat="1" x14ac:dyDescent="0.35"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54"/>
    </row>
    <row r="192" spans="2:13" s="22" customFormat="1" x14ac:dyDescent="0.35"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54"/>
    </row>
    <row r="193" spans="2:13" s="22" customFormat="1" x14ac:dyDescent="0.35"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54"/>
    </row>
    <row r="194" spans="2:13" s="22" customFormat="1" x14ac:dyDescent="0.35"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54"/>
    </row>
    <row r="195" spans="2:13" s="22" customFormat="1" x14ac:dyDescent="0.35"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54"/>
    </row>
    <row r="196" spans="2:13" s="22" customFormat="1" x14ac:dyDescent="0.35"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54"/>
    </row>
    <row r="197" spans="2:13" s="22" customFormat="1" x14ac:dyDescent="0.35"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54"/>
    </row>
    <row r="198" spans="2:13" s="22" customFormat="1" x14ac:dyDescent="0.35"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54"/>
    </row>
    <row r="199" spans="2:13" s="22" customFormat="1" x14ac:dyDescent="0.35"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54"/>
    </row>
    <row r="200" spans="2:13" s="22" customFormat="1" x14ac:dyDescent="0.35"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54"/>
    </row>
    <row r="201" spans="2:13" s="22" customFormat="1" x14ac:dyDescent="0.35"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54"/>
    </row>
    <row r="202" spans="2:13" s="22" customFormat="1" x14ac:dyDescent="0.35"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54"/>
    </row>
    <row r="203" spans="2:13" s="22" customFormat="1" x14ac:dyDescent="0.35"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54"/>
    </row>
    <row r="204" spans="2:13" s="22" customFormat="1" x14ac:dyDescent="0.35"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54"/>
    </row>
    <row r="205" spans="2:13" s="22" customFormat="1" x14ac:dyDescent="0.35"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54"/>
    </row>
    <row r="206" spans="2:13" s="22" customFormat="1" x14ac:dyDescent="0.35"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54"/>
    </row>
    <row r="207" spans="2:13" s="22" customFormat="1" x14ac:dyDescent="0.35"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54"/>
    </row>
    <row r="208" spans="2:13" s="22" customFormat="1" x14ac:dyDescent="0.35"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54"/>
    </row>
    <row r="209" spans="2:13" s="22" customFormat="1" x14ac:dyDescent="0.35"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54"/>
    </row>
    <row r="210" spans="2:13" s="22" customFormat="1" x14ac:dyDescent="0.35"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54"/>
    </row>
    <row r="211" spans="2:13" s="22" customFormat="1" x14ac:dyDescent="0.35"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54"/>
    </row>
    <row r="212" spans="2:13" s="22" customFormat="1" x14ac:dyDescent="0.35"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54"/>
    </row>
    <row r="213" spans="2:13" s="22" customFormat="1" x14ac:dyDescent="0.35"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54"/>
    </row>
    <row r="214" spans="2:13" s="22" customFormat="1" x14ac:dyDescent="0.35"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54"/>
    </row>
    <row r="215" spans="2:13" s="22" customFormat="1" x14ac:dyDescent="0.35"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54"/>
    </row>
    <row r="216" spans="2:13" s="22" customFormat="1" x14ac:dyDescent="0.35"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54"/>
    </row>
    <row r="217" spans="2:13" s="22" customFormat="1" x14ac:dyDescent="0.35"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54"/>
    </row>
    <row r="218" spans="2:13" s="22" customFormat="1" x14ac:dyDescent="0.35"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54"/>
    </row>
    <row r="219" spans="2:13" s="22" customFormat="1" x14ac:dyDescent="0.35"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54"/>
    </row>
    <row r="220" spans="2:13" s="22" customFormat="1" x14ac:dyDescent="0.35"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54"/>
    </row>
    <row r="221" spans="2:13" s="22" customFormat="1" x14ac:dyDescent="0.35"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54"/>
    </row>
    <row r="222" spans="2:13" s="22" customFormat="1" x14ac:dyDescent="0.35"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54"/>
    </row>
    <row r="223" spans="2:13" s="22" customFormat="1" x14ac:dyDescent="0.35"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54"/>
    </row>
    <row r="224" spans="2:13" s="22" customFormat="1" x14ac:dyDescent="0.35"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54"/>
    </row>
    <row r="225" spans="2:37" s="22" customFormat="1" x14ac:dyDescent="0.35"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54"/>
    </row>
    <row r="226" spans="2:37" s="22" customFormat="1" x14ac:dyDescent="0.35"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54"/>
    </row>
    <row r="227" spans="2:37" s="22" customFormat="1" x14ac:dyDescent="0.35"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54"/>
    </row>
    <row r="228" spans="2:37" s="22" customFormat="1" x14ac:dyDescent="0.35"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54"/>
    </row>
    <row r="229" spans="2:37" s="22" customFormat="1" x14ac:dyDescent="0.35"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54"/>
    </row>
    <row r="230" spans="2:37" s="22" customFormat="1" x14ac:dyDescent="0.35"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54"/>
    </row>
    <row r="231" spans="2:37" s="22" customFormat="1" x14ac:dyDescent="0.35"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54"/>
    </row>
    <row r="232" spans="2:37" x14ac:dyDescent="0.35">
      <c r="B232" s="46"/>
      <c r="C232" s="46"/>
      <c r="D232" s="46"/>
      <c r="E232" s="46"/>
      <c r="F232" s="46"/>
      <c r="G232" s="46"/>
      <c r="H232" s="46"/>
      <c r="L232" s="8"/>
      <c r="M232" s="9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</row>
    <row r="233" spans="2:37" x14ac:dyDescent="0.35">
      <c r="B233" s="46"/>
      <c r="C233" s="46"/>
      <c r="D233" s="46"/>
      <c r="E233" s="46"/>
      <c r="F233" s="46"/>
      <c r="G233" s="46"/>
      <c r="H233" s="46"/>
      <c r="L233" s="8"/>
      <c r="M233" s="9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</row>
    <row r="234" spans="2:37" x14ac:dyDescent="0.35">
      <c r="B234" s="46"/>
      <c r="C234" s="46"/>
      <c r="D234" s="46"/>
      <c r="E234" s="46"/>
      <c r="F234" s="46"/>
      <c r="G234" s="46"/>
      <c r="H234" s="46"/>
      <c r="L234" s="8"/>
      <c r="M234" s="9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</row>
    <row r="235" spans="2:37" x14ac:dyDescent="0.35">
      <c r="B235" s="46"/>
      <c r="C235" s="46"/>
      <c r="D235" s="46"/>
      <c r="E235" s="46"/>
      <c r="F235" s="46"/>
      <c r="G235" s="46"/>
      <c r="H235" s="46"/>
      <c r="L235" s="8"/>
      <c r="M235" s="9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</row>
    <row r="236" spans="2:37" x14ac:dyDescent="0.35">
      <c r="B236" s="46"/>
      <c r="C236" s="46"/>
      <c r="D236" s="46"/>
      <c r="E236" s="46"/>
      <c r="F236" s="46"/>
      <c r="G236" s="46"/>
      <c r="H236" s="46"/>
      <c r="L236" s="8"/>
      <c r="M236" s="9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</row>
    <row r="237" spans="2:37" x14ac:dyDescent="0.35">
      <c r="B237" s="46"/>
      <c r="C237" s="46"/>
      <c r="D237" s="46"/>
      <c r="E237" s="46"/>
      <c r="F237" s="46"/>
      <c r="G237" s="46"/>
      <c r="H237" s="46"/>
      <c r="L237" s="8"/>
      <c r="M237" s="9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</row>
    <row r="238" spans="2:37" x14ac:dyDescent="0.35">
      <c r="B238" s="46"/>
      <c r="C238" s="46"/>
      <c r="D238" s="46"/>
      <c r="E238" s="46"/>
      <c r="F238" s="46"/>
      <c r="G238" s="46"/>
      <c r="H238" s="46"/>
      <c r="L238" s="8"/>
      <c r="M238" s="9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</row>
    <row r="239" spans="2:37" x14ac:dyDescent="0.35">
      <c r="B239" s="46"/>
      <c r="C239" s="46"/>
      <c r="D239" s="46"/>
      <c r="E239" s="46"/>
      <c r="F239" s="46"/>
      <c r="G239" s="46"/>
      <c r="H239" s="46"/>
      <c r="L239" s="8"/>
      <c r="M239" s="9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</row>
    <row r="240" spans="2:37" x14ac:dyDescent="0.35">
      <c r="B240" s="46"/>
      <c r="C240" s="46"/>
      <c r="D240" s="46"/>
      <c r="E240" s="46"/>
      <c r="F240" s="46"/>
      <c r="G240" s="46"/>
      <c r="H240" s="46"/>
      <c r="L240" s="8"/>
      <c r="M240" s="9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</row>
    <row r="241" spans="2:37" x14ac:dyDescent="0.35">
      <c r="B241" s="46"/>
      <c r="C241" s="46"/>
      <c r="D241" s="46"/>
      <c r="E241" s="46"/>
      <c r="F241" s="46"/>
      <c r="G241" s="46"/>
      <c r="H241" s="46"/>
      <c r="L241" s="8"/>
      <c r="M241" s="9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</row>
    <row r="242" spans="2:37" x14ac:dyDescent="0.35">
      <c r="B242" s="46"/>
      <c r="C242" s="46"/>
      <c r="D242" s="46"/>
      <c r="E242" s="46"/>
      <c r="F242" s="46"/>
      <c r="G242" s="46"/>
      <c r="H242" s="46"/>
      <c r="L242" s="8"/>
      <c r="M242" s="9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</row>
    <row r="243" spans="2:37" x14ac:dyDescent="0.35">
      <c r="B243" s="46"/>
      <c r="C243" s="46"/>
      <c r="D243" s="46"/>
      <c r="E243" s="46"/>
      <c r="F243" s="46"/>
      <c r="G243" s="46"/>
      <c r="H243" s="46"/>
      <c r="L243" s="8"/>
      <c r="M243" s="9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</row>
    <row r="244" spans="2:37" x14ac:dyDescent="0.35">
      <c r="B244" s="46"/>
      <c r="C244" s="46"/>
      <c r="D244" s="46"/>
      <c r="E244" s="46"/>
      <c r="F244" s="46"/>
      <c r="G244" s="46"/>
      <c r="H244" s="46"/>
      <c r="L244" s="8"/>
      <c r="M244" s="9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</row>
    <row r="245" spans="2:37" x14ac:dyDescent="0.35">
      <c r="B245" s="46"/>
      <c r="C245" s="46"/>
      <c r="D245" s="46"/>
      <c r="E245" s="46"/>
      <c r="F245" s="46"/>
      <c r="G245" s="46"/>
      <c r="H245" s="46"/>
      <c r="L245" s="8"/>
      <c r="M245" s="9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</row>
    <row r="246" spans="2:37" x14ac:dyDescent="0.35">
      <c r="B246" s="46"/>
      <c r="C246" s="46"/>
      <c r="D246" s="46"/>
      <c r="E246" s="46"/>
      <c r="F246" s="46"/>
      <c r="G246" s="46"/>
      <c r="H246" s="46"/>
      <c r="L246" s="8"/>
      <c r="M246" s="9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</row>
    <row r="247" spans="2:37" x14ac:dyDescent="0.35">
      <c r="B247" s="46"/>
      <c r="C247" s="46"/>
      <c r="D247" s="46"/>
      <c r="E247" s="46"/>
      <c r="F247" s="46"/>
      <c r="G247" s="46"/>
      <c r="H247" s="46"/>
      <c r="L247" s="8"/>
      <c r="M247" s="9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</row>
    <row r="248" spans="2:37" x14ac:dyDescent="0.35">
      <c r="B248" s="46"/>
      <c r="C248" s="46"/>
      <c r="D248" s="46"/>
      <c r="E248" s="46"/>
      <c r="F248" s="46"/>
      <c r="G248" s="46"/>
      <c r="H248" s="46"/>
      <c r="L248" s="8"/>
      <c r="M248" s="9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</row>
    <row r="249" spans="2:37" x14ac:dyDescent="0.35">
      <c r="B249" s="46"/>
      <c r="C249" s="46"/>
      <c r="D249" s="46"/>
      <c r="E249" s="46"/>
      <c r="F249" s="46"/>
      <c r="G249" s="46"/>
      <c r="H249" s="46"/>
      <c r="L249" s="8"/>
      <c r="M249" s="9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</row>
    <row r="250" spans="2:37" x14ac:dyDescent="0.35">
      <c r="B250" s="46"/>
      <c r="C250" s="46"/>
      <c r="D250" s="46"/>
      <c r="E250" s="46"/>
      <c r="F250" s="46"/>
      <c r="G250" s="46"/>
      <c r="H250" s="46"/>
      <c r="L250" s="8"/>
      <c r="M250" s="9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</row>
    <row r="251" spans="2:37" x14ac:dyDescent="0.35">
      <c r="B251" s="46"/>
      <c r="C251" s="46"/>
      <c r="D251" s="46"/>
      <c r="E251" s="46"/>
      <c r="F251" s="46"/>
      <c r="G251" s="46"/>
      <c r="H251" s="46"/>
      <c r="L251" s="8"/>
      <c r="M251" s="9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</row>
    <row r="252" spans="2:37" x14ac:dyDescent="0.35">
      <c r="B252" s="46"/>
      <c r="C252" s="46"/>
      <c r="D252" s="46"/>
      <c r="E252" s="46"/>
      <c r="F252" s="46"/>
      <c r="G252" s="46"/>
      <c r="H252" s="46"/>
      <c r="L252" s="8"/>
      <c r="M252" s="9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</row>
    <row r="253" spans="2:37" x14ac:dyDescent="0.35">
      <c r="B253" s="46"/>
      <c r="C253" s="46"/>
      <c r="D253" s="46"/>
      <c r="E253" s="46"/>
      <c r="F253" s="46"/>
      <c r="G253" s="46"/>
      <c r="H253" s="46"/>
      <c r="L253" s="8"/>
      <c r="M253" s="9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</row>
    <row r="254" spans="2:37" x14ac:dyDescent="0.35">
      <c r="B254" s="46"/>
      <c r="C254" s="46"/>
      <c r="D254" s="46"/>
      <c r="E254" s="46"/>
      <c r="F254" s="46"/>
      <c r="G254" s="46"/>
      <c r="H254" s="46"/>
      <c r="L254" s="8"/>
      <c r="M254" s="9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</row>
    <row r="255" spans="2:37" x14ac:dyDescent="0.35">
      <c r="B255" s="46"/>
      <c r="C255" s="46"/>
      <c r="D255" s="46"/>
      <c r="E255" s="46"/>
      <c r="F255" s="46"/>
      <c r="G255" s="46"/>
      <c r="H255" s="46"/>
      <c r="L255" s="8"/>
      <c r="M255" s="9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</row>
    <row r="256" spans="2:37" x14ac:dyDescent="0.35">
      <c r="B256" s="46"/>
      <c r="C256" s="46"/>
      <c r="D256" s="46"/>
      <c r="E256" s="46"/>
      <c r="F256" s="46"/>
      <c r="G256" s="46"/>
      <c r="H256" s="46"/>
      <c r="L256" s="8"/>
      <c r="M256" s="9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</row>
    <row r="257" spans="2:37" x14ac:dyDescent="0.35">
      <c r="B257" s="46"/>
      <c r="C257" s="46"/>
      <c r="D257" s="46"/>
      <c r="E257" s="46"/>
      <c r="F257" s="46"/>
      <c r="G257" s="46"/>
      <c r="H257" s="46"/>
      <c r="L257" s="8"/>
      <c r="M257" s="9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</row>
    <row r="258" spans="2:37" x14ac:dyDescent="0.35">
      <c r="B258" s="46"/>
      <c r="C258" s="46"/>
      <c r="D258" s="46"/>
      <c r="E258" s="46"/>
      <c r="F258" s="46"/>
      <c r="G258" s="46"/>
      <c r="H258" s="46"/>
      <c r="L258" s="8"/>
      <c r="M258" s="9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</row>
    <row r="259" spans="2:37" x14ac:dyDescent="0.35">
      <c r="B259" s="46"/>
      <c r="C259" s="46"/>
      <c r="D259" s="46"/>
      <c r="E259" s="46"/>
      <c r="F259" s="46"/>
      <c r="G259" s="46"/>
      <c r="H259" s="46"/>
      <c r="L259" s="8"/>
      <c r="M259" s="9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</row>
    <row r="260" spans="2:37" x14ac:dyDescent="0.35">
      <c r="B260" s="46"/>
      <c r="C260" s="46"/>
      <c r="D260" s="46"/>
      <c r="E260" s="46"/>
      <c r="F260" s="46"/>
      <c r="G260" s="46"/>
      <c r="H260" s="46"/>
      <c r="L260" s="8"/>
      <c r="M260" s="9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</row>
    <row r="261" spans="2:37" x14ac:dyDescent="0.35">
      <c r="B261" s="46"/>
      <c r="C261" s="46"/>
      <c r="D261" s="46"/>
      <c r="E261" s="46"/>
      <c r="F261" s="46"/>
      <c r="G261" s="46"/>
      <c r="H261" s="46"/>
      <c r="L261" s="8"/>
      <c r="M261" s="9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</row>
    <row r="262" spans="2:37" x14ac:dyDescent="0.35">
      <c r="B262" s="46"/>
      <c r="C262" s="46"/>
      <c r="D262" s="46"/>
      <c r="E262" s="46"/>
      <c r="F262" s="46"/>
      <c r="G262" s="46"/>
      <c r="H262" s="46"/>
      <c r="L262" s="8"/>
      <c r="M262" s="9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</row>
    <row r="263" spans="2:37" x14ac:dyDescent="0.35">
      <c r="B263" s="46"/>
      <c r="C263" s="46"/>
      <c r="D263" s="46"/>
      <c r="E263" s="46"/>
      <c r="F263" s="46"/>
      <c r="G263" s="46"/>
      <c r="H263" s="46"/>
      <c r="L263" s="8"/>
      <c r="M263" s="9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</row>
    <row r="264" spans="2:37" x14ac:dyDescent="0.35">
      <c r="B264" s="46"/>
      <c r="C264" s="46"/>
      <c r="D264" s="46"/>
      <c r="E264" s="46"/>
      <c r="F264" s="46"/>
      <c r="G264" s="46"/>
      <c r="H264" s="46"/>
      <c r="L264" s="8"/>
      <c r="M264" s="9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</row>
    <row r="265" spans="2:37" x14ac:dyDescent="0.35">
      <c r="B265" s="46"/>
      <c r="C265" s="46"/>
      <c r="D265" s="46"/>
      <c r="E265" s="46"/>
      <c r="F265" s="46"/>
      <c r="G265" s="46"/>
      <c r="H265" s="46"/>
      <c r="L265" s="8"/>
      <c r="M265" s="9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</row>
    <row r="266" spans="2:37" x14ac:dyDescent="0.35">
      <c r="B266" s="46"/>
      <c r="C266" s="46"/>
      <c r="D266" s="46"/>
      <c r="E266" s="46"/>
      <c r="F266" s="46"/>
      <c r="G266" s="46"/>
      <c r="H266" s="46"/>
      <c r="L266" s="8"/>
      <c r="M266" s="9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</row>
    <row r="267" spans="2:37" x14ac:dyDescent="0.35">
      <c r="B267" s="46"/>
      <c r="C267" s="46"/>
      <c r="D267" s="46"/>
      <c r="E267" s="46"/>
      <c r="F267" s="46"/>
      <c r="G267" s="46"/>
      <c r="H267" s="46"/>
      <c r="L267" s="8"/>
      <c r="M267" s="9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</row>
    <row r="268" spans="2:37" x14ac:dyDescent="0.35">
      <c r="B268" s="46"/>
      <c r="C268" s="46"/>
      <c r="D268" s="46"/>
      <c r="E268" s="46"/>
      <c r="F268" s="46"/>
      <c r="G268" s="46"/>
      <c r="H268" s="46"/>
      <c r="L268" s="8"/>
      <c r="M268" s="9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</row>
    <row r="269" spans="2:37" x14ac:dyDescent="0.35">
      <c r="B269" s="46"/>
      <c r="C269" s="46"/>
      <c r="D269" s="46"/>
      <c r="E269" s="46"/>
      <c r="F269" s="46"/>
      <c r="G269" s="46"/>
      <c r="H269" s="46"/>
      <c r="L269" s="8"/>
      <c r="M269" s="9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</row>
    <row r="270" spans="2:37" x14ac:dyDescent="0.35">
      <c r="B270" s="46"/>
      <c r="C270" s="46"/>
      <c r="D270" s="46"/>
      <c r="E270" s="46"/>
      <c r="F270" s="46"/>
      <c r="G270" s="46"/>
      <c r="H270" s="46"/>
      <c r="L270" s="8"/>
      <c r="M270" s="9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</row>
    <row r="271" spans="2:37" x14ac:dyDescent="0.35">
      <c r="B271" s="46"/>
      <c r="C271" s="46"/>
      <c r="D271" s="46"/>
      <c r="E271" s="46"/>
      <c r="F271" s="46"/>
      <c r="G271" s="46"/>
      <c r="H271" s="46"/>
      <c r="L271" s="8"/>
      <c r="M271" s="9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</row>
    <row r="272" spans="2:37" x14ac:dyDescent="0.35">
      <c r="B272" s="46"/>
      <c r="C272" s="46"/>
      <c r="D272" s="46"/>
      <c r="E272" s="46"/>
      <c r="F272" s="46"/>
      <c r="G272" s="46"/>
      <c r="H272" s="46"/>
      <c r="L272" s="8"/>
      <c r="M272" s="9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</row>
    <row r="273" spans="2:37" x14ac:dyDescent="0.35">
      <c r="B273" s="46"/>
      <c r="C273" s="46"/>
      <c r="D273" s="46"/>
      <c r="E273" s="46"/>
      <c r="F273" s="46"/>
      <c r="G273" s="46"/>
      <c r="H273" s="46"/>
      <c r="L273" s="8"/>
      <c r="M273" s="9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</row>
    <row r="274" spans="2:37" x14ac:dyDescent="0.35">
      <c r="B274" s="46"/>
      <c r="C274" s="46"/>
      <c r="D274" s="46"/>
      <c r="E274" s="46"/>
      <c r="F274" s="46"/>
      <c r="G274" s="46"/>
      <c r="H274" s="46"/>
      <c r="L274" s="8"/>
      <c r="M274" s="9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</row>
    <row r="275" spans="2:37" x14ac:dyDescent="0.35">
      <c r="B275" s="46"/>
      <c r="C275" s="46"/>
      <c r="D275" s="46"/>
      <c r="E275" s="46"/>
      <c r="F275" s="46"/>
      <c r="G275" s="46"/>
      <c r="H275" s="46"/>
      <c r="L275" s="8"/>
      <c r="M275" s="9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</row>
    <row r="276" spans="2:37" x14ac:dyDescent="0.35">
      <c r="B276" s="46"/>
      <c r="C276" s="46"/>
      <c r="D276" s="46"/>
      <c r="E276" s="46"/>
      <c r="F276" s="46"/>
      <c r="G276" s="46"/>
      <c r="H276" s="46"/>
      <c r="L276" s="8"/>
      <c r="M276" s="9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</row>
    <row r="277" spans="2:37" x14ac:dyDescent="0.35">
      <c r="B277" s="46"/>
      <c r="C277" s="46"/>
      <c r="D277" s="46"/>
      <c r="E277" s="46"/>
      <c r="F277" s="46"/>
      <c r="G277" s="46"/>
      <c r="H277" s="46"/>
      <c r="L277" s="8"/>
      <c r="M277" s="9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</row>
    <row r="278" spans="2:37" x14ac:dyDescent="0.35">
      <c r="B278" s="46"/>
      <c r="C278" s="46"/>
      <c r="D278" s="46"/>
      <c r="E278" s="46"/>
      <c r="F278" s="46"/>
      <c r="G278" s="46"/>
      <c r="H278" s="46"/>
      <c r="L278" s="8"/>
      <c r="M278" s="9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</row>
    <row r="279" spans="2:37" x14ac:dyDescent="0.35">
      <c r="B279" s="46"/>
      <c r="C279" s="46"/>
      <c r="D279" s="46"/>
      <c r="E279" s="46"/>
      <c r="F279" s="46"/>
      <c r="G279" s="46"/>
      <c r="H279" s="46"/>
      <c r="L279" s="8"/>
      <c r="M279" s="9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</row>
    <row r="280" spans="2:37" x14ac:dyDescent="0.35">
      <c r="B280" s="46"/>
      <c r="C280" s="46"/>
      <c r="D280" s="46"/>
      <c r="E280" s="46"/>
      <c r="F280" s="46"/>
      <c r="G280" s="46"/>
      <c r="H280" s="46"/>
      <c r="L280" s="8"/>
      <c r="M280" s="9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</row>
    <row r="281" spans="2:37" x14ac:dyDescent="0.35">
      <c r="B281" s="46"/>
      <c r="C281" s="46"/>
      <c r="D281" s="46"/>
      <c r="E281" s="46"/>
      <c r="F281" s="46"/>
      <c r="G281" s="46"/>
      <c r="H281" s="46"/>
      <c r="L281" s="8"/>
      <c r="M281" s="9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</row>
    <row r="282" spans="2:37" x14ac:dyDescent="0.35">
      <c r="B282" s="46"/>
      <c r="C282" s="46"/>
      <c r="D282" s="46"/>
      <c r="E282" s="46"/>
      <c r="F282" s="46"/>
      <c r="G282" s="46"/>
      <c r="H282" s="46"/>
      <c r="L282" s="8"/>
      <c r="M282" s="9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</row>
    <row r="283" spans="2:37" x14ac:dyDescent="0.35">
      <c r="B283" s="46"/>
      <c r="C283" s="46"/>
      <c r="D283" s="46"/>
      <c r="E283" s="46"/>
      <c r="F283" s="46"/>
      <c r="G283" s="46"/>
      <c r="H283" s="46"/>
      <c r="L283" s="8"/>
      <c r="M283" s="9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</row>
    <row r="284" spans="2:37" x14ac:dyDescent="0.35">
      <c r="B284" s="46"/>
      <c r="C284" s="46"/>
      <c r="D284" s="46"/>
      <c r="E284" s="46"/>
      <c r="F284" s="46"/>
      <c r="G284" s="46"/>
      <c r="H284" s="46"/>
      <c r="L284" s="8"/>
      <c r="M284" s="9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</row>
    <row r="285" spans="2:37" x14ac:dyDescent="0.35">
      <c r="B285" s="46"/>
      <c r="C285" s="46"/>
      <c r="D285" s="46"/>
      <c r="E285" s="46"/>
      <c r="F285" s="46"/>
      <c r="G285" s="46"/>
      <c r="H285" s="46"/>
      <c r="L285" s="8"/>
      <c r="M285" s="9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</row>
    <row r="286" spans="2:37" x14ac:dyDescent="0.35">
      <c r="B286" s="46"/>
      <c r="C286" s="46"/>
      <c r="D286" s="46"/>
      <c r="E286" s="46"/>
      <c r="F286" s="46"/>
      <c r="G286" s="46"/>
      <c r="H286" s="46"/>
      <c r="L286" s="8"/>
      <c r="M286" s="9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</row>
    <row r="287" spans="2:37" x14ac:dyDescent="0.35">
      <c r="B287" s="46"/>
      <c r="C287" s="46"/>
      <c r="D287" s="46"/>
      <c r="E287" s="46"/>
      <c r="F287" s="46"/>
      <c r="G287" s="46"/>
      <c r="H287" s="46"/>
      <c r="L287" s="8"/>
      <c r="M287" s="9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</row>
    <row r="288" spans="2:37" x14ac:dyDescent="0.35">
      <c r="B288" s="46"/>
      <c r="C288" s="46"/>
      <c r="D288" s="46"/>
      <c r="E288" s="46"/>
      <c r="F288" s="46"/>
      <c r="G288" s="46"/>
      <c r="H288" s="46"/>
      <c r="L288" s="8"/>
      <c r="M288" s="9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</row>
    <row r="289" spans="2:37" x14ac:dyDescent="0.35">
      <c r="B289" s="46"/>
      <c r="C289" s="46"/>
      <c r="D289" s="46"/>
      <c r="E289" s="46"/>
      <c r="F289" s="46"/>
      <c r="G289" s="46"/>
      <c r="H289" s="46"/>
      <c r="L289" s="8"/>
      <c r="M289" s="9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</row>
    <row r="290" spans="2:37" x14ac:dyDescent="0.35">
      <c r="B290" s="46"/>
      <c r="C290" s="46"/>
      <c r="D290" s="46"/>
      <c r="E290" s="46"/>
      <c r="F290" s="46"/>
      <c r="G290" s="46"/>
      <c r="H290" s="46"/>
      <c r="L290" s="8"/>
      <c r="M290" s="9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</row>
    <row r="291" spans="2:37" x14ac:dyDescent="0.35">
      <c r="B291" s="46"/>
      <c r="C291" s="46"/>
      <c r="D291" s="46"/>
      <c r="E291" s="46"/>
      <c r="F291" s="46"/>
      <c r="G291" s="46"/>
      <c r="H291" s="46"/>
      <c r="L291" s="8"/>
      <c r="M291" s="9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</row>
    <row r="292" spans="2:37" x14ac:dyDescent="0.35">
      <c r="B292" s="46"/>
      <c r="C292" s="46"/>
      <c r="D292" s="46"/>
      <c r="E292" s="46"/>
      <c r="F292" s="46"/>
      <c r="G292" s="46"/>
      <c r="H292" s="46"/>
      <c r="L292" s="8"/>
      <c r="M292" s="9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</row>
    <row r="293" spans="2:37" x14ac:dyDescent="0.35">
      <c r="B293" s="46"/>
      <c r="C293" s="46"/>
      <c r="D293" s="46"/>
      <c r="E293" s="46"/>
      <c r="F293" s="46"/>
      <c r="G293" s="46"/>
      <c r="H293" s="46"/>
      <c r="L293" s="8"/>
      <c r="M293" s="9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</row>
    <row r="294" spans="2:37" x14ac:dyDescent="0.35">
      <c r="B294" s="46"/>
      <c r="C294" s="46"/>
      <c r="D294" s="46"/>
      <c r="E294" s="46"/>
      <c r="F294" s="46"/>
      <c r="G294" s="46"/>
      <c r="H294" s="46"/>
      <c r="L294" s="8"/>
      <c r="M294" s="9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</row>
    <row r="295" spans="2:37" x14ac:dyDescent="0.35">
      <c r="B295" s="46"/>
      <c r="C295" s="46"/>
      <c r="D295" s="46"/>
      <c r="E295" s="46"/>
      <c r="F295" s="46"/>
      <c r="G295" s="46"/>
      <c r="H295" s="46"/>
      <c r="L295" s="8"/>
      <c r="M295" s="9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</row>
    <row r="296" spans="2:37" x14ac:dyDescent="0.35">
      <c r="B296" s="46"/>
      <c r="C296" s="46"/>
      <c r="D296" s="46"/>
      <c r="E296" s="46"/>
      <c r="F296" s="46"/>
      <c r="G296" s="46"/>
      <c r="H296" s="46"/>
      <c r="L296" s="8"/>
      <c r="M296" s="9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</row>
    <row r="297" spans="2:37" x14ac:dyDescent="0.35">
      <c r="B297" s="46"/>
      <c r="C297" s="46"/>
      <c r="D297" s="46"/>
      <c r="E297" s="46"/>
      <c r="F297" s="46"/>
      <c r="G297" s="46"/>
      <c r="H297" s="46"/>
      <c r="L297" s="8"/>
      <c r="M297" s="9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</row>
    <row r="298" spans="2:37" x14ac:dyDescent="0.35">
      <c r="B298" s="46"/>
      <c r="C298" s="46"/>
      <c r="D298" s="46"/>
      <c r="E298" s="46"/>
      <c r="F298" s="46"/>
      <c r="G298" s="46"/>
      <c r="H298" s="46"/>
      <c r="L298" s="8"/>
      <c r="M298" s="9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</row>
    <row r="299" spans="2:37" x14ac:dyDescent="0.35">
      <c r="B299" s="46"/>
      <c r="C299" s="46"/>
      <c r="D299" s="46"/>
      <c r="E299" s="46"/>
      <c r="F299" s="46"/>
      <c r="G299" s="46"/>
      <c r="H299" s="46"/>
      <c r="L299" s="8"/>
      <c r="M299" s="9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</row>
    <row r="300" spans="2:37" x14ac:dyDescent="0.35">
      <c r="B300" s="46"/>
      <c r="C300" s="46"/>
      <c r="D300" s="46"/>
      <c r="E300" s="46"/>
      <c r="F300" s="46"/>
      <c r="G300" s="46"/>
      <c r="H300" s="46"/>
      <c r="L300" s="8"/>
      <c r="M300" s="9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</row>
    <row r="301" spans="2:37" x14ac:dyDescent="0.35">
      <c r="B301" s="46"/>
      <c r="C301" s="46"/>
      <c r="D301" s="46"/>
      <c r="E301" s="46"/>
      <c r="F301" s="46"/>
      <c r="G301" s="46"/>
      <c r="H301" s="46"/>
      <c r="L301" s="8"/>
      <c r="M301" s="9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</row>
    <row r="302" spans="2:37" x14ac:dyDescent="0.35">
      <c r="B302" s="46"/>
      <c r="C302" s="46"/>
      <c r="D302" s="46"/>
      <c r="E302" s="46"/>
      <c r="F302" s="46"/>
      <c r="G302" s="46"/>
      <c r="H302" s="46"/>
      <c r="L302" s="8"/>
      <c r="M302" s="9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</row>
    <row r="303" spans="2:37" x14ac:dyDescent="0.35">
      <c r="B303" s="46"/>
      <c r="C303" s="46"/>
      <c r="D303" s="46"/>
      <c r="E303" s="46"/>
      <c r="F303" s="46"/>
      <c r="G303" s="46"/>
      <c r="H303" s="46"/>
      <c r="L303" s="8"/>
      <c r="M303" s="9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</row>
    <row r="304" spans="2:37" x14ac:dyDescent="0.35">
      <c r="B304" s="46"/>
      <c r="C304" s="46"/>
      <c r="D304" s="46"/>
      <c r="E304" s="46"/>
      <c r="F304" s="46"/>
      <c r="G304" s="46"/>
      <c r="H304" s="46"/>
      <c r="L304" s="8"/>
      <c r="M304" s="9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</row>
    <row r="305" spans="2:37" x14ac:dyDescent="0.35">
      <c r="B305" s="46"/>
      <c r="C305" s="46"/>
      <c r="D305" s="46"/>
      <c r="E305" s="46"/>
      <c r="F305" s="46"/>
      <c r="G305" s="46"/>
      <c r="H305" s="46"/>
      <c r="L305" s="8"/>
      <c r="M305" s="9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</row>
    <row r="306" spans="2:37" x14ac:dyDescent="0.35">
      <c r="B306" s="46"/>
      <c r="C306" s="46"/>
      <c r="D306" s="46"/>
      <c r="E306" s="46"/>
      <c r="F306" s="46"/>
      <c r="G306" s="46"/>
      <c r="H306" s="46"/>
      <c r="L306" s="8"/>
      <c r="M306" s="9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</row>
    <row r="307" spans="2:37" x14ac:dyDescent="0.35">
      <c r="B307" s="46"/>
      <c r="C307" s="46"/>
      <c r="D307" s="46"/>
      <c r="E307" s="46"/>
      <c r="F307" s="46"/>
      <c r="G307" s="46"/>
      <c r="H307" s="46"/>
      <c r="L307" s="8"/>
      <c r="M307" s="9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</row>
    <row r="308" spans="2:37" x14ac:dyDescent="0.35">
      <c r="B308" s="46"/>
      <c r="C308" s="46"/>
      <c r="D308" s="46"/>
      <c r="E308" s="46"/>
      <c r="F308" s="46"/>
      <c r="G308" s="46"/>
      <c r="H308" s="46"/>
      <c r="L308" s="8"/>
      <c r="M308" s="9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</row>
    <row r="309" spans="2:37" x14ac:dyDescent="0.35">
      <c r="B309" s="46"/>
      <c r="C309" s="46"/>
      <c r="D309" s="46"/>
      <c r="E309" s="46"/>
      <c r="F309" s="46"/>
      <c r="G309" s="46"/>
      <c r="H309" s="46"/>
      <c r="L309" s="8"/>
      <c r="M309" s="9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</row>
    <row r="310" spans="2:37" x14ac:dyDescent="0.35">
      <c r="B310" s="46"/>
      <c r="C310" s="46"/>
      <c r="D310" s="46"/>
      <c r="E310" s="46"/>
      <c r="F310" s="46"/>
      <c r="G310" s="46"/>
      <c r="H310" s="46"/>
      <c r="L310" s="8"/>
      <c r="M310" s="9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</row>
    <row r="311" spans="2:37" x14ac:dyDescent="0.35">
      <c r="B311" s="46"/>
      <c r="C311" s="46"/>
      <c r="D311" s="46"/>
      <c r="E311" s="46"/>
      <c r="F311" s="46"/>
      <c r="G311" s="46"/>
      <c r="H311" s="46"/>
      <c r="L311" s="8"/>
      <c r="M311" s="9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</row>
    <row r="312" spans="2:37" x14ac:dyDescent="0.35">
      <c r="B312" s="46"/>
      <c r="C312" s="46"/>
      <c r="D312" s="46"/>
      <c r="E312" s="46"/>
      <c r="F312" s="46"/>
      <c r="G312" s="46"/>
      <c r="H312" s="46"/>
      <c r="L312" s="8"/>
      <c r="M312" s="9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</row>
    <row r="313" spans="2:37" x14ac:dyDescent="0.35">
      <c r="B313" s="46"/>
      <c r="C313" s="46"/>
      <c r="D313" s="46"/>
      <c r="E313" s="46"/>
      <c r="F313" s="46"/>
      <c r="G313" s="46"/>
      <c r="H313" s="46"/>
      <c r="L313" s="8"/>
      <c r="M313" s="9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</row>
    <row r="314" spans="2:37" x14ac:dyDescent="0.35">
      <c r="B314" s="46"/>
      <c r="C314" s="46"/>
      <c r="D314" s="46"/>
      <c r="E314" s="46"/>
      <c r="F314" s="46"/>
      <c r="G314" s="46"/>
      <c r="H314" s="46"/>
      <c r="L314" s="8"/>
      <c r="M314" s="9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</row>
    <row r="315" spans="2:37" x14ac:dyDescent="0.35">
      <c r="B315" s="46"/>
      <c r="C315" s="46"/>
      <c r="D315" s="46"/>
      <c r="E315" s="46"/>
      <c r="F315" s="46"/>
      <c r="G315" s="46"/>
      <c r="H315" s="46"/>
      <c r="L315" s="8"/>
      <c r="M315" s="9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</row>
    <row r="316" spans="2:37" x14ac:dyDescent="0.35">
      <c r="B316" s="46"/>
      <c r="C316" s="46"/>
      <c r="D316" s="46"/>
      <c r="E316" s="46"/>
      <c r="F316" s="46"/>
      <c r="G316" s="46"/>
      <c r="H316" s="46"/>
      <c r="L316" s="8"/>
      <c r="M316" s="9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</row>
    <row r="317" spans="2:37" x14ac:dyDescent="0.35">
      <c r="B317" s="46"/>
      <c r="C317" s="46"/>
      <c r="D317" s="46"/>
      <c r="E317" s="46"/>
      <c r="F317" s="46"/>
      <c r="G317" s="46"/>
      <c r="H317" s="46"/>
      <c r="L317" s="8"/>
      <c r="M317" s="9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</row>
    <row r="318" spans="2:37" x14ac:dyDescent="0.35">
      <c r="B318" s="46"/>
      <c r="C318" s="46"/>
      <c r="D318" s="46"/>
      <c r="E318" s="46"/>
      <c r="F318" s="46"/>
      <c r="G318" s="46"/>
      <c r="H318" s="46"/>
      <c r="L318" s="8"/>
      <c r="M318" s="9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</row>
    <row r="319" spans="2:37" x14ac:dyDescent="0.35">
      <c r="B319" s="46"/>
      <c r="C319" s="46"/>
      <c r="D319" s="46"/>
      <c r="E319" s="46"/>
      <c r="F319" s="46"/>
      <c r="G319" s="46"/>
      <c r="H319" s="46"/>
      <c r="L319" s="8"/>
      <c r="M319" s="9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</row>
    <row r="320" spans="2:37" x14ac:dyDescent="0.35">
      <c r="B320" s="46"/>
      <c r="C320" s="46"/>
      <c r="D320" s="46"/>
      <c r="E320" s="46"/>
      <c r="F320" s="46"/>
      <c r="G320" s="46"/>
      <c r="H320" s="46"/>
      <c r="L320" s="8"/>
      <c r="M320" s="9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</row>
    <row r="321" spans="2:37" x14ac:dyDescent="0.35">
      <c r="B321" s="46"/>
      <c r="C321" s="46"/>
      <c r="D321" s="46"/>
      <c r="E321" s="46"/>
      <c r="F321" s="46"/>
      <c r="G321" s="46"/>
      <c r="H321" s="46"/>
      <c r="L321" s="8"/>
      <c r="M321" s="9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</row>
    <row r="322" spans="2:37" x14ac:dyDescent="0.35">
      <c r="B322" s="46"/>
      <c r="C322" s="46"/>
      <c r="D322" s="46"/>
      <c r="E322" s="46"/>
      <c r="F322" s="46"/>
      <c r="G322" s="46"/>
      <c r="H322" s="46"/>
      <c r="L322" s="8"/>
      <c r="M322" s="9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</row>
    <row r="323" spans="2:37" x14ac:dyDescent="0.35">
      <c r="B323" s="46"/>
      <c r="C323" s="46"/>
      <c r="D323" s="46"/>
      <c r="E323" s="46"/>
      <c r="F323" s="46"/>
      <c r="G323" s="46"/>
      <c r="H323" s="46"/>
      <c r="L323" s="8"/>
      <c r="M323" s="9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</row>
    <row r="324" spans="2:37" x14ac:dyDescent="0.35">
      <c r="B324" s="46"/>
      <c r="C324" s="46"/>
      <c r="D324" s="46"/>
      <c r="E324" s="46"/>
      <c r="F324" s="46"/>
      <c r="G324" s="46"/>
      <c r="H324" s="46"/>
      <c r="L324" s="8"/>
      <c r="M324" s="9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</row>
    <row r="325" spans="2:37" x14ac:dyDescent="0.35">
      <c r="B325" s="46"/>
      <c r="C325" s="46"/>
      <c r="D325" s="46"/>
      <c r="E325" s="46"/>
      <c r="F325" s="46"/>
      <c r="G325" s="46"/>
      <c r="H325" s="46"/>
      <c r="L325" s="8"/>
      <c r="M325" s="9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</row>
    <row r="326" spans="2:37" x14ac:dyDescent="0.35">
      <c r="B326" s="46"/>
      <c r="C326" s="46"/>
      <c r="D326" s="46"/>
      <c r="E326" s="46"/>
      <c r="F326" s="46"/>
      <c r="G326" s="46"/>
      <c r="H326" s="46"/>
      <c r="L326" s="8"/>
      <c r="M326" s="9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</row>
    <row r="327" spans="2:37" x14ac:dyDescent="0.35">
      <c r="B327" s="46"/>
      <c r="C327" s="46"/>
      <c r="D327" s="46"/>
      <c r="E327" s="46"/>
      <c r="F327" s="46"/>
      <c r="G327" s="46"/>
      <c r="H327" s="46"/>
      <c r="L327" s="8"/>
      <c r="M327" s="9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</row>
    <row r="328" spans="2:37" x14ac:dyDescent="0.35">
      <c r="B328" s="46"/>
      <c r="C328" s="46"/>
      <c r="D328" s="46"/>
      <c r="E328" s="46"/>
      <c r="F328" s="46"/>
      <c r="G328" s="46"/>
      <c r="H328" s="46"/>
      <c r="L328" s="8"/>
      <c r="M328" s="9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</row>
    <row r="329" spans="2:37" x14ac:dyDescent="0.35">
      <c r="B329" s="46"/>
      <c r="C329" s="46"/>
      <c r="D329" s="46"/>
      <c r="E329" s="46"/>
      <c r="F329" s="46"/>
      <c r="G329" s="46"/>
      <c r="H329" s="46"/>
      <c r="L329" s="8"/>
      <c r="M329" s="9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</row>
    <row r="330" spans="2:37" x14ac:dyDescent="0.35">
      <c r="B330" s="46"/>
      <c r="C330" s="46"/>
      <c r="D330" s="46"/>
      <c r="E330" s="46"/>
      <c r="F330" s="46"/>
      <c r="G330" s="46"/>
      <c r="H330" s="46"/>
      <c r="L330" s="8"/>
      <c r="M330" s="9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</row>
    <row r="331" spans="2:37" x14ac:dyDescent="0.35">
      <c r="B331" s="46"/>
      <c r="C331" s="46"/>
      <c r="D331" s="46"/>
      <c r="E331" s="46"/>
      <c r="F331" s="46"/>
      <c r="G331" s="46"/>
      <c r="H331" s="46"/>
      <c r="L331" s="8"/>
      <c r="M331" s="9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</row>
    <row r="332" spans="2:37" x14ac:dyDescent="0.35">
      <c r="B332" s="46"/>
      <c r="C332" s="46"/>
      <c r="D332" s="46"/>
      <c r="E332" s="46"/>
      <c r="F332" s="46"/>
      <c r="G332" s="46"/>
      <c r="H332" s="46"/>
      <c r="L332" s="8"/>
      <c r="M332" s="9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</row>
    <row r="333" spans="2:37" x14ac:dyDescent="0.35">
      <c r="B333" s="46"/>
      <c r="C333" s="46"/>
      <c r="D333" s="46"/>
      <c r="E333" s="46"/>
      <c r="F333" s="46"/>
      <c r="G333" s="46"/>
      <c r="H333" s="46"/>
      <c r="L333" s="8"/>
      <c r="M333" s="9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</row>
    <row r="334" spans="2:37" x14ac:dyDescent="0.35">
      <c r="B334" s="46"/>
      <c r="C334" s="46"/>
      <c r="D334" s="46"/>
      <c r="E334" s="46"/>
      <c r="F334" s="46"/>
      <c r="G334" s="46"/>
      <c r="H334" s="46"/>
      <c r="L334" s="8"/>
      <c r="M334" s="9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</row>
    <row r="335" spans="2:37" x14ac:dyDescent="0.35">
      <c r="B335" s="46"/>
      <c r="C335" s="46"/>
      <c r="D335" s="46"/>
      <c r="E335" s="46"/>
      <c r="F335" s="46"/>
      <c r="G335" s="46"/>
      <c r="H335" s="46"/>
      <c r="L335" s="8"/>
      <c r="M335" s="9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</row>
    <row r="336" spans="2:37" x14ac:dyDescent="0.35">
      <c r="B336" s="46"/>
      <c r="C336" s="46"/>
      <c r="D336" s="46"/>
      <c r="E336" s="46"/>
      <c r="F336" s="46"/>
      <c r="G336" s="46"/>
      <c r="H336" s="46"/>
      <c r="L336" s="8"/>
      <c r="M336" s="9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</row>
    <row r="337" spans="2:37" x14ac:dyDescent="0.35">
      <c r="B337" s="46"/>
      <c r="C337" s="46"/>
      <c r="D337" s="46"/>
      <c r="E337" s="46"/>
      <c r="F337" s="46"/>
      <c r="G337" s="46"/>
      <c r="H337" s="46"/>
      <c r="L337" s="8"/>
      <c r="M337" s="9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</row>
    <row r="338" spans="2:37" x14ac:dyDescent="0.35">
      <c r="B338" s="46"/>
      <c r="C338" s="46"/>
      <c r="D338" s="46"/>
      <c r="E338" s="46"/>
      <c r="F338" s="46"/>
      <c r="G338" s="46"/>
      <c r="H338" s="46"/>
      <c r="L338" s="8"/>
      <c r="M338" s="9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</row>
    <row r="339" spans="2:37" x14ac:dyDescent="0.35">
      <c r="B339" s="46"/>
      <c r="C339" s="46"/>
      <c r="D339" s="46"/>
      <c r="E339" s="46"/>
      <c r="F339" s="46"/>
      <c r="G339" s="46"/>
      <c r="H339" s="46"/>
      <c r="L339" s="8"/>
      <c r="M339" s="9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</row>
    <row r="340" spans="2:37" x14ac:dyDescent="0.35">
      <c r="B340" s="46"/>
      <c r="C340" s="46"/>
      <c r="D340" s="46"/>
      <c r="E340" s="46"/>
      <c r="F340" s="46"/>
      <c r="G340" s="46"/>
      <c r="H340" s="46"/>
      <c r="L340" s="8"/>
      <c r="M340" s="9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</row>
    <row r="341" spans="2:37" x14ac:dyDescent="0.35">
      <c r="B341" s="46"/>
      <c r="C341" s="46"/>
      <c r="D341" s="46"/>
      <c r="E341" s="46"/>
      <c r="F341" s="46"/>
      <c r="G341" s="46"/>
      <c r="H341" s="46"/>
      <c r="L341" s="8"/>
      <c r="M341" s="9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</row>
    <row r="342" spans="2:37" x14ac:dyDescent="0.35">
      <c r="B342" s="46"/>
      <c r="C342" s="46"/>
      <c r="D342" s="46"/>
      <c r="E342" s="46"/>
      <c r="F342" s="46"/>
      <c r="G342" s="46"/>
      <c r="H342" s="46"/>
      <c r="L342" s="8"/>
      <c r="M342" s="9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</row>
    <row r="343" spans="2:37" x14ac:dyDescent="0.35">
      <c r="B343" s="46"/>
      <c r="C343" s="46"/>
      <c r="D343" s="46"/>
      <c r="E343" s="46"/>
      <c r="F343" s="46"/>
      <c r="G343" s="46"/>
      <c r="H343" s="46"/>
      <c r="L343" s="8"/>
      <c r="M343" s="9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</row>
    <row r="344" spans="2:37" x14ac:dyDescent="0.35">
      <c r="B344" s="46"/>
      <c r="C344" s="46"/>
      <c r="D344" s="46"/>
      <c r="E344" s="46"/>
      <c r="F344" s="46"/>
      <c r="G344" s="46"/>
      <c r="H344" s="46"/>
      <c r="L344" s="8"/>
      <c r="M344" s="9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</row>
    <row r="345" spans="2:37" x14ac:dyDescent="0.35">
      <c r="B345" s="46"/>
      <c r="C345" s="46"/>
      <c r="D345" s="46"/>
      <c r="E345" s="46"/>
      <c r="F345" s="46"/>
      <c r="G345" s="46"/>
      <c r="H345" s="46"/>
      <c r="L345" s="8"/>
      <c r="M345" s="9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</row>
    <row r="346" spans="2:37" x14ac:dyDescent="0.35">
      <c r="B346" s="46"/>
      <c r="C346" s="46"/>
      <c r="D346" s="46"/>
      <c r="E346" s="46"/>
      <c r="F346" s="46"/>
      <c r="G346" s="46"/>
      <c r="H346" s="46"/>
      <c r="L346" s="8"/>
      <c r="M346" s="9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</row>
    <row r="347" spans="2:37" x14ac:dyDescent="0.35">
      <c r="B347" s="46"/>
      <c r="C347" s="46"/>
      <c r="D347" s="46"/>
      <c r="E347" s="46"/>
      <c r="F347" s="46"/>
      <c r="G347" s="46"/>
      <c r="H347" s="46"/>
      <c r="L347" s="8"/>
      <c r="M347" s="9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</row>
    <row r="348" spans="2:37" x14ac:dyDescent="0.35">
      <c r="B348" s="46"/>
      <c r="C348" s="46"/>
      <c r="D348" s="46"/>
      <c r="E348" s="46"/>
      <c r="F348" s="46"/>
      <c r="G348" s="46"/>
      <c r="H348" s="46"/>
      <c r="L348" s="8"/>
      <c r="M348" s="9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</row>
    <row r="349" spans="2:37" x14ac:dyDescent="0.35">
      <c r="B349" s="46"/>
      <c r="C349" s="46"/>
      <c r="D349" s="46"/>
      <c r="E349" s="46"/>
      <c r="F349" s="46"/>
      <c r="G349" s="46"/>
      <c r="H349" s="46"/>
      <c r="L349" s="8"/>
      <c r="M349" s="9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</row>
    <row r="350" spans="2:37" x14ac:dyDescent="0.35">
      <c r="B350" s="46"/>
      <c r="C350" s="46"/>
      <c r="D350" s="46"/>
      <c r="E350" s="46"/>
      <c r="F350" s="46"/>
      <c r="G350" s="46"/>
      <c r="H350" s="46"/>
      <c r="L350" s="8"/>
      <c r="M350" s="9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</row>
    <row r="351" spans="2:37" x14ac:dyDescent="0.35">
      <c r="B351" s="46"/>
      <c r="C351" s="46"/>
      <c r="D351" s="46"/>
      <c r="E351" s="46"/>
      <c r="F351" s="46"/>
      <c r="G351" s="46"/>
      <c r="H351" s="46"/>
      <c r="L351" s="8"/>
      <c r="M351" s="9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</row>
    <row r="352" spans="2:37" x14ac:dyDescent="0.35">
      <c r="B352" s="46"/>
      <c r="C352" s="46"/>
      <c r="D352" s="46"/>
      <c r="E352" s="46"/>
      <c r="F352" s="46"/>
      <c r="G352" s="46"/>
      <c r="H352" s="46"/>
      <c r="L352" s="8"/>
      <c r="M352" s="9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</row>
    <row r="353" spans="2:37" x14ac:dyDescent="0.35">
      <c r="B353" s="46"/>
      <c r="C353" s="46"/>
      <c r="D353" s="46"/>
      <c r="E353" s="46"/>
      <c r="F353" s="46"/>
      <c r="G353" s="46"/>
      <c r="H353" s="46"/>
      <c r="L353" s="8"/>
      <c r="M353" s="9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</row>
    <row r="354" spans="2:37" x14ac:dyDescent="0.35">
      <c r="B354" s="46"/>
      <c r="C354" s="46"/>
      <c r="D354" s="46"/>
      <c r="E354" s="46"/>
      <c r="F354" s="46"/>
      <c r="G354" s="46"/>
      <c r="H354" s="46"/>
      <c r="L354" s="8"/>
      <c r="M354" s="9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</row>
    <row r="355" spans="2:37" x14ac:dyDescent="0.35">
      <c r="B355" s="46"/>
      <c r="C355" s="46"/>
      <c r="D355" s="46"/>
      <c r="E355" s="46"/>
      <c r="F355" s="46"/>
      <c r="G355" s="46"/>
      <c r="H355" s="46"/>
      <c r="L355" s="8"/>
      <c r="M355" s="9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</row>
    <row r="356" spans="2:37" x14ac:dyDescent="0.35">
      <c r="B356" s="46"/>
      <c r="C356" s="46"/>
      <c r="D356" s="46"/>
      <c r="E356" s="46"/>
      <c r="F356" s="46"/>
      <c r="G356" s="46"/>
      <c r="H356" s="46"/>
      <c r="L356" s="8"/>
      <c r="M356" s="9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</row>
    <row r="357" spans="2:37" x14ac:dyDescent="0.35">
      <c r="B357" s="46"/>
      <c r="C357" s="46"/>
      <c r="D357" s="46"/>
      <c r="E357" s="46"/>
      <c r="F357" s="46"/>
      <c r="G357" s="46"/>
      <c r="H357" s="46"/>
      <c r="L357" s="8"/>
      <c r="M357" s="9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</row>
    <row r="358" spans="2:37" x14ac:dyDescent="0.35">
      <c r="B358" s="46"/>
      <c r="C358" s="46"/>
      <c r="D358" s="46"/>
      <c r="E358" s="46"/>
      <c r="F358" s="46"/>
      <c r="G358" s="46"/>
      <c r="H358" s="46"/>
      <c r="L358" s="8"/>
      <c r="M358" s="9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</row>
    <row r="359" spans="2:37" x14ac:dyDescent="0.35">
      <c r="B359" s="46"/>
      <c r="C359" s="46"/>
      <c r="D359" s="46"/>
      <c r="E359" s="46"/>
      <c r="F359" s="46"/>
      <c r="G359" s="46"/>
      <c r="H359" s="46"/>
      <c r="L359" s="8"/>
      <c r="M359" s="9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</row>
    <row r="360" spans="2:37" x14ac:dyDescent="0.35">
      <c r="B360" s="46"/>
      <c r="C360" s="46"/>
      <c r="D360" s="46"/>
      <c r="E360" s="46"/>
      <c r="F360" s="46"/>
      <c r="G360" s="46"/>
      <c r="H360" s="46"/>
      <c r="L360" s="8"/>
      <c r="M360" s="9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</row>
    <row r="361" spans="2:37" x14ac:dyDescent="0.35">
      <c r="B361" s="46"/>
      <c r="C361" s="46"/>
      <c r="D361" s="46"/>
      <c r="E361" s="46"/>
      <c r="F361" s="46"/>
      <c r="G361" s="46"/>
      <c r="H361" s="46"/>
      <c r="L361" s="8"/>
      <c r="M361" s="9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</row>
    <row r="362" spans="2:37" x14ac:dyDescent="0.35">
      <c r="B362" s="46"/>
      <c r="C362" s="46"/>
      <c r="D362" s="46"/>
      <c r="E362" s="46"/>
      <c r="F362" s="46"/>
      <c r="G362" s="46"/>
      <c r="H362" s="46"/>
      <c r="L362" s="8"/>
      <c r="M362" s="9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</row>
    <row r="363" spans="2:37" x14ac:dyDescent="0.35">
      <c r="B363" s="46"/>
      <c r="C363" s="46"/>
      <c r="D363" s="46"/>
      <c r="E363" s="46"/>
      <c r="F363" s="46"/>
      <c r="G363" s="46"/>
      <c r="H363" s="46"/>
      <c r="L363" s="8"/>
      <c r="M363" s="9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</row>
    <row r="364" spans="2:37" x14ac:dyDescent="0.35">
      <c r="B364" s="46"/>
      <c r="C364" s="46"/>
      <c r="D364" s="46"/>
      <c r="E364" s="46"/>
      <c r="F364" s="46"/>
      <c r="G364" s="46"/>
      <c r="H364" s="46"/>
      <c r="L364" s="8"/>
      <c r="M364" s="9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</row>
    <row r="365" spans="2:37" x14ac:dyDescent="0.35">
      <c r="B365" s="46"/>
      <c r="C365" s="46"/>
      <c r="D365" s="46"/>
      <c r="E365" s="46"/>
      <c r="F365" s="46"/>
      <c r="G365" s="46"/>
      <c r="H365" s="46"/>
      <c r="L365" s="8"/>
      <c r="M365" s="9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</row>
    <row r="366" spans="2:37" x14ac:dyDescent="0.35">
      <c r="B366" s="46"/>
      <c r="C366" s="46"/>
      <c r="D366" s="46"/>
      <c r="E366" s="46"/>
      <c r="F366" s="46"/>
      <c r="G366" s="46"/>
      <c r="H366" s="46"/>
      <c r="L366" s="8"/>
      <c r="M366" s="9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</row>
    <row r="367" spans="2:37" x14ac:dyDescent="0.35">
      <c r="B367" s="46"/>
      <c r="C367" s="46"/>
      <c r="D367" s="46"/>
      <c r="E367" s="46"/>
      <c r="F367" s="46"/>
      <c r="G367" s="46"/>
      <c r="H367" s="46"/>
      <c r="L367" s="8"/>
      <c r="M367" s="9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</row>
    <row r="368" spans="2:37" x14ac:dyDescent="0.35">
      <c r="B368" s="46"/>
      <c r="C368" s="46"/>
      <c r="D368" s="46"/>
      <c r="E368" s="46"/>
      <c r="F368" s="46"/>
      <c r="G368" s="46"/>
      <c r="H368" s="46"/>
      <c r="L368" s="8"/>
      <c r="M368" s="9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</row>
    <row r="369" spans="2:37" x14ac:dyDescent="0.35">
      <c r="B369" s="46"/>
      <c r="C369" s="46"/>
      <c r="D369" s="46"/>
      <c r="E369" s="46"/>
      <c r="F369" s="46"/>
      <c r="G369" s="46"/>
      <c r="H369" s="46"/>
      <c r="L369" s="8"/>
      <c r="M369" s="9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</row>
    <row r="370" spans="2:37" x14ac:dyDescent="0.35">
      <c r="B370" s="46"/>
      <c r="C370" s="46"/>
      <c r="D370" s="46"/>
      <c r="E370" s="46"/>
      <c r="F370" s="46"/>
      <c r="G370" s="46"/>
      <c r="H370" s="46"/>
      <c r="L370" s="8"/>
      <c r="M370" s="9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</row>
    <row r="371" spans="2:37" x14ac:dyDescent="0.35">
      <c r="B371" s="46"/>
      <c r="C371" s="46"/>
      <c r="D371" s="46"/>
      <c r="E371" s="46"/>
      <c r="F371" s="46"/>
      <c r="G371" s="46"/>
      <c r="H371" s="46"/>
      <c r="L371" s="8"/>
      <c r="M371" s="9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</row>
    <row r="372" spans="2:37" x14ac:dyDescent="0.35">
      <c r="B372" s="46"/>
      <c r="C372" s="46"/>
      <c r="D372" s="46"/>
      <c r="E372" s="46"/>
      <c r="F372" s="46"/>
      <c r="G372" s="46"/>
      <c r="H372" s="46"/>
      <c r="L372" s="8"/>
      <c r="M372" s="9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</row>
    <row r="373" spans="2:37" x14ac:dyDescent="0.35">
      <c r="B373" s="46"/>
      <c r="C373" s="46"/>
      <c r="D373" s="46"/>
      <c r="E373" s="46"/>
      <c r="F373" s="46"/>
      <c r="G373" s="46"/>
      <c r="H373" s="46"/>
      <c r="L373" s="8"/>
      <c r="M373" s="9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</row>
    <row r="374" spans="2:37" x14ac:dyDescent="0.35">
      <c r="B374" s="46"/>
      <c r="C374" s="46"/>
      <c r="D374" s="46"/>
      <c r="E374" s="46"/>
      <c r="F374" s="46"/>
      <c r="G374" s="46"/>
      <c r="H374" s="46"/>
      <c r="L374" s="8"/>
      <c r="M374" s="9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</row>
    <row r="375" spans="2:37" x14ac:dyDescent="0.35">
      <c r="B375" s="46"/>
      <c r="C375" s="46"/>
      <c r="D375" s="46"/>
      <c r="E375" s="46"/>
      <c r="F375" s="46"/>
      <c r="G375" s="46"/>
      <c r="H375" s="46"/>
      <c r="L375" s="8"/>
      <c r="M375" s="9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</row>
    <row r="376" spans="2:37" x14ac:dyDescent="0.35">
      <c r="B376" s="46"/>
      <c r="C376" s="46"/>
      <c r="D376" s="46"/>
      <c r="E376" s="46"/>
      <c r="F376" s="46"/>
      <c r="G376" s="46"/>
      <c r="H376" s="46"/>
      <c r="L376" s="8"/>
      <c r="M376" s="9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</row>
    <row r="377" spans="2:37" x14ac:dyDescent="0.35">
      <c r="B377" s="46"/>
      <c r="C377" s="46"/>
      <c r="D377" s="46"/>
      <c r="E377" s="46"/>
      <c r="F377" s="46"/>
      <c r="G377" s="46"/>
      <c r="H377" s="46"/>
      <c r="L377" s="8"/>
      <c r="M377" s="9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</row>
    <row r="378" spans="2:37" x14ac:dyDescent="0.35">
      <c r="B378" s="46"/>
      <c r="C378" s="46"/>
      <c r="D378" s="46"/>
      <c r="E378" s="46"/>
      <c r="F378" s="46"/>
      <c r="G378" s="46"/>
      <c r="H378" s="46"/>
      <c r="L378" s="8"/>
      <c r="M378" s="9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</row>
    <row r="379" spans="2:37" x14ac:dyDescent="0.35">
      <c r="B379" s="46"/>
      <c r="C379" s="46"/>
      <c r="D379" s="46"/>
      <c r="E379" s="46"/>
      <c r="F379" s="46"/>
      <c r="G379" s="46"/>
      <c r="H379" s="46"/>
      <c r="L379" s="8"/>
      <c r="M379" s="9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</row>
    <row r="380" spans="2:37" x14ac:dyDescent="0.35">
      <c r="B380" s="46"/>
      <c r="C380" s="46"/>
      <c r="D380" s="46"/>
      <c r="E380" s="46"/>
      <c r="F380" s="46"/>
      <c r="G380" s="46"/>
      <c r="H380" s="46"/>
      <c r="L380" s="8"/>
      <c r="M380" s="9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</row>
    <row r="381" spans="2:37" x14ac:dyDescent="0.35">
      <c r="B381" s="46"/>
      <c r="C381" s="46"/>
      <c r="D381" s="46"/>
      <c r="E381" s="46"/>
      <c r="F381" s="46"/>
      <c r="G381" s="46"/>
      <c r="H381" s="46"/>
      <c r="L381" s="8"/>
      <c r="M381" s="9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</row>
    <row r="382" spans="2:37" x14ac:dyDescent="0.35">
      <c r="B382" s="46"/>
      <c r="C382" s="46"/>
      <c r="D382" s="46"/>
      <c r="E382" s="46"/>
      <c r="F382" s="46"/>
      <c r="G382" s="46"/>
      <c r="H382" s="46"/>
      <c r="L382" s="8"/>
      <c r="M382" s="9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</row>
    <row r="383" spans="2:37" x14ac:dyDescent="0.35">
      <c r="B383" s="46"/>
      <c r="C383" s="46"/>
      <c r="D383" s="46"/>
      <c r="E383" s="46"/>
      <c r="F383" s="46"/>
      <c r="G383" s="46"/>
      <c r="H383" s="46"/>
      <c r="L383" s="8"/>
      <c r="M383" s="9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</row>
    <row r="384" spans="2:37" x14ac:dyDescent="0.35">
      <c r="B384" s="46"/>
      <c r="C384" s="46"/>
      <c r="D384" s="46"/>
      <c r="E384" s="46"/>
      <c r="F384" s="46"/>
      <c r="G384" s="46"/>
      <c r="H384" s="46"/>
      <c r="L384" s="8"/>
      <c r="M384" s="9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</row>
    <row r="385" spans="2:37" x14ac:dyDescent="0.35">
      <c r="B385" s="46"/>
      <c r="C385" s="46"/>
      <c r="D385" s="46"/>
      <c r="E385" s="46"/>
      <c r="F385" s="46"/>
      <c r="G385" s="46"/>
      <c r="H385" s="46"/>
      <c r="L385" s="8"/>
      <c r="M385" s="9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</row>
    <row r="386" spans="2:37" x14ac:dyDescent="0.35">
      <c r="B386" s="46"/>
      <c r="C386" s="46"/>
      <c r="D386" s="46"/>
      <c r="E386" s="46"/>
      <c r="F386" s="46"/>
      <c r="G386" s="46"/>
      <c r="H386" s="46"/>
      <c r="L386" s="8"/>
      <c r="M386" s="9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</row>
    <row r="387" spans="2:37" x14ac:dyDescent="0.35">
      <c r="B387" s="46"/>
      <c r="C387" s="46"/>
      <c r="D387" s="46"/>
      <c r="E387" s="46"/>
      <c r="F387" s="46"/>
      <c r="G387" s="46"/>
      <c r="H387" s="46"/>
      <c r="L387" s="8"/>
      <c r="M387" s="9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</row>
    <row r="388" spans="2:37" x14ac:dyDescent="0.35">
      <c r="B388" s="46"/>
      <c r="C388" s="46"/>
      <c r="D388" s="46"/>
      <c r="E388" s="46"/>
      <c r="F388" s="46"/>
      <c r="G388" s="46"/>
      <c r="H388" s="46"/>
      <c r="L388" s="8"/>
      <c r="M388" s="9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</row>
    <row r="389" spans="2:37" x14ac:dyDescent="0.35">
      <c r="B389" s="46"/>
      <c r="C389" s="46"/>
      <c r="D389" s="46"/>
      <c r="E389" s="46"/>
      <c r="F389" s="46"/>
      <c r="G389" s="46"/>
      <c r="H389" s="46"/>
      <c r="L389" s="8"/>
      <c r="M389" s="9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</row>
    <row r="390" spans="2:37" x14ac:dyDescent="0.35">
      <c r="B390" s="46"/>
      <c r="C390" s="46"/>
      <c r="D390" s="46"/>
      <c r="E390" s="46"/>
      <c r="F390" s="46"/>
      <c r="G390" s="46"/>
      <c r="H390" s="46"/>
      <c r="L390" s="8"/>
      <c r="M390" s="9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</row>
    <row r="391" spans="2:37" x14ac:dyDescent="0.35">
      <c r="B391" s="46"/>
      <c r="C391" s="46"/>
      <c r="D391" s="46"/>
      <c r="E391" s="46"/>
      <c r="F391" s="46"/>
      <c r="G391" s="46"/>
      <c r="H391" s="46"/>
      <c r="L391" s="8"/>
      <c r="M391" s="9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</row>
    <row r="392" spans="2:37" x14ac:dyDescent="0.35">
      <c r="B392" s="46"/>
      <c r="C392" s="46"/>
      <c r="D392" s="46"/>
      <c r="E392" s="46"/>
      <c r="F392" s="46"/>
      <c r="G392" s="46"/>
      <c r="H392" s="46"/>
      <c r="L392" s="8"/>
      <c r="M392" s="9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</row>
    <row r="393" spans="2:37" x14ac:dyDescent="0.35">
      <c r="B393" s="46"/>
      <c r="C393" s="46"/>
      <c r="D393" s="46"/>
      <c r="E393" s="46"/>
      <c r="F393" s="46"/>
      <c r="G393" s="46"/>
      <c r="H393" s="46"/>
      <c r="L393" s="8"/>
      <c r="M393" s="9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</row>
    <row r="394" spans="2:37" x14ac:dyDescent="0.35">
      <c r="B394" s="46"/>
      <c r="C394" s="46"/>
      <c r="D394" s="46"/>
      <c r="E394" s="46"/>
      <c r="F394" s="46"/>
      <c r="G394" s="46"/>
      <c r="H394" s="46"/>
      <c r="L394" s="8"/>
      <c r="M394" s="9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</row>
    <row r="395" spans="2:37" x14ac:dyDescent="0.35">
      <c r="B395" s="46"/>
      <c r="C395" s="46"/>
      <c r="D395" s="46"/>
      <c r="E395" s="46"/>
      <c r="F395" s="46"/>
      <c r="G395" s="46"/>
      <c r="H395" s="46"/>
      <c r="L395" s="8"/>
      <c r="M395" s="9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</row>
    <row r="396" spans="2:37" x14ac:dyDescent="0.35">
      <c r="B396" s="46"/>
      <c r="C396" s="46"/>
      <c r="D396" s="46"/>
      <c r="E396" s="46"/>
      <c r="F396" s="46"/>
      <c r="G396" s="46"/>
      <c r="H396" s="46"/>
      <c r="L396" s="8"/>
      <c r="M396" s="9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</row>
    <row r="397" spans="2:37" x14ac:dyDescent="0.35">
      <c r="B397" s="46"/>
      <c r="C397" s="46"/>
      <c r="D397" s="46"/>
      <c r="E397" s="46"/>
      <c r="F397" s="46"/>
      <c r="G397" s="46"/>
      <c r="H397" s="46"/>
      <c r="L397" s="8"/>
      <c r="M397" s="9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</row>
    <row r="398" spans="2:37" x14ac:dyDescent="0.35">
      <c r="B398" s="46"/>
      <c r="C398" s="46"/>
      <c r="D398" s="46"/>
      <c r="E398" s="46"/>
      <c r="F398" s="46"/>
      <c r="G398" s="46"/>
      <c r="H398" s="46"/>
      <c r="L398" s="8"/>
      <c r="M398" s="9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</row>
    <row r="399" spans="2:37" x14ac:dyDescent="0.35">
      <c r="B399" s="46"/>
      <c r="C399" s="46"/>
      <c r="D399" s="46"/>
      <c r="E399" s="46"/>
      <c r="F399" s="46"/>
      <c r="G399" s="46"/>
      <c r="H399" s="46"/>
      <c r="L399" s="8"/>
      <c r="M399" s="9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</row>
    <row r="400" spans="2:37" x14ac:dyDescent="0.35">
      <c r="B400" s="46"/>
      <c r="C400" s="46"/>
      <c r="D400" s="46"/>
      <c r="E400" s="46"/>
      <c r="F400" s="46"/>
      <c r="G400" s="46"/>
      <c r="H400" s="46"/>
      <c r="L400" s="8"/>
      <c r="M400" s="9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</row>
    <row r="401" spans="2:37" x14ac:dyDescent="0.35">
      <c r="B401" s="46"/>
      <c r="C401" s="46"/>
      <c r="D401" s="46"/>
      <c r="E401" s="46"/>
      <c r="F401" s="46"/>
      <c r="G401" s="46"/>
      <c r="H401" s="46"/>
      <c r="L401" s="8"/>
      <c r="M401" s="9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</row>
    <row r="402" spans="2:37" x14ac:dyDescent="0.35">
      <c r="B402" s="46"/>
      <c r="C402" s="46"/>
      <c r="D402" s="46"/>
      <c r="E402" s="46"/>
      <c r="F402" s="46"/>
      <c r="G402" s="46"/>
      <c r="H402" s="46"/>
      <c r="L402" s="8"/>
      <c r="M402" s="9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</row>
    <row r="403" spans="2:37" x14ac:dyDescent="0.35">
      <c r="B403" s="46"/>
      <c r="C403" s="46"/>
      <c r="D403" s="46"/>
      <c r="E403" s="46"/>
      <c r="F403" s="46"/>
      <c r="G403" s="46"/>
      <c r="H403" s="46"/>
      <c r="L403" s="8"/>
      <c r="M403" s="9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</row>
    <row r="404" spans="2:37" x14ac:dyDescent="0.35">
      <c r="B404" s="46"/>
      <c r="C404" s="46"/>
      <c r="D404" s="46"/>
      <c r="E404" s="46"/>
      <c r="F404" s="46"/>
      <c r="G404" s="46"/>
      <c r="H404" s="46"/>
      <c r="L404" s="8"/>
      <c r="M404" s="9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</row>
    <row r="405" spans="2:37" x14ac:dyDescent="0.35">
      <c r="B405" s="46"/>
      <c r="C405" s="46"/>
      <c r="D405" s="46"/>
      <c r="E405" s="46"/>
      <c r="F405" s="46"/>
      <c r="G405" s="46"/>
      <c r="H405" s="46"/>
      <c r="L405" s="8"/>
      <c r="M405" s="9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</row>
    <row r="406" spans="2:37" x14ac:dyDescent="0.35">
      <c r="B406" s="46"/>
      <c r="C406" s="46"/>
      <c r="D406" s="46"/>
      <c r="E406" s="46"/>
      <c r="F406" s="46"/>
      <c r="G406" s="46"/>
      <c r="H406" s="46"/>
      <c r="L406" s="8"/>
      <c r="M406" s="9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</row>
    <row r="407" spans="2:37" x14ac:dyDescent="0.35">
      <c r="B407" s="46"/>
      <c r="C407" s="46"/>
      <c r="D407" s="46"/>
      <c r="E407" s="46"/>
      <c r="F407" s="46"/>
      <c r="G407" s="46"/>
      <c r="H407" s="46"/>
      <c r="L407" s="8"/>
      <c r="M407" s="9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</row>
    <row r="408" spans="2:37" x14ac:dyDescent="0.35">
      <c r="B408" s="46"/>
      <c r="C408" s="46"/>
      <c r="D408" s="46"/>
      <c r="E408" s="46"/>
      <c r="F408" s="46"/>
      <c r="G408" s="46"/>
      <c r="H408" s="46"/>
      <c r="L408" s="8"/>
      <c r="M408" s="9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</row>
    <row r="409" spans="2:37" x14ac:dyDescent="0.35">
      <c r="B409" s="46"/>
      <c r="C409" s="46"/>
      <c r="D409" s="46"/>
      <c r="E409" s="46"/>
      <c r="F409" s="46"/>
      <c r="G409" s="46"/>
      <c r="H409" s="46"/>
      <c r="L409" s="8"/>
      <c r="M409" s="9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</row>
    <row r="410" spans="2:37" x14ac:dyDescent="0.35">
      <c r="B410" s="46"/>
      <c r="C410" s="46"/>
      <c r="D410" s="46"/>
      <c r="E410" s="46"/>
      <c r="F410" s="46"/>
      <c r="G410" s="46"/>
      <c r="H410" s="46"/>
      <c r="L410" s="8"/>
      <c r="M410" s="9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</row>
    <row r="411" spans="2:37" x14ac:dyDescent="0.35">
      <c r="B411" s="46"/>
      <c r="C411" s="46"/>
      <c r="D411" s="46"/>
      <c r="E411" s="46"/>
      <c r="F411" s="46"/>
      <c r="G411" s="46"/>
      <c r="H411" s="46"/>
      <c r="L411" s="8"/>
      <c r="M411" s="9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</row>
    <row r="412" spans="2:37" x14ac:dyDescent="0.35">
      <c r="B412" s="46"/>
      <c r="C412" s="46"/>
      <c r="D412" s="46"/>
      <c r="E412" s="46"/>
      <c r="F412" s="46"/>
      <c r="G412" s="46"/>
      <c r="H412" s="46"/>
      <c r="L412" s="8"/>
      <c r="M412" s="9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</row>
    <row r="413" spans="2:37" x14ac:dyDescent="0.35">
      <c r="B413" s="46"/>
      <c r="C413" s="46"/>
      <c r="D413" s="46"/>
      <c r="E413" s="46"/>
      <c r="F413" s="46"/>
      <c r="G413" s="46"/>
      <c r="H413" s="46"/>
      <c r="L413" s="8"/>
      <c r="M413" s="9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</row>
    <row r="414" spans="2:37" x14ac:dyDescent="0.35">
      <c r="B414" s="46"/>
      <c r="C414" s="46"/>
      <c r="D414" s="46"/>
      <c r="E414" s="46"/>
      <c r="F414" s="46"/>
      <c r="G414" s="46"/>
      <c r="H414" s="46"/>
      <c r="L414" s="8"/>
      <c r="M414" s="9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</row>
    <row r="415" spans="2:37" x14ac:dyDescent="0.35">
      <c r="B415" s="46"/>
      <c r="C415" s="46"/>
      <c r="D415" s="46"/>
      <c r="E415" s="46"/>
      <c r="F415" s="46"/>
      <c r="G415" s="46"/>
      <c r="H415" s="46"/>
      <c r="L415" s="8"/>
      <c r="M415" s="9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</row>
    <row r="416" spans="2:37" x14ac:dyDescent="0.35">
      <c r="B416" s="46"/>
      <c r="C416" s="46"/>
      <c r="D416" s="46"/>
      <c r="E416" s="46"/>
      <c r="F416" s="46"/>
      <c r="G416" s="46"/>
      <c r="H416" s="46"/>
      <c r="L416" s="8"/>
      <c r="M416" s="9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</row>
    <row r="417" spans="2:37" x14ac:dyDescent="0.35">
      <c r="B417" s="46"/>
      <c r="C417" s="46"/>
      <c r="D417" s="46"/>
      <c r="E417" s="46"/>
      <c r="F417" s="46"/>
      <c r="G417" s="46"/>
      <c r="H417" s="46"/>
      <c r="L417" s="8"/>
      <c r="M417" s="9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</row>
    <row r="418" spans="2:37" x14ac:dyDescent="0.35">
      <c r="B418" s="46"/>
      <c r="C418" s="46"/>
      <c r="D418" s="46"/>
      <c r="E418" s="46"/>
      <c r="F418" s="46"/>
      <c r="G418" s="46"/>
      <c r="H418" s="46"/>
      <c r="L418" s="8"/>
      <c r="M418" s="9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</row>
    <row r="419" spans="2:37" x14ac:dyDescent="0.35">
      <c r="B419" s="46"/>
      <c r="C419" s="46"/>
      <c r="D419" s="46"/>
      <c r="E419" s="46"/>
      <c r="F419" s="46"/>
      <c r="G419" s="46"/>
      <c r="H419" s="46"/>
      <c r="L419" s="8"/>
      <c r="M419" s="9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</row>
    <row r="420" spans="2:37" x14ac:dyDescent="0.35">
      <c r="B420" s="46"/>
      <c r="C420" s="46"/>
      <c r="D420" s="46"/>
      <c r="E420" s="46"/>
      <c r="F420" s="46"/>
      <c r="G420" s="46"/>
      <c r="H420" s="46"/>
      <c r="L420" s="8"/>
      <c r="M420" s="9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</row>
    <row r="421" spans="2:37" x14ac:dyDescent="0.35">
      <c r="B421" s="46"/>
      <c r="C421" s="46"/>
      <c r="D421" s="46"/>
      <c r="E421" s="46"/>
      <c r="F421" s="46"/>
      <c r="G421" s="46"/>
      <c r="H421" s="46"/>
      <c r="L421" s="8"/>
      <c r="M421" s="9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</row>
    <row r="422" spans="2:37" x14ac:dyDescent="0.35">
      <c r="B422" s="46"/>
      <c r="C422" s="46"/>
      <c r="D422" s="46"/>
      <c r="E422" s="46"/>
      <c r="F422" s="46"/>
      <c r="G422" s="46"/>
      <c r="H422" s="46"/>
      <c r="L422" s="8"/>
      <c r="M422" s="9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</row>
    <row r="423" spans="2:37" x14ac:dyDescent="0.35">
      <c r="B423" s="46"/>
      <c r="C423" s="46"/>
      <c r="D423" s="46"/>
      <c r="E423" s="46"/>
      <c r="F423" s="46"/>
      <c r="G423" s="46"/>
      <c r="H423" s="46"/>
      <c r="L423" s="8"/>
      <c r="M423" s="9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</row>
    <row r="424" spans="2:37" x14ac:dyDescent="0.35">
      <c r="B424" s="46"/>
      <c r="C424" s="46"/>
      <c r="D424" s="46"/>
      <c r="E424" s="46"/>
      <c r="F424" s="46"/>
      <c r="G424" s="46"/>
      <c r="H424" s="46"/>
      <c r="L424" s="8"/>
      <c r="M424" s="9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</row>
    <row r="425" spans="2:37" x14ac:dyDescent="0.35">
      <c r="B425" s="46"/>
      <c r="C425" s="46"/>
      <c r="D425" s="46"/>
      <c r="E425" s="46"/>
      <c r="F425" s="46"/>
      <c r="G425" s="46"/>
      <c r="H425" s="46"/>
      <c r="L425" s="8"/>
      <c r="M425" s="9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</row>
    <row r="426" spans="2:37" x14ac:dyDescent="0.35">
      <c r="B426" s="46"/>
      <c r="C426" s="46"/>
      <c r="D426" s="46"/>
      <c r="E426" s="46"/>
      <c r="F426" s="46"/>
      <c r="G426" s="46"/>
      <c r="H426" s="46"/>
      <c r="L426" s="8"/>
      <c r="M426" s="9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</row>
    <row r="427" spans="2:37" x14ac:dyDescent="0.35">
      <c r="B427" s="46"/>
      <c r="C427" s="46"/>
      <c r="D427" s="46"/>
      <c r="E427" s="46"/>
      <c r="F427" s="46"/>
      <c r="G427" s="46"/>
      <c r="H427" s="46"/>
      <c r="L427" s="8"/>
      <c r="M427" s="9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</row>
    <row r="428" spans="2:37" x14ac:dyDescent="0.35">
      <c r="B428" s="46"/>
      <c r="C428" s="46"/>
      <c r="D428" s="46"/>
      <c r="E428" s="46"/>
      <c r="F428" s="46"/>
      <c r="G428" s="46"/>
      <c r="H428" s="46"/>
      <c r="L428" s="8"/>
      <c r="M428" s="9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</row>
    <row r="429" spans="2:37" x14ac:dyDescent="0.35">
      <c r="B429" s="46"/>
      <c r="C429" s="46"/>
      <c r="D429" s="46"/>
      <c r="E429" s="46"/>
      <c r="F429" s="46"/>
      <c r="G429" s="46"/>
      <c r="H429" s="46"/>
      <c r="L429" s="8"/>
      <c r="M429" s="9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</row>
    <row r="430" spans="2:37" x14ac:dyDescent="0.35">
      <c r="B430" s="46"/>
      <c r="C430" s="46"/>
      <c r="D430" s="46"/>
      <c r="E430" s="46"/>
      <c r="F430" s="46"/>
      <c r="G430" s="46"/>
      <c r="H430" s="46"/>
      <c r="L430" s="8"/>
      <c r="M430" s="9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</row>
    <row r="431" spans="2:37" x14ac:dyDescent="0.35">
      <c r="B431" s="46"/>
      <c r="C431" s="46"/>
      <c r="D431" s="46"/>
      <c r="E431" s="46"/>
      <c r="F431" s="46"/>
      <c r="G431" s="46"/>
      <c r="H431" s="46"/>
      <c r="L431" s="8"/>
      <c r="M431" s="9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</row>
    <row r="432" spans="2:37" x14ac:dyDescent="0.35">
      <c r="B432" s="46"/>
      <c r="C432" s="46"/>
      <c r="D432" s="46"/>
      <c r="E432" s="46"/>
      <c r="F432" s="46"/>
      <c r="G432" s="46"/>
      <c r="H432" s="46"/>
      <c r="L432" s="8"/>
      <c r="M432" s="9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</row>
    <row r="433" spans="2:37" x14ac:dyDescent="0.35">
      <c r="B433" s="46"/>
      <c r="C433" s="46"/>
      <c r="D433" s="46"/>
      <c r="E433" s="46"/>
      <c r="F433" s="46"/>
      <c r="G433" s="46"/>
      <c r="H433" s="46"/>
      <c r="L433" s="8"/>
      <c r="M433" s="9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</row>
    <row r="434" spans="2:37" x14ac:dyDescent="0.35">
      <c r="B434" s="46"/>
      <c r="C434" s="46"/>
      <c r="D434" s="46"/>
      <c r="E434" s="46"/>
      <c r="F434" s="46"/>
      <c r="G434" s="46"/>
      <c r="H434" s="46"/>
      <c r="L434" s="8"/>
      <c r="M434" s="9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</row>
    <row r="435" spans="2:37" x14ac:dyDescent="0.35">
      <c r="B435" s="46"/>
      <c r="C435" s="46"/>
      <c r="D435" s="46"/>
      <c r="E435" s="46"/>
      <c r="F435" s="46"/>
      <c r="G435" s="46"/>
      <c r="H435" s="46"/>
      <c r="L435" s="8"/>
      <c r="M435" s="9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</row>
    <row r="436" spans="2:37" x14ac:dyDescent="0.35">
      <c r="B436" s="46"/>
      <c r="C436" s="46"/>
      <c r="D436" s="46"/>
      <c r="E436" s="46"/>
      <c r="F436" s="46"/>
      <c r="G436" s="46"/>
      <c r="H436" s="46"/>
      <c r="L436" s="8"/>
      <c r="M436" s="9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</row>
    <row r="437" spans="2:37" x14ac:dyDescent="0.35">
      <c r="B437" s="46"/>
      <c r="C437" s="46"/>
      <c r="D437" s="46"/>
      <c r="E437" s="46"/>
      <c r="F437" s="46"/>
      <c r="G437" s="46"/>
      <c r="H437" s="46"/>
      <c r="L437" s="8"/>
      <c r="M437" s="9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</row>
    <row r="438" spans="2:37" x14ac:dyDescent="0.35">
      <c r="B438" s="46"/>
      <c r="C438" s="46"/>
      <c r="D438" s="46"/>
      <c r="E438" s="46"/>
      <c r="F438" s="46"/>
      <c r="G438" s="46"/>
      <c r="H438" s="46"/>
      <c r="L438" s="8"/>
      <c r="M438" s="9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</row>
    <row r="439" spans="2:37" x14ac:dyDescent="0.35">
      <c r="B439" s="46"/>
      <c r="C439" s="46"/>
      <c r="D439" s="46"/>
      <c r="E439" s="46"/>
      <c r="F439" s="46"/>
      <c r="G439" s="46"/>
      <c r="H439" s="46"/>
      <c r="L439" s="8"/>
      <c r="M439" s="9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</row>
    <row r="440" spans="2:37" x14ac:dyDescent="0.35">
      <c r="B440" s="46"/>
      <c r="C440" s="46"/>
      <c r="D440" s="46"/>
      <c r="E440" s="46"/>
      <c r="F440" s="46"/>
      <c r="G440" s="46"/>
      <c r="H440" s="46"/>
      <c r="L440" s="8"/>
      <c r="M440" s="9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</row>
    <row r="441" spans="2:37" x14ac:dyDescent="0.35">
      <c r="B441" s="46"/>
      <c r="C441" s="46"/>
      <c r="D441" s="46"/>
      <c r="E441" s="46"/>
      <c r="F441" s="46"/>
      <c r="G441" s="46"/>
      <c r="H441" s="46"/>
      <c r="L441" s="8"/>
      <c r="M441" s="9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</row>
    <row r="442" spans="2:37" x14ac:dyDescent="0.35">
      <c r="B442" s="46"/>
      <c r="C442" s="46"/>
      <c r="D442" s="46"/>
      <c r="E442" s="46"/>
      <c r="F442" s="46"/>
      <c r="G442" s="46"/>
      <c r="H442" s="46"/>
      <c r="L442" s="8"/>
      <c r="M442" s="9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</row>
    <row r="443" spans="2:37" x14ac:dyDescent="0.35">
      <c r="B443" s="46"/>
      <c r="C443" s="46"/>
      <c r="D443" s="46"/>
      <c r="E443" s="46"/>
      <c r="F443" s="46"/>
      <c r="G443" s="46"/>
      <c r="H443" s="46"/>
      <c r="L443" s="8"/>
      <c r="M443" s="9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</row>
    <row r="444" spans="2:37" x14ac:dyDescent="0.35">
      <c r="B444" s="46"/>
      <c r="C444" s="46"/>
      <c r="D444" s="46"/>
      <c r="E444" s="46"/>
      <c r="F444" s="46"/>
      <c r="G444" s="46"/>
      <c r="H444" s="46"/>
      <c r="L444" s="8"/>
      <c r="M444" s="9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</row>
    <row r="445" spans="2:37" x14ac:dyDescent="0.35">
      <c r="B445" s="46"/>
      <c r="C445" s="46"/>
      <c r="D445" s="46"/>
      <c r="E445" s="46"/>
      <c r="F445" s="46"/>
      <c r="G445" s="46"/>
      <c r="H445" s="46"/>
      <c r="L445" s="8"/>
      <c r="M445" s="9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</row>
    <row r="446" spans="2:37" x14ac:dyDescent="0.35">
      <c r="B446" s="46"/>
      <c r="C446" s="46"/>
      <c r="D446" s="46"/>
      <c r="E446" s="46"/>
      <c r="F446" s="46"/>
      <c r="G446" s="46"/>
      <c r="H446" s="46"/>
      <c r="L446" s="8"/>
      <c r="M446" s="9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</row>
    <row r="447" spans="2:37" x14ac:dyDescent="0.35">
      <c r="B447" s="46"/>
      <c r="C447" s="46"/>
      <c r="D447" s="46"/>
      <c r="E447" s="46"/>
      <c r="F447" s="46"/>
      <c r="G447" s="46"/>
      <c r="H447" s="46"/>
      <c r="L447" s="8"/>
      <c r="M447" s="9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</row>
    <row r="448" spans="2:37" x14ac:dyDescent="0.35">
      <c r="B448" s="46"/>
      <c r="C448" s="46"/>
      <c r="D448" s="46"/>
      <c r="E448" s="46"/>
      <c r="F448" s="46"/>
      <c r="G448" s="46"/>
      <c r="H448" s="46"/>
      <c r="L448" s="8"/>
      <c r="M448" s="9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</row>
    <row r="449" spans="2:37" x14ac:dyDescent="0.35">
      <c r="B449" s="46"/>
      <c r="C449" s="46"/>
      <c r="D449" s="46"/>
      <c r="E449" s="46"/>
      <c r="F449" s="46"/>
      <c r="G449" s="46"/>
      <c r="H449" s="46"/>
      <c r="L449" s="8"/>
      <c r="M449" s="9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</row>
    <row r="450" spans="2:37" x14ac:dyDescent="0.35">
      <c r="B450" s="46"/>
      <c r="C450" s="46"/>
      <c r="D450" s="46"/>
      <c r="E450" s="46"/>
      <c r="F450" s="46"/>
      <c r="G450" s="46"/>
      <c r="H450" s="46"/>
      <c r="L450" s="8"/>
      <c r="M450" s="9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</row>
    <row r="451" spans="2:37" x14ac:dyDescent="0.35">
      <c r="B451" s="46"/>
      <c r="C451" s="46"/>
      <c r="D451" s="46"/>
      <c r="E451" s="46"/>
      <c r="F451" s="46"/>
      <c r="G451" s="46"/>
      <c r="H451" s="46"/>
      <c r="L451" s="8"/>
      <c r="M451" s="9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</row>
    <row r="452" spans="2:37" x14ac:dyDescent="0.35">
      <c r="B452" s="46"/>
      <c r="C452" s="46"/>
      <c r="D452" s="46"/>
      <c r="E452" s="46"/>
      <c r="F452" s="46"/>
      <c r="G452" s="46"/>
      <c r="H452" s="46"/>
      <c r="L452" s="8"/>
      <c r="M452" s="9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</row>
    <row r="453" spans="2:37" x14ac:dyDescent="0.35">
      <c r="B453" s="46"/>
      <c r="C453" s="46"/>
      <c r="D453" s="46"/>
      <c r="E453" s="46"/>
      <c r="F453" s="46"/>
      <c r="G453" s="46"/>
      <c r="H453" s="46"/>
      <c r="L453" s="8"/>
      <c r="M453" s="9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</row>
    <row r="454" spans="2:37" x14ac:dyDescent="0.35">
      <c r="B454" s="46"/>
      <c r="C454" s="46"/>
      <c r="D454" s="46"/>
      <c r="E454" s="46"/>
      <c r="F454" s="46"/>
      <c r="G454" s="46"/>
      <c r="H454" s="46"/>
      <c r="L454" s="8"/>
      <c r="M454" s="9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</row>
    <row r="455" spans="2:37" x14ac:dyDescent="0.35">
      <c r="B455" s="46"/>
      <c r="C455" s="46"/>
      <c r="D455" s="46"/>
      <c r="E455" s="46"/>
      <c r="F455" s="46"/>
      <c r="G455" s="46"/>
      <c r="H455" s="46"/>
      <c r="L455" s="8"/>
      <c r="M455" s="9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</row>
    <row r="456" spans="2:37" x14ac:dyDescent="0.35">
      <c r="B456" s="46"/>
      <c r="C456" s="46"/>
      <c r="D456" s="46"/>
      <c r="E456" s="46"/>
      <c r="F456" s="46"/>
      <c r="G456" s="46"/>
      <c r="H456" s="46"/>
      <c r="L456" s="8"/>
      <c r="M456" s="9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</row>
    <row r="457" spans="2:37" x14ac:dyDescent="0.35">
      <c r="B457" s="46"/>
      <c r="C457" s="46"/>
      <c r="D457" s="46"/>
      <c r="E457" s="46"/>
      <c r="F457" s="46"/>
      <c r="G457" s="46"/>
      <c r="H457" s="46"/>
      <c r="L457" s="8"/>
      <c r="M457" s="9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</row>
    <row r="458" spans="2:37" x14ac:dyDescent="0.35">
      <c r="B458" s="46"/>
      <c r="C458" s="46"/>
      <c r="D458" s="46"/>
      <c r="E458" s="46"/>
      <c r="F458" s="46"/>
      <c r="G458" s="46"/>
      <c r="H458" s="46"/>
      <c r="L458" s="8"/>
      <c r="M458" s="9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</row>
    <row r="459" spans="2:37" x14ac:dyDescent="0.35">
      <c r="B459" s="46"/>
      <c r="C459" s="46"/>
      <c r="D459" s="46"/>
      <c r="E459" s="46"/>
      <c r="F459" s="46"/>
      <c r="G459" s="46"/>
      <c r="H459" s="46"/>
      <c r="L459" s="8"/>
      <c r="M459" s="9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</row>
    <row r="460" spans="2:37" x14ac:dyDescent="0.35">
      <c r="B460" s="46"/>
      <c r="C460" s="46"/>
      <c r="D460" s="46"/>
      <c r="E460" s="46"/>
      <c r="F460" s="46"/>
      <c r="G460" s="46"/>
      <c r="H460" s="46"/>
      <c r="L460" s="8"/>
      <c r="M460" s="9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</row>
    <row r="461" spans="2:37" x14ac:dyDescent="0.35">
      <c r="B461" s="46"/>
      <c r="C461" s="46"/>
      <c r="D461" s="46"/>
      <c r="E461" s="46"/>
      <c r="F461" s="46"/>
      <c r="G461" s="46"/>
      <c r="H461" s="46"/>
      <c r="L461" s="8"/>
      <c r="M461" s="9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</row>
    <row r="462" spans="2:37" x14ac:dyDescent="0.35">
      <c r="B462" s="46"/>
      <c r="C462" s="46"/>
      <c r="D462" s="46"/>
      <c r="E462" s="46"/>
      <c r="F462" s="46"/>
      <c r="G462" s="46"/>
      <c r="H462" s="46"/>
      <c r="L462" s="8"/>
      <c r="M462" s="9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</row>
    <row r="463" spans="2:37" x14ac:dyDescent="0.35">
      <c r="B463" s="46"/>
      <c r="C463" s="46"/>
      <c r="D463" s="46"/>
      <c r="E463" s="46"/>
      <c r="F463" s="46"/>
      <c r="G463" s="46"/>
      <c r="H463" s="46"/>
      <c r="L463" s="8"/>
      <c r="M463" s="9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</row>
    <row r="464" spans="2:37" x14ac:dyDescent="0.35">
      <c r="B464" s="46"/>
      <c r="C464" s="46"/>
      <c r="D464" s="46"/>
      <c r="E464" s="46"/>
      <c r="F464" s="46"/>
      <c r="G464" s="46"/>
      <c r="H464" s="46"/>
      <c r="L464" s="8"/>
      <c r="M464" s="9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</row>
    <row r="465" spans="2:37" x14ac:dyDescent="0.35">
      <c r="B465" s="46"/>
      <c r="C465" s="46"/>
      <c r="D465" s="46"/>
      <c r="E465" s="46"/>
      <c r="F465" s="46"/>
      <c r="G465" s="46"/>
      <c r="H465" s="46"/>
      <c r="L465" s="8"/>
      <c r="M465" s="9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</row>
    <row r="466" spans="2:37" x14ac:dyDescent="0.35">
      <c r="B466" s="46"/>
      <c r="C466" s="46"/>
      <c r="D466" s="46"/>
      <c r="E466" s="46"/>
      <c r="F466" s="46"/>
      <c r="G466" s="46"/>
      <c r="H466" s="46"/>
      <c r="L466" s="8"/>
      <c r="M466" s="9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</row>
    <row r="467" spans="2:37" x14ac:dyDescent="0.35">
      <c r="B467" s="46"/>
      <c r="C467" s="46"/>
      <c r="D467" s="46"/>
      <c r="E467" s="46"/>
      <c r="F467" s="46"/>
      <c r="G467" s="46"/>
      <c r="H467" s="46"/>
      <c r="L467" s="8"/>
      <c r="M467" s="9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</row>
    <row r="468" spans="2:37" x14ac:dyDescent="0.35">
      <c r="B468" s="46"/>
      <c r="C468" s="46"/>
      <c r="D468" s="46"/>
      <c r="E468" s="46"/>
      <c r="F468" s="46"/>
      <c r="G468" s="46"/>
      <c r="H468" s="46"/>
      <c r="L468" s="8"/>
      <c r="M468" s="9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</row>
    <row r="469" spans="2:37" x14ac:dyDescent="0.35">
      <c r="B469" s="46"/>
      <c r="C469" s="46"/>
      <c r="D469" s="46"/>
      <c r="E469" s="46"/>
      <c r="F469" s="46"/>
      <c r="G469" s="46"/>
      <c r="H469" s="46"/>
      <c r="L469" s="8"/>
      <c r="M469" s="9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</row>
    <row r="470" spans="2:37" x14ac:dyDescent="0.35">
      <c r="B470" s="46"/>
      <c r="C470" s="46"/>
      <c r="D470" s="46"/>
      <c r="E470" s="46"/>
      <c r="F470" s="46"/>
      <c r="G470" s="46"/>
      <c r="H470" s="46"/>
      <c r="L470" s="8"/>
      <c r="M470" s="9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</row>
    <row r="471" spans="2:37" x14ac:dyDescent="0.35">
      <c r="B471" s="46"/>
      <c r="C471" s="46"/>
      <c r="D471" s="46"/>
      <c r="E471" s="46"/>
      <c r="F471" s="46"/>
      <c r="G471" s="46"/>
      <c r="H471" s="46"/>
      <c r="L471" s="8"/>
      <c r="M471" s="9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</row>
    <row r="472" spans="2:37" x14ac:dyDescent="0.35">
      <c r="B472" s="46"/>
      <c r="C472" s="46"/>
      <c r="D472" s="46"/>
      <c r="E472" s="46"/>
      <c r="F472" s="46"/>
      <c r="G472" s="46"/>
      <c r="H472" s="46"/>
      <c r="L472" s="8"/>
      <c r="M472" s="9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</row>
    <row r="473" spans="2:37" x14ac:dyDescent="0.35">
      <c r="B473" s="46"/>
      <c r="C473" s="46"/>
      <c r="D473" s="46"/>
      <c r="E473" s="46"/>
      <c r="F473" s="46"/>
      <c r="G473" s="46"/>
      <c r="H473" s="46"/>
      <c r="L473" s="8"/>
      <c r="M473" s="9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</row>
    <row r="474" spans="2:37" x14ac:dyDescent="0.35">
      <c r="B474" s="46"/>
      <c r="C474" s="46"/>
      <c r="D474" s="46"/>
      <c r="E474" s="46"/>
      <c r="F474" s="46"/>
      <c r="G474" s="46"/>
      <c r="H474" s="46"/>
      <c r="L474" s="8"/>
      <c r="M474" s="9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</row>
    <row r="475" spans="2:37" x14ac:dyDescent="0.35">
      <c r="B475" s="46"/>
      <c r="C475" s="46"/>
      <c r="D475" s="46"/>
      <c r="E475" s="46"/>
      <c r="F475" s="46"/>
      <c r="G475" s="46"/>
      <c r="H475" s="46"/>
      <c r="L475" s="8"/>
      <c r="M475" s="9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</row>
    <row r="476" spans="2:37" x14ac:dyDescent="0.35">
      <c r="B476" s="46"/>
      <c r="C476" s="46"/>
      <c r="D476" s="46"/>
      <c r="E476" s="46"/>
      <c r="F476" s="46"/>
      <c r="G476" s="46"/>
      <c r="H476" s="46"/>
      <c r="L476" s="8"/>
      <c r="M476" s="9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</row>
    <row r="477" spans="2:37" x14ac:dyDescent="0.35">
      <c r="B477" s="46"/>
      <c r="C477" s="46"/>
      <c r="D477" s="46"/>
      <c r="E477" s="46"/>
      <c r="F477" s="46"/>
      <c r="G477" s="46"/>
      <c r="H477" s="46"/>
      <c r="L477" s="8"/>
      <c r="M477" s="9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</row>
    <row r="478" spans="2:37" x14ac:dyDescent="0.35">
      <c r="B478" s="46"/>
      <c r="C478" s="46"/>
      <c r="D478" s="46"/>
      <c r="E478" s="46"/>
      <c r="F478" s="46"/>
      <c r="G478" s="46"/>
      <c r="H478" s="46"/>
      <c r="L478" s="8"/>
      <c r="M478" s="9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</row>
    <row r="479" spans="2:37" x14ac:dyDescent="0.35">
      <c r="B479" s="46"/>
      <c r="C479" s="46"/>
      <c r="D479" s="46"/>
      <c r="E479" s="46"/>
      <c r="F479" s="46"/>
      <c r="G479" s="46"/>
      <c r="H479" s="46"/>
      <c r="L479" s="8"/>
      <c r="M479" s="9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</row>
    <row r="480" spans="2:37" x14ac:dyDescent="0.35">
      <c r="B480" s="46"/>
      <c r="C480" s="46"/>
      <c r="D480" s="46"/>
      <c r="E480" s="46"/>
      <c r="F480" s="46"/>
      <c r="G480" s="46"/>
      <c r="H480" s="46"/>
      <c r="L480" s="8"/>
      <c r="M480" s="9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</row>
    <row r="481" spans="2:37" x14ac:dyDescent="0.35">
      <c r="B481" s="46"/>
      <c r="C481" s="46"/>
      <c r="D481" s="46"/>
      <c r="E481" s="46"/>
      <c r="F481" s="46"/>
      <c r="G481" s="46"/>
      <c r="H481" s="46"/>
      <c r="L481" s="8"/>
      <c r="M481" s="9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</row>
    <row r="482" spans="2:37" x14ac:dyDescent="0.35">
      <c r="B482" s="46"/>
      <c r="C482" s="46"/>
      <c r="D482" s="46"/>
      <c r="E482" s="46"/>
      <c r="F482" s="46"/>
      <c r="G482" s="46"/>
      <c r="H482" s="46"/>
      <c r="L482" s="8"/>
      <c r="M482" s="9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</row>
    <row r="483" spans="2:37" x14ac:dyDescent="0.35">
      <c r="B483" s="46"/>
      <c r="C483" s="46"/>
      <c r="D483" s="46"/>
      <c r="E483" s="46"/>
      <c r="F483" s="46"/>
      <c r="G483" s="46"/>
      <c r="H483" s="46"/>
      <c r="L483" s="8"/>
      <c r="M483" s="9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</row>
    <row r="484" spans="2:37" x14ac:dyDescent="0.35">
      <c r="B484" s="46"/>
      <c r="C484" s="46"/>
      <c r="D484" s="46"/>
      <c r="E484" s="46"/>
      <c r="F484" s="46"/>
      <c r="G484" s="46"/>
      <c r="H484" s="46"/>
      <c r="L484" s="8"/>
      <c r="M484" s="9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</row>
    <row r="485" spans="2:37" x14ac:dyDescent="0.35">
      <c r="B485" s="46"/>
      <c r="C485" s="46"/>
      <c r="D485" s="46"/>
      <c r="E485" s="46"/>
      <c r="F485" s="46"/>
      <c r="G485" s="46"/>
      <c r="H485" s="46"/>
      <c r="L485" s="8"/>
      <c r="M485" s="9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</row>
    <row r="486" spans="2:37" x14ac:dyDescent="0.35">
      <c r="B486" s="46"/>
      <c r="C486" s="46"/>
      <c r="D486" s="46"/>
      <c r="E486" s="46"/>
      <c r="F486" s="46"/>
      <c r="G486" s="46"/>
      <c r="H486" s="46"/>
      <c r="L486" s="8"/>
      <c r="M486" s="9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</row>
    <row r="487" spans="2:37" x14ac:dyDescent="0.35">
      <c r="B487" s="46"/>
      <c r="C487" s="46"/>
      <c r="D487" s="46"/>
      <c r="E487" s="46"/>
      <c r="F487" s="46"/>
      <c r="G487" s="46"/>
      <c r="H487" s="46"/>
      <c r="L487" s="8"/>
      <c r="M487" s="9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</row>
    <row r="488" spans="2:37" x14ac:dyDescent="0.35">
      <c r="B488" s="46"/>
      <c r="C488" s="46"/>
      <c r="D488" s="46"/>
      <c r="E488" s="46"/>
      <c r="F488" s="46"/>
      <c r="G488" s="46"/>
      <c r="H488" s="46"/>
      <c r="L488" s="8"/>
      <c r="M488" s="9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</row>
    <row r="489" spans="2:37" x14ac:dyDescent="0.35">
      <c r="B489" s="46"/>
      <c r="C489" s="46"/>
      <c r="D489" s="46"/>
      <c r="E489" s="46"/>
      <c r="F489" s="46"/>
      <c r="G489" s="46"/>
      <c r="H489" s="46"/>
      <c r="L489" s="8"/>
      <c r="M489" s="9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</row>
    <row r="490" spans="2:37" x14ac:dyDescent="0.35">
      <c r="B490" s="46"/>
      <c r="C490" s="46"/>
      <c r="D490" s="46"/>
      <c r="E490" s="46"/>
      <c r="F490" s="46"/>
      <c r="G490" s="46"/>
      <c r="H490" s="46"/>
      <c r="L490" s="8"/>
      <c r="M490" s="9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</row>
    <row r="491" spans="2:37" x14ac:dyDescent="0.35">
      <c r="B491" s="46"/>
      <c r="C491" s="46"/>
      <c r="D491" s="46"/>
      <c r="E491" s="46"/>
      <c r="F491" s="46"/>
      <c r="G491" s="46"/>
      <c r="H491" s="46"/>
      <c r="L491" s="8"/>
      <c r="M491" s="9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</row>
    <row r="492" spans="2:37" x14ac:dyDescent="0.35">
      <c r="B492" s="46"/>
      <c r="C492" s="46"/>
      <c r="D492" s="46"/>
      <c r="E492" s="46"/>
      <c r="F492" s="46"/>
      <c r="G492" s="46"/>
      <c r="H492" s="46"/>
      <c r="L492" s="8"/>
      <c r="M492" s="9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</row>
    <row r="493" spans="2:37" x14ac:dyDescent="0.35">
      <c r="B493" s="46"/>
      <c r="C493" s="46"/>
      <c r="D493" s="46"/>
      <c r="E493" s="46"/>
      <c r="F493" s="46"/>
      <c r="G493" s="46"/>
      <c r="H493" s="46"/>
      <c r="L493" s="8"/>
      <c r="M493" s="9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</row>
    <row r="494" spans="2:37" x14ac:dyDescent="0.35">
      <c r="B494" s="46"/>
      <c r="C494" s="46"/>
      <c r="D494" s="46"/>
      <c r="E494" s="46"/>
      <c r="F494" s="46"/>
      <c r="G494" s="46"/>
      <c r="H494" s="46"/>
      <c r="L494" s="8"/>
      <c r="M494" s="9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</row>
    <row r="495" spans="2:37" x14ac:dyDescent="0.35">
      <c r="B495" s="46"/>
      <c r="C495" s="46"/>
      <c r="D495" s="46"/>
      <c r="E495" s="46"/>
      <c r="F495" s="46"/>
      <c r="G495" s="46"/>
      <c r="H495" s="46"/>
      <c r="L495" s="8"/>
      <c r="M495" s="9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</row>
    <row r="496" spans="2:37" x14ac:dyDescent="0.35">
      <c r="B496" s="46"/>
      <c r="C496" s="46"/>
      <c r="D496" s="46"/>
      <c r="E496" s="46"/>
      <c r="F496" s="46"/>
      <c r="G496" s="46"/>
      <c r="H496" s="46"/>
      <c r="L496" s="8"/>
      <c r="M496" s="9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</row>
    <row r="497" spans="2:37" x14ac:dyDescent="0.35">
      <c r="B497" s="46"/>
      <c r="C497" s="46"/>
      <c r="D497" s="46"/>
      <c r="E497" s="46"/>
      <c r="F497" s="46"/>
      <c r="G497" s="46"/>
      <c r="H497" s="46"/>
      <c r="L497" s="8"/>
      <c r="M497" s="9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</row>
    <row r="498" spans="2:37" x14ac:dyDescent="0.35">
      <c r="B498" s="46"/>
      <c r="C498" s="46"/>
      <c r="D498" s="46"/>
      <c r="E498" s="46"/>
      <c r="F498" s="46"/>
      <c r="G498" s="46"/>
      <c r="H498" s="46"/>
      <c r="L498" s="8"/>
      <c r="M498" s="9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</row>
    <row r="499" spans="2:37" x14ac:dyDescent="0.35">
      <c r="B499" s="46"/>
      <c r="C499" s="46"/>
      <c r="D499" s="46"/>
      <c r="E499" s="46"/>
      <c r="F499" s="46"/>
      <c r="G499" s="46"/>
      <c r="H499" s="46"/>
      <c r="L499" s="8"/>
      <c r="M499" s="9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</row>
    <row r="500" spans="2:37" x14ac:dyDescent="0.35">
      <c r="B500" s="46"/>
      <c r="C500" s="46"/>
      <c r="D500" s="46"/>
      <c r="E500" s="46"/>
      <c r="F500" s="46"/>
      <c r="G500" s="46"/>
      <c r="H500" s="46"/>
      <c r="L500" s="8"/>
      <c r="M500" s="9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</row>
    <row r="501" spans="2:37" x14ac:dyDescent="0.35">
      <c r="B501" s="46"/>
      <c r="C501" s="46"/>
      <c r="D501" s="46"/>
      <c r="E501" s="46"/>
      <c r="F501" s="46"/>
      <c r="G501" s="46"/>
      <c r="H501" s="46"/>
      <c r="L501" s="8"/>
      <c r="M501" s="9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</row>
    <row r="502" spans="2:37" x14ac:dyDescent="0.35">
      <c r="B502" s="46"/>
      <c r="C502" s="46"/>
      <c r="D502" s="46"/>
      <c r="E502" s="46"/>
      <c r="F502" s="46"/>
      <c r="G502" s="46"/>
      <c r="H502" s="46"/>
      <c r="L502" s="8"/>
      <c r="M502" s="9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</row>
    <row r="503" spans="2:37" x14ac:dyDescent="0.35">
      <c r="B503" s="46"/>
      <c r="C503" s="46"/>
      <c r="D503" s="46"/>
      <c r="E503" s="46"/>
      <c r="F503" s="46"/>
      <c r="G503" s="46"/>
      <c r="H503" s="46"/>
      <c r="L503" s="8"/>
      <c r="M503" s="9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</row>
    <row r="504" spans="2:37" x14ac:dyDescent="0.35">
      <c r="B504" s="46"/>
      <c r="C504" s="46"/>
      <c r="D504" s="46"/>
      <c r="E504" s="46"/>
      <c r="F504" s="46"/>
      <c r="G504" s="46"/>
      <c r="H504" s="46"/>
      <c r="L504" s="8"/>
      <c r="M504" s="9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</row>
    <row r="505" spans="2:37" x14ac:dyDescent="0.35">
      <c r="B505" s="46"/>
      <c r="C505" s="46"/>
      <c r="D505" s="46"/>
      <c r="E505" s="46"/>
      <c r="F505" s="46"/>
      <c r="G505" s="46"/>
      <c r="H505" s="46"/>
      <c r="L505" s="8"/>
      <c r="M505" s="9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</row>
    <row r="506" spans="2:37" x14ac:dyDescent="0.35">
      <c r="B506" s="46"/>
      <c r="C506" s="46"/>
      <c r="D506" s="46"/>
      <c r="E506" s="46"/>
      <c r="F506" s="46"/>
      <c r="G506" s="46"/>
      <c r="H506" s="46"/>
      <c r="L506" s="8"/>
      <c r="M506" s="9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</row>
    <row r="507" spans="2:37" x14ac:dyDescent="0.35">
      <c r="B507" s="46"/>
      <c r="C507" s="46"/>
      <c r="D507" s="46"/>
      <c r="E507" s="46"/>
      <c r="F507" s="46"/>
      <c r="G507" s="46"/>
      <c r="H507" s="46"/>
      <c r="L507" s="8"/>
      <c r="M507" s="9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</row>
    <row r="508" spans="2:37" x14ac:dyDescent="0.35">
      <c r="B508" s="46"/>
      <c r="C508" s="46"/>
      <c r="D508" s="46"/>
      <c r="E508" s="46"/>
      <c r="F508" s="46"/>
      <c r="G508" s="46"/>
      <c r="H508" s="46"/>
      <c r="L508" s="8"/>
      <c r="M508" s="9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</row>
    <row r="509" spans="2:37" x14ac:dyDescent="0.35">
      <c r="B509" s="46"/>
      <c r="C509" s="46"/>
      <c r="D509" s="46"/>
      <c r="E509" s="46"/>
      <c r="F509" s="46"/>
      <c r="G509" s="46"/>
      <c r="H509" s="46"/>
      <c r="L509" s="8"/>
      <c r="M509" s="9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</row>
    <row r="510" spans="2:37" x14ac:dyDescent="0.35">
      <c r="B510" s="46"/>
      <c r="C510" s="46"/>
      <c r="D510" s="46"/>
      <c r="E510" s="46"/>
      <c r="F510" s="46"/>
      <c r="G510" s="46"/>
      <c r="H510" s="46"/>
      <c r="L510" s="8"/>
      <c r="M510" s="9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</row>
    <row r="511" spans="2:37" x14ac:dyDescent="0.35">
      <c r="B511" s="46"/>
      <c r="C511" s="46"/>
      <c r="D511" s="46"/>
      <c r="E511" s="46"/>
      <c r="F511" s="46"/>
      <c r="G511" s="46"/>
      <c r="H511" s="46"/>
      <c r="L511" s="8"/>
      <c r="M511" s="9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</row>
    <row r="512" spans="2:37" x14ac:dyDescent="0.35">
      <c r="B512" s="46"/>
      <c r="C512" s="46"/>
      <c r="D512" s="46"/>
      <c r="E512" s="46"/>
      <c r="F512" s="46"/>
      <c r="G512" s="46"/>
      <c r="H512" s="46"/>
      <c r="L512" s="8"/>
      <c r="M512" s="9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</row>
    <row r="513" spans="2:37" x14ac:dyDescent="0.35">
      <c r="B513" s="46"/>
      <c r="C513" s="46"/>
      <c r="D513" s="46"/>
      <c r="E513" s="46"/>
      <c r="F513" s="46"/>
      <c r="G513" s="46"/>
      <c r="H513" s="46"/>
      <c r="L513" s="8"/>
      <c r="M513" s="9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</row>
    <row r="514" spans="2:37" x14ac:dyDescent="0.35">
      <c r="B514" s="46"/>
      <c r="C514" s="46"/>
      <c r="D514" s="46"/>
      <c r="E514" s="46"/>
      <c r="F514" s="46"/>
      <c r="G514" s="46"/>
      <c r="H514" s="46"/>
      <c r="L514" s="8"/>
      <c r="M514" s="9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</row>
    <row r="515" spans="2:37" x14ac:dyDescent="0.35">
      <c r="B515" s="46"/>
      <c r="C515" s="46"/>
      <c r="D515" s="46"/>
      <c r="E515" s="46"/>
      <c r="F515" s="46"/>
      <c r="G515" s="46"/>
      <c r="H515" s="46"/>
      <c r="L515" s="8"/>
      <c r="M515" s="9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</row>
    <row r="516" spans="2:37" x14ac:dyDescent="0.35">
      <c r="B516" s="46"/>
      <c r="C516" s="46"/>
      <c r="D516" s="46"/>
      <c r="E516" s="46"/>
      <c r="F516" s="46"/>
      <c r="G516" s="46"/>
      <c r="H516" s="46"/>
      <c r="L516" s="8"/>
      <c r="M516" s="9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</row>
    <row r="517" spans="2:37" x14ac:dyDescent="0.35">
      <c r="B517" s="46"/>
      <c r="C517" s="46"/>
      <c r="D517" s="46"/>
      <c r="E517" s="46"/>
      <c r="F517" s="46"/>
      <c r="G517" s="46"/>
      <c r="H517" s="46"/>
      <c r="L517" s="8"/>
      <c r="M517" s="9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</row>
    <row r="518" spans="2:37" x14ac:dyDescent="0.35">
      <c r="B518" s="46"/>
      <c r="C518" s="46"/>
      <c r="D518" s="46"/>
      <c r="E518" s="46"/>
      <c r="F518" s="46"/>
      <c r="G518" s="46"/>
      <c r="H518" s="46"/>
      <c r="L518" s="8"/>
      <c r="M518" s="9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</row>
    <row r="519" spans="2:37" x14ac:dyDescent="0.35">
      <c r="B519" s="46"/>
      <c r="C519" s="46"/>
      <c r="D519" s="46"/>
      <c r="E519" s="46"/>
      <c r="F519" s="46"/>
      <c r="G519" s="46"/>
      <c r="H519" s="46"/>
      <c r="L519" s="8"/>
      <c r="M519" s="9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</row>
  </sheetData>
  <sheetProtection selectLockedCells="1"/>
  <mergeCells count="11">
    <mergeCell ref="C57:E57"/>
    <mergeCell ref="A1:A57"/>
    <mergeCell ref="C1:AI2"/>
    <mergeCell ref="B3:B4"/>
    <mergeCell ref="C3:C4"/>
    <mergeCell ref="D3:D4"/>
    <mergeCell ref="B5:AI5"/>
    <mergeCell ref="B14:B15"/>
    <mergeCell ref="C14:C15"/>
    <mergeCell ref="D14:D15"/>
    <mergeCell ref="B16:AI16"/>
  </mergeCells>
  <pageMargins left="0.25" right="0.25" top="0.25" bottom="0.25" header="0.3" footer="0.3"/>
  <pageSetup paperSize="5" scale="43" fitToHeight="0" orientation="landscape" horizontalDpi="300" verticalDpi="300" r:id="rId1"/>
  <headerFooter>
    <oddHeader>&amp;C&amp;Z&amp;F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BA785-170F-47C0-BD2F-9D53BC558CDE}">
  <sheetPr>
    <tabColor theme="4" tint="0.39997558519241921"/>
    <pageSetUpPr fitToPage="1"/>
  </sheetPr>
  <dimension ref="A1:AK519"/>
  <sheetViews>
    <sheetView tabSelected="1" topLeftCell="C1" zoomScale="70" zoomScaleNormal="70" workbookViewId="0">
      <selection activeCell="AG39" sqref="AG39"/>
    </sheetView>
  </sheetViews>
  <sheetFormatPr defaultColWidth="9.1796875" defaultRowHeight="14.5" x14ac:dyDescent="0.35"/>
  <cols>
    <col min="1" max="1" width="12.1796875" style="10" customWidth="1"/>
    <col min="2" max="2" width="41.54296875" style="1" customWidth="1"/>
    <col min="3" max="3" width="8.81640625" style="8" customWidth="1"/>
    <col min="4" max="4" width="9.54296875" style="8" customWidth="1"/>
    <col min="5" max="5" width="9.54296875" style="42" customWidth="1"/>
    <col min="6" max="6" width="11.26953125" style="42" customWidth="1"/>
    <col min="7" max="7" width="12" style="42" customWidth="1"/>
    <col min="8" max="8" width="7.7265625" style="42" customWidth="1"/>
    <col min="9" max="9" width="11" style="42" customWidth="1"/>
    <col min="10" max="10" width="9.7265625" style="42" customWidth="1"/>
    <col min="11" max="11" width="10.1796875" style="42" customWidth="1"/>
    <col min="12" max="12" width="11.1796875" style="46" customWidth="1"/>
    <col min="13" max="13" width="11.54296875" style="46" customWidth="1"/>
    <col min="14" max="15" width="7.7265625" style="46" customWidth="1"/>
    <col min="16" max="16" width="11.81640625" style="46" customWidth="1"/>
    <col min="17" max="17" width="7.7265625" style="46" customWidth="1"/>
    <col min="18" max="18" width="11.81640625" style="46" customWidth="1"/>
    <col min="19" max="19" width="10.1796875" style="42" customWidth="1"/>
    <col min="20" max="20" width="11.54296875" style="42" customWidth="1"/>
    <col min="21" max="21" width="7.7265625" style="42" customWidth="1"/>
    <col min="22" max="22" width="10.54296875" style="42" customWidth="1"/>
    <col min="23" max="23" width="13.54296875" style="42" customWidth="1"/>
    <col min="24" max="24" width="11.453125" style="42" customWidth="1"/>
    <col min="25" max="25" width="11.81640625" style="42" customWidth="1"/>
    <col min="26" max="26" width="12" style="46" customWidth="1"/>
    <col min="27" max="27" width="11.54296875" style="46" customWidth="1"/>
    <col min="28" max="28" width="7.7265625" style="46" customWidth="1"/>
    <col min="29" max="29" width="10.7265625" style="46" customWidth="1"/>
    <col min="30" max="30" width="12.453125" style="46" customWidth="1"/>
    <col min="31" max="32" width="7.7265625" style="46" customWidth="1"/>
    <col min="33" max="35" width="7.7265625" style="42" customWidth="1"/>
    <col min="36" max="36" width="6.7265625" style="8" customWidth="1"/>
    <col min="37" max="37" width="21" style="9" customWidth="1"/>
    <col min="38" max="16384" width="9.1796875" style="10"/>
  </cols>
  <sheetData>
    <row r="1" spans="1:37" ht="23.25" customHeight="1" x14ac:dyDescent="0.7">
      <c r="A1" s="138" t="str">
        <f>TEXT(B2,"mmmm")</f>
        <v>August</v>
      </c>
      <c r="B1" s="108" t="s">
        <v>78</v>
      </c>
      <c r="C1" s="128" t="s">
        <v>77</v>
      </c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30"/>
      <c r="AJ1" s="86"/>
      <c r="AK1" s="86"/>
    </row>
    <row r="2" spans="1:37" ht="22.5" customHeight="1" thickBot="1" x14ac:dyDescent="0.75">
      <c r="A2" s="139"/>
      <c r="B2" s="109">
        <v>44409</v>
      </c>
      <c r="C2" s="131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3"/>
      <c r="AJ2" s="87"/>
      <c r="AK2" s="87"/>
    </row>
    <row r="3" spans="1:37" ht="22.5" customHeight="1" thickBot="1" x14ac:dyDescent="0.4">
      <c r="A3" s="139"/>
      <c r="B3" s="134" t="s">
        <v>1</v>
      </c>
      <c r="C3" s="136" t="s">
        <v>11</v>
      </c>
      <c r="D3" s="136" t="s">
        <v>12</v>
      </c>
      <c r="E3" s="88">
        <f>B2</f>
        <v>44409</v>
      </c>
      <c r="F3" s="88">
        <f>E3+1</f>
        <v>44410</v>
      </c>
      <c r="G3" s="88">
        <f t="shared" ref="G3:AI3" si="0">F3+1</f>
        <v>44411</v>
      </c>
      <c r="H3" s="88">
        <f t="shared" si="0"/>
        <v>44412</v>
      </c>
      <c r="I3" s="88">
        <f t="shared" si="0"/>
        <v>44413</v>
      </c>
      <c r="J3" s="88">
        <f t="shared" si="0"/>
        <v>44414</v>
      </c>
      <c r="K3" s="88">
        <f t="shared" si="0"/>
        <v>44415</v>
      </c>
      <c r="L3" s="88">
        <f t="shared" si="0"/>
        <v>44416</v>
      </c>
      <c r="M3" s="88">
        <f t="shared" si="0"/>
        <v>44417</v>
      </c>
      <c r="N3" s="88">
        <f t="shared" si="0"/>
        <v>44418</v>
      </c>
      <c r="O3" s="88">
        <f t="shared" si="0"/>
        <v>44419</v>
      </c>
      <c r="P3" s="88">
        <f t="shared" si="0"/>
        <v>44420</v>
      </c>
      <c r="Q3" s="88">
        <f t="shared" si="0"/>
        <v>44421</v>
      </c>
      <c r="R3" s="88">
        <f t="shared" si="0"/>
        <v>44422</v>
      </c>
      <c r="S3" s="88">
        <f t="shared" si="0"/>
        <v>44423</v>
      </c>
      <c r="T3" s="88">
        <f t="shared" si="0"/>
        <v>44424</v>
      </c>
      <c r="U3" s="88">
        <f t="shared" si="0"/>
        <v>44425</v>
      </c>
      <c r="V3" s="88">
        <f t="shared" si="0"/>
        <v>44426</v>
      </c>
      <c r="W3" s="88">
        <f t="shared" si="0"/>
        <v>44427</v>
      </c>
      <c r="X3" s="88">
        <f t="shared" si="0"/>
        <v>44428</v>
      </c>
      <c r="Y3" s="88">
        <f t="shared" si="0"/>
        <v>44429</v>
      </c>
      <c r="Z3" s="88">
        <f t="shared" si="0"/>
        <v>44430</v>
      </c>
      <c r="AA3" s="88">
        <f t="shared" si="0"/>
        <v>44431</v>
      </c>
      <c r="AB3" s="88">
        <f t="shared" si="0"/>
        <v>44432</v>
      </c>
      <c r="AC3" s="88">
        <f t="shared" si="0"/>
        <v>44433</v>
      </c>
      <c r="AD3" s="88">
        <f t="shared" si="0"/>
        <v>44434</v>
      </c>
      <c r="AE3" s="88">
        <f t="shared" si="0"/>
        <v>44435</v>
      </c>
      <c r="AF3" s="88">
        <f t="shared" si="0"/>
        <v>44436</v>
      </c>
      <c r="AG3" s="88">
        <f t="shared" si="0"/>
        <v>44437</v>
      </c>
      <c r="AH3" s="88">
        <f t="shared" si="0"/>
        <v>44438</v>
      </c>
      <c r="AI3" s="88">
        <f t="shared" si="0"/>
        <v>44439</v>
      </c>
      <c r="AJ3" s="122"/>
      <c r="AK3" s="123"/>
    </row>
    <row r="4" spans="1:37" ht="22.5" customHeight="1" thickBot="1" x14ac:dyDescent="0.4">
      <c r="A4" s="139"/>
      <c r="B4" s="135"/>
      <c r="C4" s="137"/>
      <c r="D4" s="137"/>
      <c r="E4" s="89" t="str">
        <f>TEXT(E3,"ddd")</f>
        <v>Sun</v>
      </c>
      <c r="F4" s="89" t="str">
        <f t="shared" ref="F4:AI4" si="1">TEXT(F3,"ddd")</f>
        <v>Mon</v>
      </c>
      <c r="G4" s="89" t="str">
        <f t="shared" si="1"/>
        <v>Tue</v>
      </c>
      <c r="H4" s="89" t="str">
        <f t="shared" si="1"/>
        <v>Wed</v>
      </c>
      <c r="I4" s="89" t="str">
        <f t="shared" si="1"/>
        <v>Thu</v>
      </c>
      <c r="J4" s="89" t="str">
        <f t="shared" si="1"/>
        <v>Fri</v>
      </c>
      <c r="K4" s="89" t="str">
        <f t="shared" si="1"/>
        <v>Sat</v>
      </c>
      <c r="L4" s="89" t="str">
        <f t="shared" si="1"/>
        <v>Sun</v>
      </c>
      <c r="M4" s="89" t="str">
        <f t="shared" si="1"/>
        <v>Mon</v>
      </c>
      <c r="N4" s="89" t="str">
        <f t="shared" si="1"/>
        <v>Tue</v>
      </c>
      <c r="O4" s="89" t="str">
        <f t="shared" si="1"/>
        <v>Wed</v>
      </c>
      <c r="P4" s="89" t="str">
        <f t="shared" si="1"/>
        <v>Thu</v>
      </c>
      <c r="Q4" s="89" t="str">
        <f t="shared" si="1"/>
        <v>Fri</v>
      </c>
      <c r="R4" s="89" t="str">
        <f t="shared" si="1"/>
        <v>Sat</v>
      </c>
      <c r="S4" s="89" t="str">
        <f t="shared" si="1"/>
        <v>Sun</v>
      </c>
      <c r="T4" s="89" t="str">
        <f t="shared" si="1"/>
        <v>Mon</v>
      </c>
      <c r="U4" s="89" t="str">
        <f t="shared" si="1"/>
        <v>Tue</v>
      </c>
      <c r="V4" s="89" t="str">
        <f t="shared" si="1"/>
        <v>Wed</v>
      </c>
      <c r="W4" s="89" t="str">
        <f t="shared" si="1"/>
        <v>Thu</v>
      </c>
      <c r="X4" s="89" t="str">
        <f t="shared" si="1"/>
        <v>Fri</v>
      </c>
      <c r="Y4" s="89" t="str">
        <f t="shared" si="1"/>
        <v>Sat</v>
      </c>
      <c r="Z4" s="89" t="str">
        <f t="shared" si="1"/>
        <v>Sun</v>
      </c>
      <c r="AA4" s="89" t="str">
        <f t="shared" si="1"/>
        <v>Mon</v>
      </c>
      <c r="AB4" s="89" t="str">
        <f t="shared" si="1"/>
        <v>Tue</v>
      </c>
      <c r="AC4" s="89" t="str">
        <f t="shared" si="1"/>
        <v>Wed</v>
      </c>
      <c r="AD4" s="89" t="str">
        <f t="shared" si="1"/>
        <v>Thu</v>
      </c>
      <c r="AE4" s="89" t="str">
        <f t="shared" si="1"/>
        <v>Fri</v>
      </c>
      <c r="AF4" s="89" t="str">
        <f t="shared" si="1"/>
        <v>Sat</v>
      </c>
      <c r="AG4" s="89" t="str">
        <f t="shared" si="1"/>
        <v>Sun</v>
      </c>
      <c r="AH4" s="89" t="str">
        <f t="shared" si="1"/>
        <v>Mon</v>
      </c>
      <c r="AI4" s="89" t="str">
        <f t="shared" si="1"/>
        <v>Tue</v>
      </c>
      <c r="AJ4" s="118"/>
      <c r="AK4" s="119"/>
    </row>
    <row r="5" spans="1:37" ht="22.5" customHeight="1" thickBot="1" x14ac:dyDescent="0.55000000000000004">
      <c r="A5" s="139"/>
      <c r="B5" s="141" t="s">
        <v>80</v>
      </c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  <c r="T5" s="141"/>
      <c r="U5" s="141"/>
      <c r="V5" s="141"/>
      <c r="W5" s="141"/>
      <c r="X5" s="141"/>
      <c r="Y5" s="141"/>
      <c r="Z5" s="141"/>
      <c r="AA5" s="141"/>
      <c r="AB5" s="141"/>
      <c r="AC5" s="141"/>
      <c r="AD5" s="141"/>
      <c r="AE5" s="141"/>
      <c r="AF5" s="141"/>
      <c r="AG5" s="141"/>
      <c r="AH5" s="141"/>
      <c r="AI5" s="141"/>
      <c r="AJ5" s="120"/>
      <c r="AK5" s="121"/>
    </row>
    <row r="6" spans="1:37" x14ac:dyDescent="0.35">
      <c r="A6" s="139"/>
      <c r="B6" s="110" t="s">
        <v>13</v>
      </c>
      <c r="C6" s="98" t="s">
        <v>14</v>
      </c>
      <c r="D6" s="80">
        <v>29.84</v>
      </c>
      <c r="E6" s="97"/>
      <c r="F6" s="97">
        <v>12</v>
      </c>
      <c r="G6" s="97"/>
      <c r="H6" s="97"/>
      <c r="I6" s="97"/>
      <c r="J6" s="97"/>
      <c r="K6" s="97">
        <v>12</v>
      </c>
      <c r="L6" s="97"/>
      <c r="M6" s="97"/>
      <c r="N6" s="97"/>
      <c r="O6" s="97"/>
      <c r="P6" s="97"/>
      <c r="Q6" s="97"/>
      <c r="R6" s="97"/>
      <c r="S6" s="97">
        <v>8</v>
      </c>
      <c r="T6" s="97"/>
      <c r="U6" s="97"/>
      <c r="V6" s="97"/>
      <c r="W6" s="97"/>
      <c r="X6" s="97"/>
      <c r="Y6" s="97">
        <v>12</v>
      </c>
      <c r="Z6" s="97"/>
      <c r="AA6" s="97"/>
      <c r="AB6" s="97">
        <v>12</v>
      </c>
      <c r="AC6" s="97"/>
      <c r="AD6" s="97"/>
      <c r="AE6" s="97"/>
      <c r="AF6" s="97"/>
      <c r="AG6" s="97">
        <v>12</v>
      </c>
      <c r="AH6" s="97"/>
      <c r="AI6" s="97"/>
      <c r="AJ6" s="116">
        <f t="shared" ref="AJ6:AJ12" si="2">SUM(G6:AI6)</f>
        <v>56</v>
      </c>
      <c r="AK6" s="117">
        <f t="shared" ref="AK6:AK12" si="3">D6*AJ6</f>
        <v>1671.04</v>
      </c>
    </row>
    <row r="7" spans="1:37" x14ac:dyDescent="0.35">
      <c r="A7" s="139"/>
      <c r="B7" s="111" t="s">
        <v>15</v>
      </c>
      <c r="C7" s="14" t="s">
        <v>16</v>
      </c>
      <c r="D7" s="82">
        <v>14.17</v>
      </c>
      <c r="E7" s="94"/>
      <c r="F7" s="94"/>
      <c r="G7" s="94">
        <v>20</v>
      </c>
      <c r="H7" s="94"/>
      <c r="I7" s="94"/>
      <c r="J7" s="94">
        <v>22</v>
      </c>
      <c r="K7" s="94"/>
      <c r="L7" s="94"/>
      <c r="M7" s="94">
        <v>20</v>
      </c>
      <c r="N7" s="94"/>
      <c r="O7" s="94"/>
      <c r="P7" s="94">
        <v>20</v>
      </c>
      <c r="Q7" s="94"/>
      <c r="R7" s="94"/>
      <c r="S7" s="94">
        <v>22</v>
      </c>
      <c r="T7" s="94"/>
      <c r="U7" s="94"/>
      <c r="V7" s="94">
        <v>20</v>
      </c>
      <c r="W7" s="94"/>
      <c r="X7" s="94"/>
      <c r="Y7" s="94">
        <v>20</v>
      </c>
      <c r="Z7" s="94"/>
      <c r="AA7" s="94"/>
      <c r="AB7" s="94">
        <v>20</v>
      </c>
      <c r="AC7" s="94"/>
      <c r="AD7" s="94"/>
      <c r="AE7" s="94">
        <v>20</v>
      </c>
      <c r="AF7" s="94"/>
      <c r="AG7" s="94">
        <v>20</v>
      </c>
      <c r="AH7" s="94"/>
      <c r="AI7" s="94"/>
      <c r="AJ7" s="83">
        <f t="shared" si="2"/>
        <v>204</v>
      </c>
      <c r="AK7" s="38">
        <f t="shared" si="3"/>
        <v>2890.68</v>
      </c>
    </row>
    <row r="8" spans="1:37" x14ac:dyDescent="0.35">
      <c r="A8" s="139"/>
      <c r="B8" s="111" t="s">
        <v>17</v>
      </c>
      <c r="C8" s="14" t="s">
        <v>16</v>
      </c>
      <c r="D8" s="82">
        <v>12.76</v>
      </c>
      <c r="E8" s="94"/>
      <c r="F8" s="94">
        <v>2</v>
      </c>
      <c r="G8" s="94"/>
      <c r="H8" s="94"/>
      <c r="I8" s="94"/>
      <c r="J8" s="94"/>
      <c r="K8" s="94"/>
      <c r="L8" s="94">
        <v>2</v>
      </c>
      <c r="M8" s="94"/>
      <c r="N8" s="94"/>
      <c r="O8" s="94"/>
      <c r="P8" s="94"/>
      <c r="Q8" s="94"/>
      <c r="R8" s="94"/>
      <c r="S8" s="94">
        <v>2</v>
      </c>
      <c r="T8" s="94"/>
      <c r="U8" s="94"/>
      <c r="V8" s="94"/>
      <c r="W8" s="94"/>
      <c r="X8" s="94">
        <v>2</v>
      </c>
      <c r="Y8" s="94"/>
      <c r="Z8" s="94"/>
      <c r="AA8" s="94">
        <v>2</v>
      </c>
      <c r="AB8" s="94"/>
      <c r="AC8" s="94"/>
      <c r="AD8" s="94"/>
      <c r="AE8" s="94"/>
      <c r="AF8" s="94"/>
      <c r="AG8" s="94">
        <v>2</v>
      </c>
      <c r="AH8" s="94"/>
      <c r="AI8" s="94"/>
      <c r="AJ8" s="83">
        <f t="shared" si="2"/>
        <v>10</v>
      </c>
      <c r="AK8" s="38">
        <f t="shared" si="3"/>
        <v>127.6</v>
      </c>
    </row>
    <row r="9" spans="1:37" x14ac:dyDescent="0.35">
      <c r="A9" s="139"/>
      <c r="B9" s="111" t="s">
        <v>18</v>
      </c>
      <c r="C9" s="14" t="s">
        <v>19</v>
      </c>
      <c r="D9" s="82">
        <v>29.45</v>
      </c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4"/>
      <c r="AI9" s="94"/>
      <c r="AJ9" s="83">
        <f t="shared" si="2"/>
        <v>0</v>
      </c>
      <c r="AK9" s="38">
        <f t="shared" si="3"/>
        <v>0</v>
      </c>
    </row>
    <row r="10" spans="1:37" x14ac:dyDescent="0.35">
      <c r="A10" s="139"/>
      <c r="B10" s="111" t="s">
        <v>20</v>
      </c>
      <c r="C10" s="14" t="s">
        <v>21</v>
      </c>
      <c r="D10" s="82">
        <v>35.799999999999997</v>
      </c>
      <c r="E10" s="94"/>
      <c r="F10" s="94">
        <v>2</v>
      </c>
      <c r="G10" s="94"/>
      <c r="H10" s="94">
        <v>2</v>
      </c>
      <c r="I10" s="94"/>
      <c r="J10" s="94"/>
      <c r="K10" s="94">
        <v>2</v>
      </c>
      <c r="L10" s="94"/>
      <c r="M10" s="94"/>
      <c r="N10" s="94"/>
      <c r="O10" s="94">
        <v>2</v>
      </c>
      <c r="P10" s="94"/>
      <c r="Q10" s="94"/>
      <c r="R10" s="94"/>
      <c r="S10" s="94"/>
      <c r="T10" s="94">
        <v>2</v>
      </c>
      <c r="U10" s="94"/>
      <c r="V10" s="94"/>
      <c r="W10" s="94"/>
      <c r="X10" s="94"/>
      <c r="Y10" s="94">
        <v>2</v>
      </c>
      <c r="Z10" s="94"/>
      <c r="AA10" s="94"/>
      <c r="AB10" s="94">
        <v>2</v>
      </c>
      <c r="AC10" s="94"/>
      <c r="AD10" s="94"/>
      <c r="AE10" s="94"/>
      <c r="AF10" s="94"/>
      <c r="AG10" s="94">
        <v>2</v>
      </c>
      <c r="AH10" s="94"/>
      <c r="AI10" s="94"/>
      <c r="AJ10" s="83">
        <f t="shared" si="2"/>
        <v>14</v>
      </c>
      <c r="AK10" s="38">
        <f t="shared" si="3"/>
        <v>501.19999999999993</v>
      </c>
    </row>
    <row r="11" spans="1:37" x14ac:dyDescent="0.35">
      <c r="A11" s="139"/>
      <c r="B11" s="111" t="s">
        <v>84</v>
      </c>
      <c r="C11" s="14" t="s">
        <v>19</v>
      </c>
      <c r="D11" s="82">
        <v>35.31</v>
      </c>
      <c r="E11" s="94"/>
      <c r="F11" s="94">
        <v>2</v>
      </c>
      <c r="G11" s="94"/>
      <c r="H11" s="94"/>
      <c r="I11" s="94"/>
      <c r="J11" s="94"/>
      <c r="K11" s="94">
        <v>2</v>
      </c>
      <c r="L11" s="94"/>
      <c r="M11" s="94"/>
      <c r="N11" s="94"/>
      <c r="O11" s="94">
        <v>2</v>
      </c>
      <c r="P11" s="94"/>
      <c r="Q11" s="94"/>
      <c r="R11" s="94"/>
      <c r="S11" s="94">
        <v>2</v>
      </c>
      <c r="T11" s="94"/>
      <c r="U11" s="94"/>
      <c r="V11" s="94"/>
      <c r="W11" s="94"/>
      <c r="X11" s="94"/>
      <c r="Y11" s="94">
        <v>2</v>
      </c>
      <c r="Z11" s="94"/>
      <c r="AA11" s="94"/>
      <c r="AB11" s="94"/>
      <c r="AC11" s="94"/>
      <c r="AD11" s="94"/>
      <c r="AE11" s="94"/>
      <c r="AF11" s="94"/>
      <c r="AG11" s="94"/>
      <c r="AH11" s="94"/>
      <c r="AI11" s="94"/>
      <c r="AJ11" s="83"/>
      <c r="AK11" s="38"/>
    </row>
    <row r="12" spans="1:37" x14ac:dyDescent="0.35">
      <c r="A12" s="139"/>
      <c r="B12" s="111" t="s">
        <v>22</v>
      </c>
      <c r="C12" s="14" t="s">
        <v>19</v>
      </c>
      <c r="D12" s="82">
        <v>23.82</v>
      </c>
      <c r="E12" s="94"/>
      <c r="F12" s="94">
        <v>2</v>
      </c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83">
        <f t="shared" si="2"/>
        <v>0</v>
      </c>
      <c r="AK12" s="38">
        <f t="shared" si="3"/>
        <v>0</v>
      </c>
    </row>
    <row r="13" spans="1:37" ht="15" thickBot="1" x14ac:dyDescent="0.4">
      <c r="A13" s="139"/>
      <c r="B13" s="112" t="s">
        <v>81</v>
      </c>
      <c r="C13" s="91"/>
      <c r="D13" s="91"/>
      <c r="E13" s="92">
        <f>SUMPRODUCT($D$6:$D$12,E6:E12)</f>
        <v>0</v>
      </c>
      <c r="F13" s="92">
        <f t="shared" ref="F13:AI13" si="4">SUMPRODUCT($D$6:$D$12,F6:F12)</f>
        <v>573.45999999999992</v>
      </c>
      <c r="G13" s="92">
        <f t="shared" si="4"/>
        <v>283.39999999999998</v>
      </c>
      <c r="H13" s="92">
        <f t="shared" si="4"/>
        <v>71.599999999999994</v>
      </c>
      <c r="I13" s="92">
        <f t="shared" si="4"/>
        <v>0</v>
      </c>
      <c r="J13" s="92">
        <f t="shared" si="4"/>
        <v>311.74</v>
      </c>
      <c r="K13" s="92">
        <f t="shared" si="4"/>
        <v>500.29999999999995</v>
      </c>
      <c r="L13" s="92">
        <f t="shared" si="4"/>
        <v>25.52</v>
      </c>
      <c r="M13" s="92">
        <f t="shared" si="4"/>
        <v>283.39999999999998</v>
      </c>
      <c r="N13" s="92">
        <f t="shared" si="4"/>
        <v>0</v>
      </c>
      <c r="O13" s="92">
        <f t="shared" si="4"/>
        <v>142.22</v>
      </c>
      <c r="P13" s="92">
        <f t="shared" si="4"/>
        <v>283.39999999999998</v>
      </c>
      <c r="Q13" s="92">
        <f t="shared" si="4"/>
        <v>0</v>
      </c>
      <c r="R13" s="92">
        <f t="shared" si="4"/>
        <v>0</v>
      </c>
      <c r="S13" s="92">
        <f t="shared" si="4"/>
        <v>646.6</v>
      </c>
      <c r="T13" s="92">
        <f t="shared" si="4"/>
        <v>71.599999999999994</v>
      </c>
      <c r="U13" s="92">
        <f t="shared" si="4"/>
        <v>0</v>
      </c>
      <c r="V13" s="92">
        <f t="shared" si="4"/>
        <v>283.39999999999998</v>
      </c>
      <c r="W13" s="92">
        <f t="shared" si="4"/>
        <v>0</v>
      </c>
      <c r="X13" s="92">
        <f t="shared" si="4"/>
        <v>25.52</v>
      </c>
      <c r="Y13" s="92">
        <f t="shared" si="4"/>
        <v>783.7</v>
      </c>
      <c r="Z13" s="92">
        <f t="shared" si="4"/>
        <v>0</v>
      </c>
      <c r="AA13" s="92">
        <f t="shared" si="4"/>
        <v>25.52</v>
      </c>
      <c r="AB13" s="92">
        <f t="shared" si="4"/>
        <v>713.08</v>
      </c>
      <c r="AC13" s="92">
        <f t="shared" si="4"/>
        <v>0</v>
      </c>
      <c r="AD13" s="92">
        <f t="shared" si="4"/>
        <v>0</v>
      </c>
      <c r="AE13" s="92">
        <f t="shared" si="4"/>
        <v>283.39999999999998</v>
      </c>
      <c r="AF13" s="92">
        <f t="shared" si="4"/>
        <v>0</v>
      </c>
      <c r="AG13" s="92">
        <f t="shared" si="4"/>
        <v>738.6</v>
      </c>
      <c r="AH13" s="92">
        <f t="shared" si="4"/>
        <v>0</v>
      </c>
      <c r="AI13" s="92">
        <f t="shared" si="4"/>
        <v>0</v>
      </c>
      <c r="AJ13" s="103"/>
      <c r="AK13" s="104">
        <f>SUM(E13:AI13)</f>
        <v>6046.46</v>
      </c>
    </row>
    <row r="14" spans="1:37" ht="24" customHeight="1" thickBot="1" x14ac:dyDescent="0.4">
      <c r="A14" s="139"/>
      <c r="B14" s="142" t="s">
        <v>1</v>
      </c>
      <c r="C14" s="143" t="s">
        <v>11</v>
      </c>
      <c r="D14" s="143" t="s">
        <v>12</v>
      </c>
      <c r="E14" s="90">
        <f>B2</f>
        <v>44409</v>
      </c>
      <c r="F14" s="90">
        <f>E14+1</f>
        <v>44410</v>
      </c>
      <c r="G14" s="90">
        <f t="shared" ref="G14:AI14" si="5">F14+1</f>
        <v>44411</v>
      </c>
      <c r="H14" s="90">
        <f t="shared" si="5"/>
        <v>44412</v>
      </c>
      <c r="I14" s="90">
        <f t="shared" si="5"/>
        <v>44413</v>
      </c>
      <c r="J14" s="90">
        <f t="shared" si="5"/>
        <v>44414</v>
      </c>
      <c r="K14" s="90">
        <f t="shared" si="5"/>
        <v>44415</v>
      </c>
      <c r="L14" s="90">
        <f t="shared" si="5"/>
        <v>44416</v>
      </c>
      <c r="M14" s="90">
        <f t="shared" si="5"/>
        <v>44417</v>
      </c>
      <c r="N14" s="90">
        <f t="shared" si="5"/>
        <v>44418</v>
      </c>
      <c r="O14" s="90">
        <f t="shared" si="5"/>
        <v>44419</v>
      </c>
      <c r="P14" s="90">
        <f t="shared" si="5"/>
        <v>44420</v>
      </c>
      <c r="Q14" s="90">
        <f t="shared" si="5"/>
        <v>44421</v>
      </c>
      <c r="R14" s="90">
        <f t="shared" si="5"/>
        <v>44422</v>
      </c>
      <c r="S14" s="90">
        <f t="shared" si="5"/>
        <v>44423</v>
      </c>
      <c r="T14" s="90">
        <f t="shared" si="5"/>
        <v>44424</v>
      </c>
      <c r="U14" s="90">
        <f t="shared" si="5"/>
        <v>44425</v>
      </c>
      <c r="V14" s="90">
        <f t="shared" si="5"/>
        <v>44426</v>
      </c>
      <c r="W14" s="90">
        <f t="shared" si="5"/>
        <v>44427</v>
      </c>
      <c r="X14" s="90">
        <f t="shared" si="5"/>
        <v>44428</v>
      </c>
      <c r="Y14" s="90">
        <f t="shared" si="5"/>
        <v>44429</v>
      </c>
      <c r="Z14" s="90">
        <f t="shared" si="5"/>
        <v>44430</v>
      </c>
      <c r="AA14" s="90">
        <f t="shared" si="5"/>
        <v>44431</v>
      </c>
      <c r="AB14" s="90">
        <f t="shared" si="5"/>
        <v>44432</v>
      </c>
      <c r="AC14" s="90">
        <f t="shared" si="5"/>
        <v>44433</v>
      </c>
      <c r="AD14" s="90">
        <f t="shared" si="5"/>
        <v>44434</v>
      </c>
      <c r="AE14" s="90">
        <f t="shared" si="5"/>
        <v>44435</v>
      </c>
      <c r="AF14" s="90">
        <f t="shared" si="5"/>
        <v>44436</v>
      </c>
      <c r="AG14" s="90">
        <f t="shared" si="5"/>
        <v>44437</v>
      </c>
      <c r="AH14" s="90">
        <f t="shared" si="5"/>
        <v>44438</v>
      </c>
      <c r="AI14" s="90">
        <f t="shared" si="5"/>
        <v>44439</v>
      </c>
      <c r="AJ14" s="122"/>
      <c r="AK14" s="123"/>
    </row>
    <row r="15" spans="1:37" ht="24" customHeight="1" thickBot="1" x14ac:dyDescent="0.4">
      <c r="A15" s="139"/>
      <c r="B15" s="135"/>
      <c r="C15" s="137"/>
      <c r="D15" s="137"/>
      <c r="E15" s="89" t="str">
        <f>TEXT(E14,"ddd")</f>
        <v>Sun</v>
      </c>
      <c r="F15" s="89" t="str">
        <f t="shared" ref="F15:AI15" si="6">TEXT(F14,"ddd")</f>
        <v>Mon</v>
      </c>
      <c r="G15" s="89" t="str">
        <f t="shared" si="6"/>
        <v>Tue</v>
      </c>
      <c r="H15" s="89" t="str">
        <f t="shared" si="6"/>
        <v>Wed</v>
      </c>
      <c r="I15" s="89" t="str">
        <f t="shared" si="6"/>
        <v>Thu</v>
      </c>
      <c r="J15" s="89" t="str">
        <f t="shared" si="6"/>
        <v>Fri</v>
      </c>
      <c r="K15" s="89" t="str">
        <f t="shared" si="6"/>
        <v>Sat</v>
      </c>
      <c r="L15" s="89" t="str">
        <f t="shared" si="6"/>
        <v>Sun</v>
      </c>
      <c r="M15" s="89" t="str">
        <f t="shared" si="6"/>
        <v>Mon</v>
      </c>
      <c r="N15" s="89" t="str">
        <f t="shared" si="6"/>
        <v>Tue</v>
      </c>
      <c r="O15" s="89" t="str">
        <f t="shared" si="6"/>
        <v>Wed</v>
      </c>
      <c r="P15" s="89" t="str">
        <f t="shared" si="6"/>
        <v>Thu</v>
      </c>
      <c r="Q15" s="89" t="str">
        <f t="shared" si="6"/>
        <v>Fri</v>
      </c>
      <c r="R15" s="89" t="str">
        <f t="shared" si="6"/>
        <v>Sat</v>
      </c>
      <c r="S15" s="89" t="str">
        <f t="shared" si="6"/>
        <v>Sun</v>
      </c>
      <c r="T15" s="89" t="str">
        <f t="shared" si="6"/>
        <v>Mon</v>
      </c>
      <c r="U15" s="89" t="str">
        <f t="shared" si="6"/>
        <v>Tue</v>
      </c>
      <c r="V15" s="89" t="str">
        <f t="shared" si="6"/>
        <v>Wed</v>
      </c>
      <c r="W15" s="89" t="str">
        <f t="shared" si="6"/>
        <v>Thu</v>
      </c>
      <c r="X15" s="89" t="str">
        <f t="shared" si="6"/>
        <v>Fri</v>
      </c>
      <c r="Y15" s="89" t="str">
        <f t="shared" si="6"/>
        <v>Sat</v>
      </c>
      <c r="Z15" s="89" t="str">
        <f t="shared" si="6"/>
        <v>Sun</v>
      </c>
      <c r="AA15" s="89" t="str">
        <f t="shared" si="6"/>
        <v>Mon</v>
      </c>
      <c r="AB15" s="89" t="str">
        <f t="shared" si="6"/>
        <v>Tue</v>
      </c>
      <c r="AC15" s="89" t="str">
        <f t="shared" si="6"/>
        <v>Wed</v>
      </c>
      <c r="AD15" s="89" t="str">
        <f t="shared" si="6"/>
        <v>Thu</v>
      </c>
      <c r="AE15" s="89" t="str">
        <f t="shared" si="6"/>
        <v>Fri</v>
      </c>
      <c r="AF15" s="89" t="str">
        <f t="shared" si="6"/>
        <v>Sat</v>
      </c>
      <c r="AG15" s="89" t="str">
        <f t="shared" si="6"/>
        <v>Sun</v>
      </c>
      <c r="AH15" s="89" t="str">
        <f t="shared" si="6"/>
        <v>Mon</v>
      </c>
      <c r="AI15" s="89" t="str">
        <f t="shared" si="6"/>
        <v>Tue</v>
      </c>
      <c r="AJ15" s="118"/>
      <c r="AK15" s="119"/>
    </row>
    <row r="16" spans="1:37" ht="23.5" thickBot="1" x14ac:dyDescent="0.55000000000000004">
      <c r="A16" s="139"/>
      <c r="B16" s="141" t="s">
        <v>24</v>
      </c>
      <c r="C16" s="141"/>
      <c r="D16" s="141"/>
      <c r="E16" s="141"/>
      <c r="F16" s="141"/>
      <c r="G16" s="141"/>
      <c r="H16" s="141"/>
      <c r="I16" s="141"/>
      <c r="J16" s="141"/>
      <c r="K16" s="141"/>
      <c r="L16" s="141"/>
      <c r="M16" s="141"/>
      <c r="N16" s="141"/>
      <c r="O16" s="141"/>
      <c r="P16" s="141"/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/>
      <c r="AE16" s="141"/>
      <c r="AF16" s="141"/>
      <c r="AG16" s="141"/>
      <c r="AH16" s="141"/>
      <c r="AI16" s="141"/>
      <c r="AJ16" s="120"/>
      <c r="AK16" s="121"/>
    </row>
    <row r="17" spans="1:37" x14ac:dyDescent="0.35">
      <c r="A17" s="139"/>
      <c r="B17" s="113" t="s">
        <v>25</v>
      </c>
      <c r="C17" s="95" t="s">
        <v>26</v>
      </c>
      <c r="D17" s="96">
        <f>VLOOKUP(B17,Table1[#All],3,FALSE)</f>
        <v>6.32</v>
      </c>
      <c r="E17" s="45"/>
      <c r="F17" s="50">
        <v>2</v>
      </c>
      <c r="G17" s="50"/>
      <c r="H17" s="50"/>
      <c r="I17" s="50"/>
      <c r="J17" s="50"/>
      <c r="K17" s="21">
        <v>2</v>
      </c>
      <c r="L17" s="21"/>
      <c r="M17" s="21"/>
      <c r="N17" s="21"/>
      <c r="O17" s="21">
        <v>2</v>
      </c>
      <c r="P17" s="21"/>
      <c r="Q17" s="21"/>
      <c r="R17" s="50"/>
      <c r="S17" s="50">
        <v>2</v>
      </c>
      <c r="T17" s="50"/>
      <c r="U17" s="50"/>
      <c r="V17" s="50"/>
      <c r="W17" s="50"/>
      <c r="X17" s="50"/>
      <c r="Y17" s="21">
        <v>2</v>
      </c>
      <c r="Z17" s="21"/>
      <c r="AA17" s="33"/>
      <c r="AB17" s="33">
        <v>2</v>
      </c>
      <c r="AC17" s="33"/>
      <c r="AD17" s="33"/>
      <c r="AE17" s="33"/>
      <c r="AF17" s="33"/>
      <c r="AG17" s="33">
        <v>2</v>
      </c>
      <c r="AH17" s="33"/>
      <c r="AI17" s="33"/>
      <c r="AJ17" s="116">
        <f t="shared" ref="AJ17:AJ52" si="7">SUM(G17:AI17)</f>
        <v>12</v>
      </c>
      <c r="AK17" s="117">
        <f t="shared" ref="AK17:AK54" si="8">D17*AJ17</f>
        <v>75.84</v>
      </c>
    </row>
    <row r="18" spans="1:37" x14ac:dyDescent="0.35">
      <c r="A18" s="139"/>
      <c r="B18" s="114" t="s">
        <v>27</v>
      </c>
      <c r="C18" s="93" t="s">
        <v>26</v>
      </c>
      <c r="D18" s="96">
        <f>VLOOKUP(B18,Table1[#All],3,FALSE)</f>
        <v>7.05</v>
      </c>
      <c r="E18" s="45"/>
      <c r="F18" s="50"/>
      <c r="G18" s="50"/>
      <c r="H18" s="50"/>
      <c r="I18" s="50"/>
      <c r="J18" s="50"/>
      <c r="K18" s="21"/>
      <c r="L18" s="21"/>
      <c r="M18" s="21"/>
      <c r="N18" s="21"/>
      <c r="O18" s="21"/>
      <c r="P18" s="21"/>
      <c r="Q18" s="21"/>
      <c r="R18" s="50"/>
      <c r="S18" s="50"/>
      <c r="T18" s="50"/>
      <c r="U18" s="50"/>
      <c r="V18" s="50"/>
      <c r="W18" s="50"/>
      <c r="X18" s="50"/>
      <c r="Y18" s="21">
        <v>2</v>
      </c>
      <c r="Z18" s="21"/>
      <c r="AA18" s="33">
        <v>2</v>
      </c>
      <c r="AB18" s="33"/>
      <c r="AC18" s="33"/>
      <c r="AD18" s="33"/>
      <c r="AE18" s="33"/>
      <c r="AF18" s="33"/>
      <c r="AG18" s="33"/>
      <c r="AH18" s="33"/>
      <c r="AI18" s="33"/>
      <c r="AJ18" s="83">
        <f t="shared" si="7"/>
        <v>4</v>
      </c>
      <c r="AK18" s="38">
        <f t="shared" si="8"/>
        <v>28.2</v>
      </c>
    </row>
    <row r="19" spans="1:37" x14ac:dyDescent="0.35">
      <c r="A19" s="139"/>
      <c r="B19" s="114" t="s">
        <v>66</v>
      </c>
      <c r="C19" s="93" t="s">
        <v>68</v>
      </c>
      <c r="D19" s="96">
        <f>VLOOKUP(B19,Table1[#All],3,FALSE)</f>
        <v>16.29</v>
      </c>
      <c r="E19" s="45"/>
      <c r="F19" s="50">
        <v>2</v>
      </c>
      <c r="G19" s="50"/>
      <c r="H19" s="50"/>
      <c r="I19" s="50"/>
      <c r="J19" s="50"/>
      <c r="K19" s="21">
        <v>2</v>
      </c>
      <c r="L19" s="21"/>
      <c r="M19" s="21">
        <v>2</v>
      </c>
      <c r="N19" s="21"/>
      <c r="O19" s="21"/>
      <c r="P19" s="21">
        <v>2</v>
      </c>
      <c r="Q19" s="21"/>
      <c r="R19" s="50"/>
      <c r="S19" s="50"/>
      <c r="T19" s="50"/>
      <c r="U19" s="50"/>
      <c r="V19" s="50"/>
      <c r="W19" s="50">
        <v>2</v>
      </c>
      <c r="X19" s="50"/>
      <c r="Y19" s="21">
        <v>2</v>
      </c>
      <c r="Z19" s="21"/>
      <c r="AA19" s="21"/>
      <c r="AB19" s="21"/>
      <c r="AC19" s="21"/>
      <c r="AD19" s="21"/>
      <c r="AE19" s="21"/>
      <c r="AF19" s="21">
        <v>2</v>
      </c>
      <c r="AG19" s="21"/>
      <c r="AH19" s="21"/>
      <c r="AI19" s="21"/>
      <c r="AJ19" s="83">
        <f t="shared" si="7"/>
        <v>12</v>
      </c>
      <c r="AK19" s="38">
        <f t="shared" si="8"/>
        <v>195.48</v>
      </c>
    </row>
    <row r="20" spans="1:37" x14ac:dyDescent="0.35">
      <c r="A20" s="139"/>
      <c r="B20" s="114" t="s">
        <v>67</v>
      </c>
      <c r="C20" s="93" t="s">
        <v>69</v>
      </c>
      <c r="D20" s="96">
        <f>VLOOKUP(B20,Table1[#All],3,FALSE)</f>
        <v>18.079999999999998</v>
      </c>
      <c r="E20" s="45"/>
      <c r="F20" s="50"/>
      <c r="G20" s="50"/>
      <c r="H20" s="50"/>
      <c r="I20" s="50">
        <v>2</v>
      </c>
      <c r="J20" s="50"/>
      <c r="K20" s="21"/>
      <c r="L20" s="21"/>
      <c r="M20" s="21">
        <v>2</v>
      </c>
      <c r="N20" s="21"/>
      <c r="O20" s="21"/>
      <c r="P20" s="21"/>
      <c r="Q20" s="21"/>
      <c r="R20" s="50"/>
      <c r="S20" s="50"/>
      <c r="T20" s="50"/>
      <c r="U20" s="50"/>
      <c r="V20" s="50"/>
      <c r="W20" s="50"/>
      <c r="X20" s="50">
        <v>2</v>
      </c>
      <c r="Y20" s="21"/>
      <c r="Z20" s="21"/>
      <c r="AA20" s="21">
        <v>2</v>
      </c>
      <c r="AB20" s="21"/>
      <c r="AC20" s="21"/>
      <c r="AD20" s="21"/>
      <c r="AE20" s="21"/>
      <c r="AF20" s="21"/>
      <c r="AG20" s="21"/>
      <c r="AH20" s="21"/>
      <c r="AI20" s="21"/>
      <c r="AJ20" s="83">
        <f t="shared" si="7"/>
        <v>8</v>
      </c>
      <c r="AK20" s="38">
        <f t="shared" si="8"/>
        <v>144.63999999999999</v>
      </c>
    </row>
    <row r="21" spans="1:37" x14ac:dyDescent="0.35">
      <c r="A21" s="139"/>
      <c r="B21" s="114" t="s">
        <v>29</v>
      </c>
      <c r="C21" s="93" t="s">
        <v>30</v>
      </c>
      <c r="D21" s="96">
        <f>VLOOKUP(B21,Table1[#All],3,FALSE)</f>
        <v>18.32</v>
      </c>
      <c r="E21" s="45"/>
      <c r="F21" s="50"/>
      <c r="G21" s="50">
        <v>2</v>
      </c>
      <c r="H21" s="50"/>
      <c r="I21" s="50"/>
      <c r="J21" s="50">
        <v>2</v>
      </c>
      <c r="K21" s="21"/>
      <c r="L21" s="21">
        <v>2</v>
      </c>
      <c r="M21" s="21"/>
      <c r="N21" s="21"/>
      <c r="O21" s="21"/>
      <c r="P21" s="21">
        <v>2</v>
      </c>
      <c r="Q21" s="21"/>
      <c r="R21" s="50"/>
      <c r="S21" s="50">
        <v>2</v>
      </c>
      <c r="T21" s="50"/>
      <c r="U21" s="50"/>
      <c r="V21" s="50">
        <v>2</v>
      </c>
      <c r="W21" s="50"/>
      <c r="X21" s="50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83">
        <f t="shared" si="7"/>
        <v>12</v>
      </c>
      <c r="AK21" s="38">
        <f t="shared" si="8"/>
        <v>219.84</v>
      </c>
    </row>
    <row r="22" spans="1:37" x14ac:dyDescent="0.35">
      <c r="A22" s="139"/>
      <c r="B22" s="114" t="s">
        <v>31</v>
      </c>
      <c r="C22" s="93" t="s">
        <v>30</v>
      </c>
      <c r="D22" s="96">
        <f>VLOOKUP(B22,Table1[#All],3,FALSE)</f>
        <v>14.77</v>
      </c>
      <c r="E22" s="45"/>
      <c r="F22" s="50"/>
      <c r="G22" s="50"/>
      <c r="H22" s="50"/>
      <c r="I22" s="50"/>
      <c r="J22" s="50"/>
      <c r="K22" s="21"/>
      <c r="L22" s="21"/>
      <c r="M22" s="21"/>
      <c r="N22" s="21"/>
      <c r="O22" s="21"/>
      <c r="P22" s="21"/>
      <c r="Q22" s="21"/>
      <c r="R22" s="50"/>
      <c r="S22" s="50"/>
      <c r="T22" s="50"/>
      <c r="U22" s="50"/>
      <c r="V22" s="50"/>
      <c r="W22" s="50"/>
      <c r="X22" s="50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83">
        <f t="shared" si="7"/>
        <v>0</v>
      </c>
      <c r="AK22" s="38">
        <f t="shared" si="8"/>
        <v>0</v>
      </c>
    </row>
    <row r="23" spans="1:37" x14ac:dyDescent="0.35">
      <c r="A23" s="139"/>
      <c r="B23" s="114" t="s">
        <v>32</v>
      </c>
      <c r="C23" s="93" t="s">
        <v>30</v>
      </c>
      <c r="D23" s="96">
        <f>VLOOKUP(B23,Table1[#All],3,FALSE)</f>
        <v>11.36</v>
      </c>
      <c r="E23" s="45"/>
      <c r="F23" s="50"/>
      <c r="G23" s="50"/>
      <c r="H23" s="50"/>
      <c r="I23" s="50"/>
      <c r="J23" s="50"/>
      <c r="K23" s="21"/>
      <c r="L23" s="21"/>
      <c r="M23" s="21"/>
      <c r="N23" s="21"/>
      <c r="O23" s="21"/>
      <c r="P23" s="21"/>
      <c r="Q23" s="21"/>
      <c r="R23" s="50"/>
      <c r="S23" s="50"/>
      <c r="T23" s="50"/>
      <c r="U23" s="50"/>
      <c r="V23" s="50"/>
      <c r="W23" s="50"/>
      <c r="X23" s="50"/>
      <c r="Y23" s="21"/>
      <c r="Z23" s="21">
        <v>2</v>
      </c>
      <c r="AA23" s="21"/>
      <c r="AB23" s="21"/>
      <c r="AC23" s="21"/>
      <c r="AD23" s="21">
        <v>2</v>
      </c>
      <c r="AE23" s="21"/>
      <c r="AF23" s="21"/>
      <c r="AG23" s="21"/>
      <c r="AH23" s="21"/>
      <c r="AI23" s="21"/>
      <c r="AJ23" s="83">
        <f t="shared" si="7"/>
        <v>4</v>
      </c>
      <c r="AK23" s="38">
        <f t="shared" si="8"/>
        <v>45.44</v>
      </c>
    </row>
    <row r="24" spans="1:37" x14ac:dyDescent="0.35">
      <c r="A24" s="139"/>
      <c r="B24" s="114" t="s">
        <v>33</v>
      </c>
      <c r="C24" s="93" t="s">
        <v>34</v>
      </c>
      <c r="D24" s="96">
        <f>VLOOKUP(B24,Table1[#All],3,FALSE)</f>
        <v>34.83</v>
      </c>
      <c r="E24" s="45"/>
      <c r="F24" s="50"/>
      <c r="G24" s="50"/>
      <c r="H24" s="50"/>
      <c r="I24" s="50"/>
      <c r="J24" s="50"/>
      <c r="K24" s="21"/>
      <c r="L24" s="21"/>
      <c r="M24" s="21"/>
      <c r="N24" s="21"/>
      <c r="O24" s="21"/>
      <c r="P24" s="21"/>
      <c r="Q24" s="21"/>
      <c r="R24" s="50"/>
      <c r="S24" s="50"/>
      <c r="T24" s="50">
        <v>2</v>
      </c>
      <c r="U24" s="50"/>
      <c r="V24" s="50"/>
      <c r="W24" s="50"/>
      <c r="X24" s="50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83">
        <f t="shared" si="7"/>
        <v>2</v>
      </c>
      <c r="AK24" s="38">
        <f t="shared" si="8"/>
        <v>69.66</v>
      </c>
    </row>
    <row r="25" spans="1:37" x14ac:dyDescent="0.35">
      <c r="A25" s="139"/>
      <c r="B25" s="114" t="s">
        <v>35</v>
      </c>
      <c r="C25" s="93" t="s">
        <v>36</v>
      </c>
      <c r="D25" s="96">
        <f>VLOOKUP(B25,Table1[#All],3,FALSE)</f>
        <v>16.920000000000002</v>
      </c>
      <c r="E25" s="45"/>
      <c r="F25" s="50"/>
      <c r="G25" s="50"/>
      <c r="H25" s="50"/>
      <c r="I25" s="50"/>
      <c r="J25" s="50"/>
      <c r="K25" s="21"/>
      <c r="L25" s="21"/>
      <c r="M25" s="21"/>
      <c r="N25" s="21"/>
      <c r="O25" s="21"/>
      <c r="P25" s="21"/>
      <c r="Q25" s="21"/>
      <c r="R25" s="50"/>
      <c r="S25" s="50"/>
      <c r="T25" s="50"/>
      <c r="U25" s="50"/>
      <c r="V25" s="50"/>
      <c r="W25" s="50">
        <v>2</v>
      </c>
      <c r="X25" s="50"/>
      <c r="Y25" s="21"/>
      <c r="Z25" s="21"/>
      <c r="AA25" s="21">
        <v>2</v>
      </c>
      <c r="AB25" s="21"/>
      <c r="AC25" s="21"/>
      <c r="AD25" s="21"/>
      <c r="AE25" s="21"/>
      <c r="AF25" s="21"/>
      <c r="AG25" s="21">
        <v>2</v>
      </c>
      <c r="AH25" s="21"/>
      <c r="AI25" s="21"/>
      <c r="AJ25" s="83">
        <f t="shared" si="7"/>
        <v>6</v>
      </c>
      <c r="AK25" s="38">
        <f t="shared" si="8"/>
        <v>101.52000000000001</v>
      </c>
    </row>
    <row r="26" spans="1:37" x14ac:dyDescent="0.35">
      <c r="A26" s="139"/>
      <c r="B26" s="114" t="s">
        <v>37</v>
      </c>
      <c r="C26" s="93" t="s">
        <v>36</v>
      </c>
      <c r="D26" s="96">
        <f>VLOOKUP(B26,Table1[#All],3,FALSE)</f>
        <v>15.01</v>
      </c>
      <c r="E26" s="45"/>
      <c r="F26" s="50"/>
      <c r="G26" s="50"/>
      <c r="H26" s="50"/>
      <c r="I26" s="50"/>
      <c r="J26" s="50"/>
      <c r="K26" s="21"/>
      <c r="L26" s="21"/>
      <c r="M26" s="21"/>
      <c r="N26" s="21"/>
      <c r="O26" s="21"/>
      <c r="P26" s="21"/>
      <c r="Q26" s="21"/>
      <c r="R26" s="50"/>
      <c r="S26" s="50"/>
      <c r="T26" s="50"/>
      <c r="U26" s="50"/>
      <c r="V26" s="50"/>
      <c r="W26" s="50"/>
      <c r="X26" s="50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83">
        <f t="shared" si="7"/>
        <v>0</v>
      </c>
      <c r="AK26" s="38">
        <f t="shared" si="8"/>
        <v>0</v>
      </c>
    </row>
    <row r="27" spans="1:37" x14ac:dyDescent="0.35">
      <c r="A27" s="139"/>
      <c r="B27" s="114" t="s">
        <v>38</v>
      </c>
      <c r="C27" s="93" t="s">
        <v>19</v>
      </c>
      <c r="D27" s="96">
        <f>VLOOKUP(B27,Table1[#All],3,FALSE)</f>
        <v>35.18</v>
      </c>
      <c r="E27" s="45"/>
      <c r="F27" s="50"/>
      <c r="G27" s="50"/>
      <c r="H27" s="50"/>
      <c r="I27" s="50"/>
      <c r="J27" s="50"/>
      <c r="K27" s="21"/>
      <c r="L27" s="21"/>
      <c r="M27" s="21"/>
      <c r="N27" s="21"/>
      <c r="O27" s="21"/>
      <c r="P27" s="21"/>
      <c r="Q27" s="21"/>
      <c r="R27" s="50"/>
      <c r="S27" s="50"/>
      <c r="T27" s="50"/>
      <c r="U27" s="50"/>
      <c r="V27" s="50"/>
      <c r="W27" s="50"/>
      <c r="X27" s="50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83">
        <f t="shared" si="7"/>
        <v>0</v>
      </c>
      <c r="AK27" s="38">
        <f t="shared" si="8"/>
        <v>0</v>
      </c>
    </row>
    <row r="28" spans="1:37" x14ac:dyDescent="0.35">
      <c r="A28" s="139"/>
      <c r="B28" s="114" t="s">
        <v>39</v>
      </c>
      <c r="C28" s="93" t="s">
        <v>40</v>
      </c>
      <c r="D28" s="96">
        <f>VLOOKUP(B28,Table1[#All],3,FALSE)</f>
        <v>28.18</v>
      </c>
      <c r="E28" s="45"/>
      <c r="F28" s="50"/>
      <c r="G28" s="50"/>
      <c r="H28" s="50"/>
      <c r="I28" s="50"/>
      <c r="J28" s="50"/>
      <c r="K28" s="21"/>
      <c r="L28" s="21"/>
      <c r="M28" s="21"/>
      <c r="N28" s="21"/>
      <c r="O28" s="21"/>
      <c r="P28" s="21"/>
      <c r="Q28" s="21"/>
      <c r="R28" s="50"/>
      <c r="S28" s="50"/>
      <c r="T28" s="50"/>
      <c r="U28" s="50"/>
      <c r="V28" s="50"/>
      <c r="W28" s="50"/>
      <c r="X28" s="50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83">
        <f t="shared" si="7"/>
        <v>0</v>
      </c>
      <c r="AK28" s="38">
        <f t="shared" si="8"/>
        <v>0</v>
      </c>
    </row>
    <row r="29" spans="1:37" x14ac:dyDescent="0.35">
      <c r="A29" s="139"/>
      <c r="B29" s="114" t="s">
        <v>41</v>
      </c>
      <c r="C29" s="93" t="s">
        <v>40</v>
      </c>
      <c r="D29" s="96">
        <f>VLOOKUP(B29,Table1[#All],3,FALSE)</f>
        <v>28.18</v>
      </c>
      <c r="E29" s="45"/>
      <c r="F29" s="50"/>
      <c r="G29" s="50"/>
      <c r="H29" s="50"/>
      <c r="I29" s="50"/>
      <c r="J29" s="50"/>
      <c r="K29" s="21"/>
      <c r="L29" s="21"/>
      <c r="M29" s="21"/>
      <c r="N29" s="21"/>
      <c r="O29" s="21"/>
      <c r="P29" s="21"/>
      <c r="Q29" s="21"/>
      <c r="R29" s="50"/>
      <c r="S29" s="50"/>
      <c r="T29" s="50"/>
      <c r="U29" s="50"/>
      <c r="V29" s="50"/>
      <c r="W29" s="50"/>
      <c r="X29" s="50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83">
        <f t="shared" si="7"/>
        <v>0</v>
      </c>
      <c r="AK29" s="38">
        <f t="shared" si="8"/>
        <v>0</v>
      </c>
    </row>
    <row r="30" spans="1:37" x14ac:dyDescent="0.35">
      <c r="A30" s="139"/>
      <c r="B30" s="114" t="s">
        <v>42</v>
      </c>
      <c r="C30" s="93" t="s">
        <v>21</v>
      </c>
      <c r="D30" s="96">
        <f>VLOOKUP(B30,Table1[#All],3,FALSE)</f>
        <v>47.09</v>
      </c>
      <c r="E30" s="45"/>
      <c r="F30" s="50"/>
      <c r="G30" s="50"/>
      <c r="H30" s="50"/>
      <c r="I30" s="50"/>
      <c r="J30" s="50"/>
      <c r="K30" s="21"/>
      <c r="L30" s="21"/>
      <c r="M30" s="21"/>
      <c r="N30" s="21"/>
      <c r="O30" s="21"/>
      <c r="P30" s="21"/>
      <c r="Q30" s="21"/>
      <c r="R30" s="50"/>
      <c r="S30" s="50"/>
      <c r="T30" s="50"/>
      <c r="U30" s="50"/>
      <c r="V30" s="50"/>
      <c r="W30" s="50"/>
      <c r="X30" s="50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83">
        <f t="shared" si="7"/>
        <v>0</v>
      </c>
      <c r="AK30" s="38">
        <f t="shared" si="8"/>
        <v>0</v>
      </c>
    </row>
    <row r="31" spans="1:37" x14ac:dyDescent="0.35">
      <c r="A31" s="139"/>
      <c r="B31" s="114" t="s">
        <v>43</v>
      </c>
      <c r="C31" s="93" t="s">
        <v>40</v>
      </c>
      <c r="D31" s="96">
        <f>VLOOKUP(B31,Table1[#All],3,FALSE)</f>
        <v>16.11</v>
      </c>
      <c r="E31" s="45"/>
      <c r="F31" s="50"/>
      <c r="G31" s="50"/>
      <c r="H31" s="50"/>
      <c r="I31" s="50"/>
      <c r="J31" s="50"/>
      <c r="K31" s="21"/>
      <c r="L31" s="21"/>
      <c r="M31" s="21"/>
      <c r="N31" s="21"/>
      <c r="O31" s="21"/>
      <c r="P31" s="21"/>
      <c r="Q31" s="21"/>
      <c r="R31" s="50"/>
      <c r="S31" s="50"/>
      <c r="T31" s="50"/>
      <c r="U31" s="50"/>
      <c r="V31" s="50"/>
      <c r="W31" s="50"/>
      <c r="X31" s="50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83">
        <f t="shared" si="7"/>
        <v>0</v>
      </c>
      <c r="AK31" s="38">
        <f t="shared" si="8"/>
        <v>0</v>
      </c>
    </row>
    <row r="32" spans="1:37" x14ac:dyDescent="0.35">
      <c r="A32" s="139"/>
      <c r="B32" s="114" t="s">
        <v>44</v>
      </c>
      <c r="C32" s="93" t="s">
        <v>45</v>
      </c>
      <c r="D32" s="96">
        <f>VLOOKUP(B32,Table1[#All],3,FALSE)</f>
        <v>43.95</v>
      </c>
      <c r="E32" s="45"/>
      <c r="F32" s="50"/>
      <c r="G32" s="50"/>
      <c r="H32" s="50"/>
      <c r="I32" s="50"/>
      <c r="J32" s="50"/>
      <c r="K32" s="21"/>
      <c r="L32" s="21"/>
      <c r="M32" s="21"/>
      <c r="N32" s="21"/>
      <c r="O32" s="21"/>
      <c r="P32" s="21"/>
      <c r="Q32" s="21"/>
      <c r="R32" s="50"/>
      <c r="S32" s="50"/>
      <c r="T32" s="50"/>
      <c r="U32" s="50"/>
      <c r="V32" s="50"/>
      <c r="W32" s="50"/>
      <c r="X32" s="50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83">
        <f t="shared" si="7"/>
        <v>0</v>
      </c>
      <c r="AK32" s="38">
        <f t="shared" si="8"/>
        <v>0</v>
      </c>
    </row>
    <row r="33" spans="1:37" x14ac:dyDescent="0.35">
      <c r="A33" s="139"/>
      <c r="B33" s="114" t="s">
        <v>46</v>
      </c>
      <c r="C33" s="93" t="s">
        <v>47</v>
      </c>
      <c r="D33" s="96">
        <f>VLOOKUP(B33,Table1[#All],3,FALSE)</f>
        <v>12.26</v>
      </c>
      <c r="E33" s="45"/>
      <c r="F33" s="50"/>
      <c r="G33" s="50"/>
      <c r="H33" s="50"/>
      <c r="I33" s="50"/>
      <c r="J33" s="50"/>
      <c r="K33" s="21"/>
      <c r="L33" s="21"/>
      <c r="M33" s="21"/>
      <c r="N33" s="21"/>
      <c r="O33" s="21"/>
      <c r="P33" s="21"/>
      <c r="Q33" s="21"/>
      <c r="R33" s="50"/>
      <c r="S33" s="50"/>
      <c r="T33" s="50"/>
      <c r="U33" s="50"/>
      <c r="V33" s="50"/>
      <c r="W33" s="50"/>
      <c r="X33" s="50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83">
        <f t="shared" si="7"/>
        <v>0</v>
      </c>
      <c r="AK33" s="38">
        <f t="shared" si="8"/>
        <v>0</v>
      </c>
    </row>
    <row r="34" spans="1:37" x14ac:dyDescent="0.35">
      <c r="A34" s="139"/>
      <c r="B34" s="114" t="s">
        <v>48</v>
      </c>
      <c r="C34" s="93" t="s">
        <v>49</v>
      </c>
      <c r="D34" s="96">
        <f>VLOOKUP(B34,Table1[#All],3,FALSE)</f>
        <v>64.989999999999995</v>
      </c>
      <c r="E34" s="45"/>
      <c r="F34" s="50"/>
      <c r="G34" s="50"/>
      <c r="H34" s="50"/>
      <c r="I34" s="50"/>
      <c r="J34" s="50"/>
      <c r="K34" s="21"/>
      <c r="L34" s="21"/>
      <c r="M34" s="21"/>
      <c r="N34" s="21"/>
      <c r="O34" s="21"/>
      <c r="P34" s="21"/>
      <c r="Q34" s="21"/>
      <c r="R34" s="50"/>
      <c r="S34" s="50"/>
      <c r="T34" s="50"/>
      <c r="U34" s="50"/>
      <c r="V34" s="50"/>
      <c r="W34" s="50"/>
      <c r="X34" s="50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83">
        <f t="shared" si="7"/>
        <v>0</v>
      </c>
      <c r="AK34" s="38">
        <f t="shared" si="8"/>
        <v>0</v>
      </c>
    </row>
    <row r="35" spans="1:37" x14ac:dyDescent="0.35">
      <c r="A35" s="139"/>
      <c r="B35" s="114" t="s">
        <v>50</v>
      </c>
      <c r="C35" s="93" t="s">
        <v>47</v>
      </c>
      <c r="D35" s="96">
        <f>VLOOKUP(B35,Table1[#All],3,FALSE)</f>
        <v>73.55</v>
      </c>
      <c r="E35" s="45"/>
      <c r="F35" s="50">
        <v>2</v>
      </c>
      <c r="G35" s="50"/>
      <c r="H35" s="50"/>
      <c r="I35" s="50"/>
      <c r="J35" s="50"/>
      <c r="K35" s="21"/>
      <c r="L35" s="21"/>
      <c r="M35" s="21">
        <v>2</v>
      </c>
      <c r="N35" s="21"/>
      <c r="O35" s="21"/>
      <c r="P35" s="21"/>
      <c r="Q35" s="21"/>
      <c r="R35" s="50">
        <v>2</v>
      </c>
      <c r="S35" s="50"/>
      <c r="T35" s="50"/>
      <c r="U35" s="50"/>
      <c r="V35" s="50"/>
      <c r="W35" s="50">
        <v>2</v>
      </c>
      <c r="X35" s="50"/>
      <c r="Y35" s="21"/>
      <c r="Z35" s="21"/>
      <c r="AA35" s="21"/>
      <c r="AB35" s="21"/>
      <c r="AC35" s="21"/>
      <c r="AD35" s="21"/>
      <c r="AE35" s="21"/>
      <c r="AF35" s="21"/>
      <c r="AG35" s="21">
        <v>2</v>
      </c>
      <c r="AH35" s="21"/>
      <c r="AI35" s="21"/>
      <c r="AJ35" s="83">
        <f t="shared" si="7"/>
        <v>8</v>
      </c>
      <c r="AK35" s="38">
        <f t="shared" si="8"/>
        <v>588.4</v>
      </c>
    </row>
    <row r="36" spans="1:37" x14ac:dyDescent="0.35">
      <c r="A36" s="139"/>
      <c r="B36" s="114" t="s">
        <v>51</v>
      </c>
      <c r="C36" s="93" t="s">
        <v>52</v>
      </c>
      <c r="D36" s="96">
        <f>VLOOKUP(B36,Table1[#All],3,FALSE)</f>
        <v>85.88</v>
      </c>
      <c r="E36" s="45"/>
      <c r="F36" s="50">
        <v>4</v>
      </c>
      <c r="G36" s="50"/>
      <c r="H36" s="50"/>
      <c r="I36" s="50">
        <v>4</v>
      </c>
      <c r="J36" s="50"/>
      <c r="K36" s="21">
        <v>2</v>
      </c>
      <c r="L36" s="21"/>
      <c r="M36" s="21"/>
      <c r="N36" s="21"/>
      <c r="O36" s="21"/>
      <c r="P36" s="21">
        <v>2</v>
      </c>
      <c r="Q36" s="21"/>
      <c r="R36" s="50">
        <v>2</v>
      </c>
      <c r="S36" s="50"/>
      <c r="T36" s="50"/>
      <c r="U36" s="50"/>
      <c r="V36" s="50"/>
      <c r="W36" s="50"/>
      <c r="X36" s="50">
        <v>2</v>
      </c>
      <c r="Y36" s="21"/>
      <c r="Z36" s="21">
        <v>2</v>
      </c>
      <c r="AA36" s="21"/>
      <c r="AB36" s="21"/>
      <c r="AC36" s="21">
        <v>2</v>
      </c>
      <c r="AD36" s="21"/>
      <c r="AE36" s="21"/>
      <c r="AF36" s="21"/>
      <c r="AG36" s="21">
        <v>2</v>
      </c>
      <c r="AH36" s="21"/>
      <c r="AI36" s="21"/>
      <c r="AJ36" s="83">
        <f t="shared" si="7"/>
        <v>18</v>
      </c>
      <c r="AK36" s="38">
        <f t="shared" si="8"/>
        <v>1545.84</v>
      </c>
    </row>
    <row r="37" spans="1:37" x14ac:dyDescent="0.35">
      <c r="A37" s="139"/>
      <c r="B37" s="114" t="s">
        <v>53</v>
      </c>
      <c r="C37" s="93" t="s">
        <v>54</v>
      </c>
      <c r="D37" s="96">
        <f>VLOOKUP(B37,Table1[#All],3,FALSE)</f>
        <v>85.88</v>
      </c>
      <c r="E37" s="45"/>
      <c r="F37" s="50">
        <v>2</v>
      </c>
      <c r="G37" s="50"/>
      <c r="H37" s="50"/>
      <c r="I37" s="50"/>
      <c r="J37" s="50"/>
      <c r="K37" s="21"/>
      <c r="L37" s="21"/>
      <c r="M37" s="21">
        <v>2</v>
      </c>
      <c r="N37" s="21"/>
      <c r="O37" s="21"/>
      <c r="P37" s="21"/>
      <c r="Q37" s="21"/>
      <c r="R37" s="50"/>
      <c r="S37" s="50"/>
      <c r="T37" s="50"/>
      <c r="U37" s="50"/>
      <c r="V37" s="50"/>
      <c r="W37" s="50">
        <v>2</v>
      </c>
      <c r="X37" s="50"/>
      <c r="Y37" s="21"/>
      <c r="Z37" s="21"/>
      <c r="AA37" s="21"/>
      <c r="AB37" s="21"/>
      <c r="AC37" s="21">
        <v>2</v>
      </c>
      <c r="AD37" s="21"/>
      <c r="AE37" s="21"/>
      <c r="AF37" s="21"/>
      <c r="AG37" s="21">
        <v>2</v>
      </c>
      <c r="AH37" s="21"/>
      <c r="AI37" s="21"/>
      <c r="AJ37" s="83">
        <f t="shared" si="7"/>
        <v>8</v>
      </c>
      <c r="AK37" s="38">
        <f t="shared" si="8"/>
        <v>687.04</v>
      </c>
    </row>
    <row r="38" spans="1:37" x14ac:dyDescent="0.35">
      <c r="A38" s="139"/>
      <c r="B38" s="114" t="s">
        <v>55</v>
      </c>
      <c r="C38" s="93" t="s">
        <v>56</v>
      </c>
      <c r="D38" s="96">
        <f>VLOOKUP(B38,Table1[#All],3,FALSE)</f>
        <v>116.57</v>
      </c>
      <c r="E38" s="45"/>
      <c r="F38" s="50">
        <v>2</v>
      </c>
      <c r="G38" s="50"/>
      <c r="H38" s="50"/>
      <c r="I38" s="50"/>
      <c r="J38" s="50"/>
      <c r="K38" s="21"/>
      <c r="L38" s="21"/>
      <c r="M38" s="21">
        <v>2</v>
      </c>
      <c r="N38" s="21"/>
      <c r="O38" s="21"/>
      <c r="P38" s="21"/>
      <c r="Q38" s="21"/>
      <c r="R38" s="50">
        <v>2</v>
      </c>
      <c r="S38" s="50"/>
      <c r="T38" s="50"/>
      <c r="U38" s="50"/>
      <c r="V38" s="50"/>
      <c r="W38" s="50">
        <v>2</v>
      </c>
      <c r="X38" s="50"/>
      <c r="Y38" s="21"/>
      <c r="Z38" s="21"/>
      <c r="AA38" s="21"/>
      <c r="AB38" s="21"/>
      <c r="AC38" s="21">
        <v>2</v>
      </c>
      <c r="AD38" s="21"/>
      <c r="AE38" s="21"/>
      <c r="AF38" s="21"/>
      <c r="AG38" s="21">
        <v>2</v>
      </c>
      <c r="AH38" s="21"/>
      <c r="AI38" s="21"/>
      <c r="AJ38" s="83">
        <f t="shared" si="7"/>
        <v>10</v>
      </c>
      <c r="AK38" s="38">
        <f t="shared" si="8"/>
        <v>1165.6999999999998</v>
      </c>
    </row>
    <row r="39" spans="1:37" x14ac:dyDescent="0.35">
      <c r="A39" s="139"/>
      <c r="B39" s="114" t="s">
        <v>57</v>
      </c>
      <c r="C39" s="93" t="s">
        <v>58</v>
      </c>
      <c r="D39" s="96">
        <f>VLOOKUP(B39,Table1[#All],3,FALSE)</f>
        <v>51.08</v>
      </c>
      <c r="E39" s="45"/>
      <c r="F39" s="50"/>
      <c r="G39" s="50"/>
      <c r="H39" s="50"/>
      <c r="I39" s="50"/>
      <c r="J39" s="50"/>
      <c r="K39" s="21"/>
      <c r="L39" s="21">
        <v>2</v>
      </c>
      <c r="M39" s="21"/>
      <c r="N39" s="21"/>
      <c r="O39" s="21"/>
      <c r="P39" s="21"/>
      <c r="Q39" s="21"/>
      <c r="R39" s="50"/>
      <c r="S39" s="50"/>
      <c r="T39" s="50"/>
      <c r="U39" s="50"/>
      <c r="V39" s="50"/>
      <c r="W39" s="50"/>
      <c r="X39" s="50">
        <v>2</v>
      </c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83">
        <f t="shared" si="7"/>
        <v>4</v>
      </c>
      <c r="AK39" s="38">
        <f t="shared" si="8"/>
        <v>204.32</v>
      </c>
    </row>
    <row r="40" spans="1:37" x14ac:dyDescent="0.35">
      <c r="A40" s="139"/>
      <c r="B40" s="114" t="s">
        <v>59</v>
      </c>
      <c r="C40" s="93" t="s">
        <v>56</v>
      </c>
      <c r="D40" s="96">
        <f>VLOOKUP(B40,Table1[#All],3,FALSE)</f>
        <v>134.22999999999999</v>
      </c>
      <c r="E40" s="45"/>
      <c r="F40" s="50"/>
      <c r="G40" s="50">
        <v>2</v>
      </c>
      <c r="H40" s="50"/>
      <c r="I40" s="50"/>
      <c r="J40" s="50"/>
      <c r="K40" s="21"/>
      <c r="L40" s="21"/>
      <c r="M40" s="21"/>
      <c r="N40" s="21"/>
      <c r="O40" s="21"/>
      <c r="P40" s="21"/>
      <c r="Q40" s="21"/>
      <c r="R40" s="50"/>
      <c r="S40" s="50"/>
      <c r="T40" s="50"/>
      <c r="U40" s="50"/>
      <c r="V40" s="50"/>
      <c r="W40" s="50"/>
      <c r="X40" s="50"/>
      <c r="Y40" s="21"/>
      <c r="Z40" s="21">
        <v>2</v>
      </c>
      <c r="AA40" s="21"/>
      <c r="AB40" s="21"/>
      <c r="AC40" s="21"/>
      <c r="AD40" s="21"/>
      <c r="AE40" s="21"/>
      <c r="AF40" s="21"/>
      <c r="AG40" s="21"/>
      <c r="AH40" s="21"/>
      <c r="AI40" s="21"/>
      <c r="AJ40" s="83">
        <f t="shared" si="7"/>
        <v>4</v>
      </c>
      <c r="AK40" s="38">
        <f t="shared" si="8"/>
        <v>536.91999999999996</v>
      </c>
    </row>
    <row r="41" spans="1:37" x14ac:dyDescent="0.35">
      <c r="A41" s="139"/>
      <c r="B41" s="114" t="s">
        <v>60</v>
      </c>
      <c r="C41" s="93" t="s">
        <v>21</v>
      </c>
      <c r="D41" s="96">
        <f>VLOOKUP(B41,Table1[#All],3,FALSE)</f>
        <v>77.56</v>
      </c>
      <c r="E41" s="45"/>
      <c r="F41" s="50"/>
      <c r="G41" s="50"/>
      <c r="H41" s="50"/>
      <c r="I41" s="50"/>
      <c r="J41" s="50"/>
      <c r="K41" s="21"/>
      <c r="L41" s="21"/>
      <c r="M41" s="21">
        <v>2</v>
      </c>
      <c r="N41" s="21"/>
      <c r="O41" s="21"/>
      <c r="P41" s="21"/>
      <c r="Q41" s="21"/>
      <c r="R41" s="50"/>
      <c r="S41" s="50"/>
      <c r="T41" s="50"/>
      <c r="U41" s="50"/>
      <c r="V41" s="50"/>
      <c r="W41" s="50"/>
      <c r="X41" s="50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83">
        <f t="shared" si="7"/>
        <v>2</v>
      </c>
      <c r="AK41" s="38">
        <f t="shared" si="8"/>
        <v>155.12</v>
      </c>
    </row>
    <row r="42" spans="1:37" x14ac:dyDescent="0.35">
      <c r="A42" s="139"/>
      <c r="B42" s="114" t="s">
        <v>61</v>
      </c>
      <c r="C42" s="93" t="s">
        <v>62</v>
      </c>
      <c r="D42" s="96">
        <f>VLOOKUP(B42,Table1[#All],3,FALSE)</f>
        <v>79.16</v>
      </c>
      <c r="E42" s="45"/>
      <c r="F42" s="50"/>
      <c r="G42" s="50"/>
      <c r="H42" s="50"/>
      <c r="I42" s="50"/>
      <c r="J42" s="50">
        <v>2</v>
      </c>
      <c r="K42" s="21"/>
      <c r="L42" s="21"/>
      <c r="M42" s="21"/>
      <c r="N42" s="21"/>
      <c r="O42" s="21"/>
      <c r="P42" s="21"/>
      <c r="Q42" s="21"/>
      <c r="R42" s="50">
        <v>2</v>
      </c>
      <c r="S42" s="50"/>
      <c r="T42" s="50"/>
      <c r="U42" s="50"/>
      <c r="V42" s="50"/>
      <c r="W42" s="50"/>
      <c r="X42" s="50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83">
        <f t="shared" si="7"/>
        <v>4</v>
      </c>
      <c r="AK42" s="38">
        <f t="shared" si="8"/>
        <v>316.64</v>
      </c>
    </row>
    <row r="43" spans="1:37" ht="15" customHeight="1" x14ac:dyDescent="0.35">
      <c r="A43" s="139"/>
      <c r="B43" s="115" t="s">
        <v>63</v>
      </c>
      <c r="C43" s="29" t="s">
        <v>70</v>
      </c>
      <c r="D43" s="96">
        <f>VLOOKUP(B43,Table1[#All],3,FALSE)</f>
        <v>16.59</v>
      </c>
      <c r="E43" s="45"/>
      <c r="F43" s="50"/>
      <c r="G43" s="50"/>
      <c r="H43" s="50"/>
      <c r="I43" s="50"/>
      <c r="J43" s="50"/>
      <c r="K43" s="21"/>
      <c r="L43" s="21"/>
      <c r="M43" s="21"/>
      <c r="N43" s="21"/>
      <c r="O43" s="21"/>
      <c r="P43" s="21"/>
      <c r="Q43" s="21"/>
      <c r="R43" s="50"/>
      <c r="S43" s="50">
        <v>2</v>
      </c>
      <c r="T43" s="50"/>
      <c r="U43" s="50"/>
      <c r="V43" s="50"/>
      <c r="W43" s="50"/>
      <c r="X43" s="50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83">
        <f t="shared" si="7"/>
        <v>2</v>
      </c>
      <c r="AK43" s="38">
        <f t="shared" si="8"/>
        <v>33.18</v>
      </c>
    </row>
    <row r="44" spans="1:37" ht="15.75" hidden="1" customHeight="1" x14ac:dyDescent="0.35">
      <c r="A44" s="139"/>
      <c r="B44" s="115"/>
      <c r="C44" s="29"/>
      <c r="D44" s="96" t="e">
        <f>VLOOKUP(B44,Table1[#All],3,FALSE)</f>
        <v>#N/A</v>
      </c>
      <c r="E44" s="45"/>
      <c r="F44" s="50">
        <v>1</v>
      </c>
      <c r="G44" s="50"/>
      <c r="H44" s="50"/>
      <c r="I44" s="50"/>
      <c r="J44" s="50"/>
      <c r="K44" s="21">
        <v>1</v>
      </c>
      <c r="L44" s="21"/>
      <c r="M44" s="21"/>
      <c r="N44" s="21"/>
      <c r="O44" s="21"/>
      <c r="P44" s="21">
        <v>1</v>
      </c>
      <c r="Q44" s="21"/>
      <c r="R44" s="50"/>
      <c r="S44" s="50"/>
      <c r="T44" s="50"/>
      <c r="U44" s="50"/>
      <c r="V44" s="50"/>
      <c r="W44" s="50">
        <v>1</v>
      </c>
      <c r="X44" s="50"/>
      <c r="Y44" s="21">
        <v>1</v>
      </c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83">
        <f t="shared" si="7"/>
        <v>4</v>
      </c>
      <c r="AK44" s="38" t="e">
        <f t="shared" si="8"/>
        <v>#N/A</v>
      </c>
    </row>
    <row r="45" spans="1:37" s="22" customFormat="1" ht="21.75" hidden="1" customHeight="1" x14ac:dyDescent="0.35">
      <c r="A45" s="139"/>
      <c r="B45" s="115"/>
      <c r="C45" s="29"/>
      <c r="D45" s="96" t="e">
        <f>VLOOKUP(B45,Table1[#All],3,FALSE)</f>
        <v>#N/A</v>
      </c>
      <c r="E45" s="82"/>
      <c r="F45" s="82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83">
        <f t="shared" si="7"/>
        <v>0</v>
      </c>
      <c r="AK45" s="38" t="e">
        <f t="shared" si="8"/>
        <v>#N/A</v>
      </c>
    </row>
    <row r="46" spans="1:37" s="23" customFormat="1" ht="23.25" hidden="1" customHeight="1" x14ac:dyDescent="0.35">
      <c r="A46" s="139"/>
      <c r="B46" s="115"/>
      <c r="C46" s="29"/>
      <c r="D46" s="96" t="e">
        <f>VLOOKUP(B46,Table1[#All],3,FALSE)</f>
        <v>#N/A</v>
      </c>
      <c r="E46" s="82"/>
      <c r="F46" s="82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83">
        <f t="shared" si="7"/>
        <v>0</v>
      </c>
      <c r="AK46" s="38" t="e">
        <f t="shared" si="8"/>
        <v>#N/A</v>
      </c>
    </row>
    <row r="47" spans="1:37" s="23" customFormat="1" ht="19.5" hidden="1" customHeight="1" x14ac:dyDescent="0.35">
      <c r="A47" s="139"/>
      <c r="B47" s="115"/>
      <c r="C47" s="29"/>
      <c r="D47" s="96" t="e">
        <f>VLOOKUP(B47,Table1[#All],3,FALSE)</f>
        <v>#N/A</v>
      </c>
      <c r="E47" s="82"/>
      <c r="F47" s="82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83">
        <f t="shared" si="7"/>
        <v>0</v>
      </c>
      <c r="AK47" s="38" t="e">
        <f t="shared" si="8"/>
        <v>#N/A</v>
      </c>
    </row>
    <row r="48" spans="1:37" s="23" customFormat="1" ht="21.75" hidden="1" customHeight="1" x14ac:dyDescent="0.35">
      <c r="A48" s="139"/>
      <c r="B48" s="115"/>
      <c r="C48" s="29"/>
      <c r="D48" s="96" t="e">
        <f>VLOOKUP(B48,Table1[#All],3,FALSE)</f>
        <v>#N/A</v>
      </c>
      <c r="E48" s="82"/>
      <c r="F48" s="82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83">
        <f t="shared" si="7"/>
        <v>0</v>
      </c>
      <c r="AK48" s="38" t="e">
        <f t="shared" si="8"/>
        <v>#N/A</v>
      </c>
    </row>
    <row r="49" spans="1:37" s="23" customFormat="1" ht="19.5" hidden="1" customHeight="1" x14ac:dyDescent="0.35">
      <c r="A49" s="139"/>
      <c r="B49" s="115"/>
      <c r="C49" s="29"/>
      <c r="D49" s="96" t="e">
        <f>VLOOKUP(B49,Table1[#All],3,FALSE)</f>
        <v>#N/A</v>
      </c>
      <c r="E49" s="82"/>
      <c r="F49" s="82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83">
        <f t="shared" si="7"/>
        <v>0</v>
      </c>
      <c r="AK49" s="38" t="e">
        <f t="shared" si="8"/>
        <v>#N/A</v>
      </c>
    </row>
    <row r="50" spans="1:37" s="23" customFormat="1" ht="19.5" hidden="1" customHeight="1" x14ac:dyDescent="0.35">
      <c r="A50" s="139"/>
      <c r="B50" s="115"/>
      <c r="C50" s="29"/>
      <c r="D50" s="96" t="e">
        <f>VLOOKUP(B50,Table1[#All],3,FALSE)</f>
        <v>#N/A</v>
      </c>
      <c r="E50" s="82"/>
      <c r="F50" s="82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83">
        <f t="shared" si="7"/>
        <v>0</v>
      </c>
      <c r="AK50" s="38" t="e">
        <f t="shared" si="8"/>
        <v>#N/A</v>
      </c>
    </row>
    <row r="51" spans="1:37" s="23" customFormat="1" ht="18" hidden="1" customHeight="1" x14ac:dyDescent="0.35">
      <c r="A51" s="139"/>
      <c r="B51" s="115"/>
      <c r="C51" s="29"/>
      <c r="D51" s="96" t="e">
        <f>VLOOKUP(B51,Table1[#All],3,FALSE)</f>
        <v>#N/A</v>
      </c>
      <c r="E51" s="82"/>
      <c r="F51" s="82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83">
        <f t="shared" si="7"/>
        <v>0</v>
      </c>
      <c r="AK51" s="38" t="e">
        <f t="shared" si="8"/>
        <v>#N/A</v>
      </c>
    </row>
    <row r="52" spans="1:37" s="22" customFormat="1" ht="20.25" hidden="1" customHeight="1" x14ac:dyDescent="0.35">
      <c r="A52" s="139"/>
      <c r="B52" s="115"/>
      <c r="C52" s="14"/>
      <c r="D52" s="96" t="e">
        <f>VLOOKUP(B52,Table1[#All],3,FALSE)</f>
        <v>#N/A</v>
      </c>
      <c r="E52" s="82"/>
      <c r="F52" s="82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83">
        <f t="shared" si="7"/>
        <v>0</v>
      </c>
      <c r="AK52" s="38" t="e">
        <f t="shared" si="8"/>
        <v>#N/A</v>
      </c>
    </row>
    <row r="53" spans="1:37" ht="15.75" hidden="1" customHeight="1" x14ac:dyDescent="0.35">
      <c r="A53" s="139"/>
      <c r="B53" s="115"/>
      <c r="C53" s="14"/>
      <c r="D53" s="96" t="e">
        <f>VLOOKUP(B53,Table1[#All],3,FALSE)</f>
        <v>#N/A</v>
      </c>
      <c r="E53" s="82"/>
      <c r="F53" s="82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85">
        <f>SUM(AG53:AI53)</f>
        <v>0</v>
      </c>
      <c r="AK53" s="38" t="e">
        <f t="shared" si="8"/>
        <v>#N/A</v>
      </c>
    </row>
    <row r="54" spans="1:37" ht="18" hidden="1" customHeight="1" x14ac:dyDescent="0.35">
      <c r="A54" s="139"/>
      <c r="B54" s="115"/>
      <c r="C54" s="29"/>
      <c r="D54" s="96" t="e">
        <f>VLOOKUP(B54,Table1[#All],3,FALSE)</f>
        <v>#N/A</v>
      </c>
      <c r="E54" s="82"/>
      <c r="F54" s="82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85">
        <f>SUM(AG54:AI54)</f>
        <v>0</v>
      </c>
      <c r="AK54" s="38" t="e">
        <f t="shared" si="8"/>
        <v>#N/A</v>
      </c>
    </row>
    <row r="55" spans="1:37" x14ac:dyDescent="0.35">
      <c r="A55" s="139"/>
      <c r="B55" s="112" t="s">
        <v>82</v>
      </c>
      <c r="C55" s="91"/>
      <c r="D55" s="91"/>
      <c r="E55" s="92">
        <f>SUMPRODUCT($D$17:$D$43,E17:E43)</f>
        <v>0</v>
      </c>
      <c r="F55" s="92">
        <f t="shared" ref="F55:AI55" si="9">SUMPRODUCT($D$17:$D$43,F17:F43)</f>
        <v>940.7399999999999</v>
      </c>
      <c r="G55" s="92">
        <f t="shared" si="9"/>
        <v>305.09999999999997</v>
      </c>
      <c r="H55" s="92">
        <f t="shared" si="9"/>
        <v>0</v>
      </c>
      <c r="I55" s="92">
        <f t="shared" si="9"/>
        <v>379.67999999999995</v>
      </c>
      <c r="J55" s="92">
        <f t="shared" si="9"/>
        <v>194.95999999999998</v>
      </c>
      <c r="K55" s="92">
        <f t="shared" si="9"/>
        <v>216.98</v>
      </c>
      <c r="L55" s="92">
        <f t="shared" si="9"/>
        <v>138.80000000000001</v>
      </c>
      <c r="M55" s="92">
        <f t="shared" si="9"/>
        <v>775.86</v>
      </c>
      <c r="N55" s="92">
        <f t="shared" si="9"/>
        <v>0</v>
      </c>
      <c r="O55" s="92">
        <f t="shared" si="9"/>
        <v>12.64</v>
      </c>
      <c r="P55" s="92">
        <f t="shared" si="9"/>
        <v>240.98</v>
      </c>
      <c r="Q55" s="92">
        <f t="shared" si="9"/>
        <v>0</v>
      </c>
      <c r="R55" s="92">
        <f t="shared" si="9"/>
        <v>710.31999999999994</v>
      </c>
      <c r="S55" s="92">
        <f t="shared" si="9"/>
        <v>82.460000000000008</v>
      </c>
      <c r="T55" s="92">
        <f t="shared" si="9"/>
        <v>69.66</v>
      </c>
      <c r="U55" s="92">
        <f t="shared" si="9"/>
        <v>0</v>
      </c>
      <c r="V55" s="92">
        <f t="shared" si="9"/>
        <v>36.64</v>
      </c>
      <c r="W55" s="92">
        <f t="shared" si="9"/>
        <v>618.41999999999996</v>
      </c>
      <c r="X55" s="92">
        <f t="shared" si="9"/>
        <v>310.08</v>
      </c>
      <c r="Y55" s="92">
        <f t="shared" si="9"/>
        <v>59.32</v>
      </c>
      <c r="Z55" s="92">
        <f t="shared" si="9"/>
        <v>462.93999999999994</v>
      </c>
      <c r="AA55" s="92">
        <f t="shared" si="9"/>
        <v>84.1</v>
      </c>
      <c r="AB55" s="92">
        <f t="shared" si="9"/>
        <v>12.64</v>
      </c>
      <c r="AC55" s="92">
        <f t="shared" si="9"/>
        <v>576.66</v>
      </c>
      <c r="AD55" s="92">
        <f t="shared" si="9"/>
        <v>22.72</v>
      </c>
      <c r="AE55" s="92">
        <f t="shared" si="9"/>
        <v>0</v>
      </c>
      <c r="AF55" s="92">
        <f t="shared" si="9"/>
        <v>32.58</v>
      </c>
      <c r="AG55" s="92">
        <f t="shared" si="9"/>
        <v>770.2399999999999</v>
      </c>
      <c r="AH55" s="92">
        <f t="shared" si="9"/>
        <v>0</v>
      </c>
      <c r="AI55" s="92">
        <f t="shared" si="9"/>
        <v>0</v>
      </c>
      <c r="AJ55" s="91"/>
      <c r="AK55" s="38">
        <f>SUM(E55:AI55)</f>
        <v>7054.52</v>
      </c>
    </row>
    <row r="56" spans="1:37" ht="15" thickBot="1" x14ac:dyDescent="0.4">
      <c r="A56" s="139"/>
      <c r="B56" s="58" t="s">
        <v>83</v>
      </c>
      <c r="C56" s="103"/>
      <c r="D56" s="103"/>
      <c r="E56" s="104">
        <f>SUM(E13,E55)</f>
        <v>0</v>
      </c>
      <c r="F56" s="92">
        <f t="shared" ref="F56:AI56" si="10">SUM(F13,F55)</f>
        <v>1514.1999999999998</v>
      </c>
      <c r="G56" s="92">
        <f t="shared" si="10"/>
        <v>588.5</v>
      </c>
      <c r="H56" s="92">
        <f t="shared" si="10"/>
        <v>71.599999999999994</v>
      </c>
      <c r="I56" s="92">
        <f t="shared" si="10"/>
        <v>379.67999999999995</v>
      </c>
      <c r="J56" s="92">
        <f t="shared" si="10"/>
        <v>506.7</v>
      </c>
      <c r="K56" s="92">
        <f t="shared" si="10"/>
        <v>717.28</v>
      </c>
      <c r="L56" s="92">
        <f t="shared" si="10"/>
        <v>164.32000000000002</v>
      </c>
      <c r="M56" s="92">
        <f t="shared" si="10"/>
        <v>1059.26</v>
      </c>
      <c r="N56" s="92">
        <f t="shared" si="10"/>
        <v>0</v>
      </c>
      <c r="O56" s="92">
        <f t="shared" si="10"/>
        <v>154.86000000000001</v>
      </c>
      <c r="P56" s="92">
        <f t="shared" si="10"/>
        <v>524.38</v>
      </c>
      <c r="Q56" s="92">
        <f t="shared" si="10"/>
        <v>0</v>
      </c>
      <c r="R56" s="92">
        <f t="shared" si="10"/>
        <v>710.31999999999994</v>
      </c>
      <c r="S56" s="92">
        <f t="shared" si="10"/>
        <v>729.06000000000006</v>
      </c>
      <c r="T56" s="92">
        <f t="shared" si="10"/>
        <v>141.26</v>
      </c>
      <c r="U56" s="92">
        <f t="shared" si="10"/>
        <v>0</v>
      </c>
      <c r="V56" s="92">
        <f t="shared" si="10"/>
        <v>320.03999999999996</v>
      </c>
      <c r="W56" s="92">
        <f t="shared" si="10"/>
        <v>618.41999999999996</v>
      </c>
      <c r="X56" s="92">
        <f t="shared" si="10"/>
        <v>335.59999999999997</v>
      </c>
      <c r="Y56" s="92">
        <f t="shared" si="10"/>
        <v>843.0200000000001</v>
      </c>
      <c r="Z56" s="92">
        <f t="shared" si="10"/>
        <v>462.93999999999994</v>
      </c>
      <c r="AA56" s="92">
        <f t="shared" si="10"/>
        <v>109.61999999999999</v>
      </c>
      <c r="AB56" s="92">
        <f t="shared" si="10"/>
        <v>725.72</v>
      </c>
      <c r="AC56" s="92">
        <f t="shared" si="10"/>
        <v>576.66</v>
      </c>
      <c r="AD56" s="92">
        <f t="shared" si="10"/>
        <v>22.72</v>
      </c>
      <c r="AE56" s="92">
        <f t="shared" si="10"/>
        <v>283.39999999999998</v>
      </c>
      <c r="AF56" s="92">
        <f t="shared" si="10"/>
        <v>32.58</v>
      </c>
      <c r="AG56" s="92">
        <f t="shared" si="10"/>
        <v>1508.84</v>
      </c>
      <c r="AH56" s="92">
        <f t="shared" si="10"/>
        <v>0</v>
      </c>
      <c r="AI56" s="92">
        <f t="shared" si="10"/>
        <v>0</v>
      </c>
      <c r="AJ56" s="91"/>
      <c r="AK56" s="39">
        <f>SUM(E56:AI56)</f>
        <v>13100.98</v>
      </c>
    </row>
    <row r="57" spans="1:37" ht="27.75" customHeight="1" thickBot="1" x14ac:dyDescent="0.6">
      <c r="A57" s="140"/>
      <c r="B57" s="124" t="s">
        <v>0</v>
      </c>
      <c r="C57" s="144">
        <f>AK57</f>
        <v>13100.98</v>
      </c>
      <c r="D57" s="145"/>
      <c r="E57" s="146"/>
      <c r="F57" s="105"/>
      <c r="G57" s="105"/>
      <c r="H57" s="105"/>
      <c r="I57" s="105"/>
      <c r="J57" s="105"/>
      <c r="K57" s="106"/>
      <c r="L57" s="105"/>
      <c r="M57" s="105"/>
      <c r="N57" s="105"/>
      <c r="O57" s="105"/>
      <c r="P57" s="105"/>
      <c r="Q57" s="105"/>
      <c r="R57" s="106"/>
      <c r="S57" s="105"/>
      <c r="T57" s="105"/>
      <c r="U57" s="105"/>
      <c r="V57" s="105"/>
      <c r="W57" s="105"/>
      <c r="X57" s="105"/>
      <c r="Y57" s="106"/>
      <c r="Z57" s="105"/>
      <c r="AA57" s="105"/>
      <c r="AB57" s="105"/>
      <c r="AC57" s="105"/>
      <c r="AD57" s="105"/>
      <c r="AE57" s="105"/>
      <c r="AF57" s="106"/>
      <c r="AG57" s="105"/>
      <c r="AH57" s="105"/>
      <c r="AI57" s="105"/>
      <c r="AJ57" s="105"/>
      <c r="AK57" s="107">
        <f>SUM(E56:AI56)</f>
        <v>13100.98</v>
      </c>
    </row>
    <row r="58" spans="1:37" s="22" customFormat="1" x14ac:dyDescent="0.35"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54"/>
    </row>
    <row r="59" spans="1:37" s="22" customFormat="1" x14ac:dyDescent="0.35"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54"/>
    </row>
    <row r="60" spans="1:37" s="22" customFormat="1" x14ac:dyDescent="0.35"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54"/>
    </row>
    <row r="61" spans="1:37" s="22" customFormat="1" x14ac:dyDescent="0.35"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54"/>
    </row>
    <row r="62" spans="1:37" s="22" customFormat="1" x14ac:dyDescent="0.35"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54"/>
    </row>
    <row r="63" spans="1:37" s="22" customFormat="1" x14ac:dyDescent="0.35"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54"/>
    </row>
    <row r="64" spans="1:37" s="22" customFormat="1" x14ac:dyDescent="0.35"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54"/>
    </row>
    <row r="65" spans="2:13" s="22" customFormat="1" x14ac:dyDescent="0.35"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54"/>
    </row>
    <row r="66" spans="2:13" s="22" customFormat="1" x14ac:dyDescent="0.35"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54"/>
    </row>
    <row r="67" spans="2:13" s="22" customFormat="1" x14ac:dyDescent="0.35"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54"/>
    </row>
    <row r="68" spans="2:13" s="22" customFormat="1" x14ac:dyDescent="0.35"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54"/>
    </row>
    <row r="69" spans="2:13" s="22" customFormat="1" x14ac:dyDescent="0.35"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54"/>
    </row>
    <row r="70" spans="2:13" s="22" customFormat="1" x14ac:dyDescent="0.35"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54"/>
    </row>
    <row r="71" spans="2:13" s="22" customFormat="1" x14ac:dyDescent="0.35"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54"/>
    </row>
    <row r="72" spans="2:13" s="22" customFormat="1" x14ac:dyDescent="0.35"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54"/>
    </row>
    <row r="73" spans="2:13" s="22" customFormat="1" x14ac:dyDescent="0.35"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54"/>
    </row>
    <row r="74" spans="2:13" s="22" customFormat="1" x14ac:dyDescent="0.35"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54"/>
    </row>
    <row r="75" spans="2:13" s="22" customFormat="1" x14ac:dyDescent="0.35"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54"/>
    </row>
    <row r="76" spans="2:13" s="22" customFormat="1" x14ac:dyDescent="0.35"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54"/>
    </row>
    <row r="77" spans="2:13" s="22" customFormat="1" x14ac:dyDescent="0.35"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54"/>
    </row>
    <row r="78" spans="2:13" s="22" customFormat="1" x14ac:dyDescent="0.35"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54"/>
    </row>
    <row r="79" spans="2:13" s="22" customFormat="1" x14ac:dyDescent="0.35"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54"/>
    </row>
    <row r="80" spans="2:13" s="22" customFormat="1" x14ac:dyDescent="0.35"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54"/>
    </row>
    <row r="81" spans="2:13" s="22" customFormat="1" x14ac:dyDescent="0.35"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54"/>
    </row>
    <row r="82" spans="2:13" s="22" customFormat="1" x14ac:dyDescent="0.35"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54"/>
    </row>
    <row r="83" spans="2:13" s="22" customFormat="1" x14ac:dyDescent="0.35"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54"/>
    </row>
    <row r="84" spans="2:13" s="22" customFormat="1" x14ac:dyDescent="0.35"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54"/>
    </row>
    <row r="85" spans="2:13" s="22" customFormat="1" x14ac:dyDescent="0.35"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54"/>
    </row>
    <row r="86" spans="2:13" s="22" customFormat="1" x14ac:dyDescent="0.35"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54"/>
    </row>
    <row r="87" spans="2:13" s="22" customFormat="1" x14ac:dyDescent="0.35"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54"/>
    </row>
    <row r="88" spans="2:13" s="22" customFormat="1" x14ac:dyDescent="0.35"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54"/>
    </row>
    <row r="89" spans="2:13" s="22" customFormat="1" x14ac:dyDescent="0.35"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54"/>
    </row>
    <row r="90" spans="2:13" s="22" customFormat="1" x14ac:dyDescent="0.35"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54"/>
    </row>
    <row r="91" spans="2:13" s="22" customFormat="1" x14ac:dyDescent="0.35"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54"/>
    </row>
    <row r="92" spans="2:13" s="22" customFormat="1" x14ac:dyDescent="0.35"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54"/>
    </row>
    <row r="93" spans="2:13" s="22" customFormat="1" x14ac:dyDescent="0.35"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54"/>
    </row>
    <row r="94" spans="2:13" s="22" customFormat="1" x14ac:dyDescent="0.35"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54"/>
    </row>
    <row r="95" spans="2:13" s="22" customFormat="1" x14ac:dyDescent="0.35"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54"/>
    </row>
    <row r="96" spans="2:13" s="22" customFormat="1" x14ac:dyDescent="0.35"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54"/>
    </row>
    <row r="97" spans="2:13" s="22" customFormat="1" x14ac:dyDescent="0.35"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54"/>
    </row>
    <row r="98" spans="2:13" s="22" customFormat="1" x14ac:dyDescent="0.35"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54"/>
    </row>
    <row r="99" spans="2:13" s="22" customFormat="1" x14ac:dyDescent="0.35"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54"/>
    </row>
    <row r="100" spans="2:13" s="22" customFormat="1" x14ac:dyDescent="0.35"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54"/>
    </row>
    <row r="101" spans="2:13" s="22" customFormat="1" x14ac:dyDescent="0.35"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54"/>
    </row>
    <row r="102" spans="2:13" s="22" customFormat="1" x14ac:dyDescent="0.35"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54"/>
    </row>
    <row r="103" spans="2:13" s="22" customFormat="1" x14ac:dyDescent="0.35"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54"/>
    </row>
    <row r="104" spans="2:13" s="22" customFormat="1" x14ac:dyDescent="0.35"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54"/>
    </row>
    <row r="105" spans="2:13" s="22" customFormat="1" x14ac:dyDescent="0.35"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54"/>
    </row>
    <row r="106" spans="2:13" s="22" customFormat="1" x14ac:dyDescent="0.35"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54"/>
    </row>
    <row r="107" spans="2:13" s="22" customFormat="1" x14ac:dyDescent="0.35"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54"/>
    </row>
    <row r="108" spans="2:13" s="22" customFormat="1" x14ac:dyDescent="0.35"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54"/>
    </row>
    <row r="109" spans="2:13" s="22" customFormat="1" x14ac:dyDescent="0.35"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54"/>
    </row>
    <row r="110" spans="2:13" s="22" customFormat="1" x14ac:dyDescent="0.35"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54"/>
    </row>
    <row r="111" spans="2:13" s="22" customFormat="1" x14ac:dyDescent="0.35"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54"/>
    </row>
    <row r="112" spans="2:13" s="22" customFormat="1" x14ac:dyDescent="0.35"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54"/>
    </row>
    <row r="113" spans="2:13" s="22" customFormat="1" x14ac:dyDescent="0.35"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54"/>
    </row>
    <row r="114" spans="2:13" s="22" customFormat="1" x14ac:dyDescent="0.35"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54"/>
    </row>
    <row r="115" spans="2:13" s="22" customFormat="1" x14ac:dyDescent="0.35"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54"/>
    </row>
    <row r="116" spans="2:13" s="22" customFormat="1" x14ac:dyDescent="0.35"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54"/>
    </row>
    <row r="117" spans="2:13" s="22" customFormat="1" x14ac:dyDescent="0.35"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54"/>
    </row>
    <row r="118" spans="2:13" s="22" customFormat="1" x14ac:dyDescent="0.35"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54"/>
    </row>
    <row r="119" spans="2:13" s="22" customFormat="1" x14ac:dyDescent="0.35"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54"/>
    </row>
    <row r="120" spans="2:13" s="22" customFormat="1" x14ac:dyDescent="0.35"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54"/>
    </row>
    <row r="121" spans="2:13" s="22" customFormat="1" x14ac:dyDescent="0.35"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54"/>
    </row>
    <row r="122" spans="2:13" s="22" customFormat="1" x14ac:dyDescent="0.35"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54"/>
    </row>
    <row r="123" spans="2:13" s="22" customFormat="1" x14ac:dyDescent="0.35"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54"/>
    </row>
    <row r="124" spans="2:13" s="22" customFormat="1" x14ac:dyDescent="0.35"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54"/>
    </row>
    <row r="125" spans="2:13" s="22" customFormat="1" x14ac:dyDescent="0.35"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54"/>
    </row>
    <row r="126" spans="2:13" s="22" customFormat="1" x14ac:dyDescent="0.35"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54"/>
    </row>
    <row r="127" spans="2:13" s="22" customFormat="1" x14ac:dyDescent="0.35"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54"/>
    </row>
    <row r="128" spans="2:13" s="22" customFormat="1" x14ac:dyDescent="0.35"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54"/>
    </row>
    <row r="129" spans="2:13" s="22" customFormat="1" x14ac:dyDescent="0.35"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54"/>
    </row>
    <row r="130" spans="2:13" s="22" customFormat="1" x14ac:dyDescent="0.35"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54"/>
    </row>
    <row r="131" spans="2:13" s="22" customFormat="1" x14ac:dyDescent="0.35"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54"/>
    </row>
    <row r="132" spans="2:13" s="22" customFormat="1" x14ac:dyDescent="0.35"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54"/>
    </row>
    <row r="133" spans="2:13" s="22" customFormat="1" x14ac:dyDescent="0.35"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54"/>
    </row>
    <row r="134" spans="2:13" s="22" customFormat="1" x14ac:dyDescent="0.35"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54"/>
    </row>
    <row r="135" spans="2:13" s="22" customFormat="1" x14ac:dyDescent="0.35"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54"/>
    </row>
    <row r="136" spans="2:13" s="22" customFormat="1" x14ac:dyDescent="0.35"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54"/>
    </row>
    <row r="137" spans="2:13" s="22" customFormat="1" x14ac:dyDescent="0.35"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54"/>
    </row>
    <row r="138" spans="2:13" s="22" customFormat="1" x14ac:dyDescent="0.35"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54"/>
    </row>
    <row r="139" spans="2:13" s="22" customFormat="1" x14ac:dyDescent="0.35"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54"/>
    </row>
    <row r="140" spans="2:13" s="22" customFormat="1" x14ac:dyDescent="0.35"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54"/>
    </row>
    <row r="141" spans="2:13" s="22" customFormat="1" x14ac:dyDescent="0.35"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54"/>
    </row>
    <row r="142" spans="2:13" s="22" customFormat="1" x14ac:dyDescent="0.35"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54"/>
    </row>
    <row r="143" spans="2:13" s="22" customFormat="1" x14ac:dyDescent="0.35"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54"/>
    </row>
    <row r="144" spans="2:13" s="22" customFormat="1" x14ac:dyDescent="0.35"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54"/>
    </row>
    <row r="145" spans="2:13" s="22" customFormat="1" x14ac:dyDescent="0.35"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54"/>
    </row>
    <row r="146" spans="2:13" s="22" customFormat="1" x14ac:dyDescent="0.35"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54"/>
    </row>
    <row r="147" spans="2:13" s="22" customFormat="1" x14ac:dyDescent="0.35"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54"/>
    </row>
    <row r="148" spans="2:13" s="22" customFormat="1" x14ac:dyDescent="0.35"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54"/>
    </row>
    <row r="149" spans="2:13" s="22" customFormat="1" x14ac:dyDescent="0.35"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54"/>
    </row>
    <row r="150" spans="2:13" s="22" customFormat="1" x14ac:dyDescent="0.35"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54"/>
    </row>
    <row r="151" spans="2:13" s="22" customFormat="1" x14ac:dyDescent="0.35"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54"/>
    </row>
    <row r="152" spans="2:13" s="22" customFormat="1" x14ac:dyDescent="0.35"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54"/>
    </row>
    <row r="153" spans="2:13" s="22" customFormat="1" x14ac:dyDescent="0.35"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54"/>
    </row>
    <row r="154" spans="2:13" s="22" customFormat="1" x14ac:dyDescent="0.35"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54"/>
    </row>
    <row r="155" spans="2:13" s="22" customFormat="1" x14ac:dyDescent="0.35"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54"/>
    </row>
    <row r="156" spans="2:13" s="22" customFormat="1" x14ac:dyDescent="0.35"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54"/>
    </row>
    <row r="157" spans="2:13" s="22" customFormat="1" x14ac:dyDescent="0.35"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54"/>
    </row>
    <row r="158" spans="2:13" s="22" customFormat="1" x14ac:dyDescent="0.35"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54"/>
    </row>
    <row r="159" spans="2:13" s="22" customFormat="1" x14ac:dyDescent="0.35"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54"/>
    </row>
    <row r="160" spans="2:13" s="22" customFormat="1" x14ac:dyDescent="0.35"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54"/>
    </row>
    <row r="161" spans="2:13" s="22" customFormat="1" x14ac:dyDescent="0.35"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54"/>
    </row>
    <row r="162" spans="2:13" s="22" customFormat="1" x14ac:dyDescent="0.35"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54"/>
    </row>
    <row r="163" spans="2:13" s="22" customFormat="1" x14ac:dyDescent="0.35"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54"/>
    </row>
    <row r="164" spans="2:13" s="22" customFormat="1" x14ac:dyDescent="0.35"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54"/>
    </row>
    <row r="165" spans="2:13" s="22" customFormat="1" x14ac:dyDescent="0.35"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54"/>
    </row>
    <row r="166" spans="2:13" s="22" customFormat="1" x14ac:dyDescent="0.35"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54"/>
    </row>
    <row r="167" spans="2:13" s="22" customFormat="1" x14ac:dyDescent="0.35"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54"/>
    </row>
    <row r="168" spans="2:13" s="22" customFormat="1" x14ac:dyDescent="0.35"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54"/>
    </row>
    <row r="169" spans="2:13" s="22" customFormat="1" x14ac:dyDescent="0.35"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54"/>
    </row>
    <row r="170" spans="2:13" s="22" customFormat="1" x14ac:dyDescent="0.35"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54"/>
    </row>
    <row r="171" spans="2:13" s="22" customFormat="1" x14ac:dyDescent="0.35"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54"/>
    </row>
    <row r="172" spans="2:13" s="22" customFormat="1" x14ac:dyDescent="0.35"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54"/>
    </row>
    <row r="173" spans="2:13" s="22" customFormat="1" x14ac:dyDescent="0.35"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54"/>
    </row>
    <row r="174" spans="2:13" s="22" customFormat="1" x14ac:dyDescent="0.35"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54"/>
    </row>
    <row r="175" spans="2:13" s="22" customFormat="1" x14ac:dyDescent="0.35"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54"/>
    </row>
    <row r="176" spans="2:13" s="22" customFormat="1" x14ac:dyDescent="0.35"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54"/>
    </row>
    <row r="177" spans="2:13" s="22" customFormat="1" x14ac:dyDescent="0.35"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54"/>
    </row>
    <row r="178" spans="2:13" s="22" customFormat="1" x14ac:dyDescent="0.35"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54"/>
    </row>
    <row r="179" spans="2:13" s="22" customFormat="1" x14ac:dyDescent="0.35"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54"/>
    </row>
    <row r="180" spans="2:13" s="22" customFormat="1" x14ac:dyDescent="0.35"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54"/>
    </row>
    <row r="181" spans="2:13" s="22" customFormat="1" x14ac:dyDescent="0.35"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54"/>
    </row>
    <row r="182" spans="2:13" s="22" customFormat="1" x14ac:dyDescent="0.35"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54"/>
    </row>
    <row r="183" spans="2:13" s="22" customFormat="1" x14ac:dyDescent="0.35"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54"/>
    </row>
    <row r="184" spans="2:13" s="22" customFormat="1" x14ac:dyDescent="0.35"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54"/>
    </row>
    <row r="185" spans="2:13" s="22" customFormat="1" x14ac:dyDescent="0.35"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54"/>
    </row>
    <row r="186" spans="2:13" s="22" customFormat="1" x14ac:dyDescent="0.35"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54"/>
    </row>
    <row r="187" spans="2:13" s="22" customFormat="1" x14ac:dyDescent="0.35"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54"/>
    </row>
    <row r="188" spans="2:13" s="22" customFormat="1" x14ac:dyDescent="0.35"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54"/>
    </row>
    <row r="189" spans="2:13" s="22" customFormat="1" x14ac:dyDescent="0.35"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54"/>
    </row>
    <row r="190" spans="2:13" s="22" customFormat="1" x14ac:dyDescent="0.35"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54"/>
    </row>
    <row r="191" spans="2:13" s="22" customFormat="1" x14ac:dyDescent="0.35"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54"/>
    </row>
    <row r="192" spans="2:13" s="22" customFormat="1" x14ac:dyDescent="0.35"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54"/>
    </row>
    <row r="193" spans="2:13" s="22" customFormat="1" x14ac:dyDescent="0.35"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54"/>
    </row>
    <row r="194" spans="2:13" s="22" customFormat="1" x14ac:dyDescent="0.35"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54"/>
    </row>
    <row r="195" spans="2:13" s="22" customFormat="1" x14ac:dyDescent="0.35"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54"/>
    </row>
    <row r="196" spans="2:13" s="22" customFormat="1" x14ac:dyDescent="0.35"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54"/>
    </row>
    <row r="197" spans="2:13" s="22" customFormat="1" x14ac:dyDescent="0.35"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54"/>
    </row>
    <row r="198" spans="2:13" s="22" customFormat="1" x14ac:dyDescent="0.35"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54"/>
    </row>
    <row r="199" spans="2:13" s="22" customFormat="1" x14ac:dyDescent="0.35"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54"/>
    </row>
    <row r="200" spans="2:13" s="22" customFormat="1" x14ac:dyDescent="0.35"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54"/>
    </row>
    <row r="201" spans="2:13" s="22" customFormat="1" x14ac:dyDescent="0.35"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54"/>
    </row>
    <row r="202" spans="2:13" s="22" customFormat="1" x14ac:dyDescent="0.35"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54"/>
    </row>
    <row r="203" spans="2:13" s="22" customFormat="1" x14ac:dyDescent="0.35"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54"/>
    </row>
    <row r="204" spans="2:13" s="22" customFormat="1" x14ac:dyDescent="0.35"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54"/>
    </row>
    <row r="205" spans="2:13" s="22" customFormat="1" x14ac:dyDescent="0.35"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54"/>
    </row>
    <row r="206" spans="2:13" s="22" customFormat="1" x14ac:dyDescent="0.35"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54"/>
    </row>
    <row r="207" spans="2:13" s="22" customFormat="1" x14ac:dyDescent="0.35"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54"/>
    </row>
    <row r="208" spans="2:13" s="22" customFormat="1" x14ac:dyDescent="0.35"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54"/>
    </row>
    <row r="209" spans="2:13" s="22" customFormat="1" x14ac:dyDescent="0.35"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54"/>
    </row>
    <row r="210" spans="2:13" s="22" customFormat="1" x14ac:dyDescent="0.35"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54"/>
    </row>
    <row r="211" spans="2:13" s="22" customFormat="1" x14ac:dyDescent="0.35"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54"/>
    </row>
    <row r="212" spans="2:13" s="22" customFormat="1" x14ac:dyDescent="0.35"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54"/>
    </row>
    <row r="213" spans="2:13" s="22" customFormat="1" x14ac:dyDescent="0.35"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54"/>
    </row>
    <row r="214" spans="2:13" s="22" customFormat="1" x14ac:dyDescent="0.35"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54"/>
    </row>
    <row r="215" spans="2:13" s="22" customFormat="1" x14ac:dyDescent="0.35"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54"/>
    </row>
    <row r="216" spans="2:13" s="22" customFormat="1" x14ac:dyDescent="0.35"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54"/>
    </row>
    <row r="217" spans="2:13" s="22" customFormat="1" x14ac:dyDescent="0.35"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54"/>
    </row>
    <row r="218" spans="2:13" s="22" customFormat="1" x14ac:dyDescent="0.35"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54"/>
    </row>
    <row r="219" spans="2:13" s="22" customFormat="1" x14ac:dyDescent="0.35"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54"/>
    </row>
    <row r="220" spans="2:13" s="22" customFormat="1" x14ac:dyDescent="0.35"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54"/>
    </row>
    <row r="221" spans="2:13" s="22" customFormat="1" x14ac:dyDescent="0.35"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54"/>
    </row>
    <row r="222" spans="2:13" s="22" customFormat="1" x14ac:dyDescent="0.35"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54"/>
    </row>
    <row r="223" spans="2:13" s="22" customFormat="1" x14ac:dyDescent="0.35"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54"/>
    </row>
    <row r="224" spans="2:13" s="22" customFormat="1" x14ac:dyDescent="0.35"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54"/>
    </row>
    <row r="225" spans="2:37" s="22" customFormat="1" x14ac:dyDescent="0.35"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54"/>
    </row>
    <row r="226" spans="2:37" s="22" customFormat="1" x14ac:dyDescent="0.35"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54"/>
    </row>
    <row r="227" spans="2:37" s="22" customFormat="1" x14ac:dyDescent="0.35"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54"/>
    </row>
    <row r="228" spans="2:37" s="22" customFormat="1" x14ac:dyDescent="0.35"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54"/>
    </row>
    <row r="229" spans="2:37" s="22" customFormat="1" x14ac:dyDescent="0.35"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54"/>
    </row>
    <row r="230" spans="2:37" s="22" customFormat="1" x14ac:dyDescent="0.35"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54"/>
    </row>
    <row r="231" spans="2:37" s="22" customFormat="1" x14ac:dyDescent="0.35"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54"/>
    </row>
    <row r="232" spans="2:37" x14ac:dyDescent="0.35">
      <c r="B232" s="46"/>
      <c r="C232" s="46"/>
      <c r="D232" s="46"/>
      <c r="E232" s="46"/>
      <c r="F232" s="46"/>
      <c r="G232" s="46"/>
      <c r="H232" s="46"/>
      <c r="L232" s="8"/>
      <c r="M232" s="9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</row>
    <row r="233" spans="2:37" x14ac:dyDescent="0.35">
      <c r="B233" s="46"/>
      <c r="C233" s="46"/>
      <c r="D233" s="46"/>
      <c r="E233" s="46"/>
      <c r="F233" s="46"/>
      <c r="G233" s="46"/>
      <c r="H233" s="46"/>
      <c r="L233" s="8"/>
      <c r="M233" s="9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</row>
    <row r="234" spans="2:37" x14ac:dyDescent="0.35">
      <c r="B234" s="46"/>
      <c r="C234" s="46"/>
      <c r="D234" s="46"/>
      <c r="E234" s="46"/>
      <c r="F234" s="46"/>
      <c r="G234" s="46"/>
      <c r="H234" s="46"/>
      <c r="L234" s="8"/>
      <c r="M234" s="9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</row>
    <row r="235" spans="2:37" x14ac:dyDescent="0.35">
      <c r="B235" s="46"/>
      <c r="C235" s="46"/>
      <c r="D235" s="46"/>
      <c r="E235" s="46"/>
      <c r="F235" s="46"/>
      <c r="G235" s="46"/>
      <c r="H235" s="46"/>
      <c r="L235" s="8"/>
      <c r="M235" s="9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</row>
    <row r="236" spans="2:37" x14ac:dyDescent="0.35">
      <c r="B236" s="46"/>
      <c r="C236" s="46"/>
      <c r="D236" s="46"/>
      <c r="E236" s="46"/>
      <c r="F236" s="46"/>
      <c r="G236" s="46"/>
      <c r="H236" s="46"/>
      <c r="L236" s="8"/>
      <c r="M236" s="9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</row>
    <row r="237" spans="2:37" x14ac:dyDescent="0.35">
      <c r="B237" s="46"/>
      <c r="C237" s="46"/>
      <c r="D237" s="46"/>
      <c r="E237" s="46"/>
      <c r="F237" s="46"/>
      <c r="G237" s="46"/>
      <c r="H237" s="46"/>
      <c r="L237" s="8"/>
      <c r="M237" s="9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</row>
    <row r="238" spans="2:37" x14ac:dyDescent="0.35">
      <c r="B238" s="46"/>
      <c r="C238" s="46"/>
      <c r="D238" s="46"/>
      <c r="E238" s="46"/>
      <c r="F238" s="46"/>
      <c r="G238" s="46"/>
      <c r="H238" s="46"/>
      <c r="L238" s="8"/>
      <c r="M238" s="9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</row>
    <row r="239" spans="2:37" x14ac:dyDescent="0.35">
      <c r="B239" s="46"/>
      <c r="C239" s="46"/>
      <c r="D239" s="46"/>
      <c r="E239" s="46"/>
      <c r="F239" s="46"/>
      <c r="G239" s="46"/>
      <c r="H239" s="46"/>
      <c r="L239" s="8"/>
      <c r="M239" s="9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</row>
    <row r="240" spans="2:37" x14ac:dyDescent="0.35">
      <c r="B240" s="46"/>
      <c r="C240" s="46"/>
      <c r="D240" s="46"/>
      <c r="E240" s="46"/>
      <c r="F240" s="46"/>
      <c r="G240" s="46"/>
      <c r="H240" s="46"/>
      <c r="L240" s="8"/>
      <c r="M240" s="9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</row>
    <row r="241" spans="2:37" x14ac:dyDescent="0.35">
      <c r="B241" s="46"/>
      <c r="C241" s="46"/>
      <c r="D241" s="46"/>
      <c r="E241" s="46"/>
      <c r="F241" s="46"/>
      <c r="G241" s="46"/>
      <c r="H241" s="46"/>
      <c r="L241" s="8"/>
      <c r="M241" s="9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</row>
    <row r="242" spans="2:37" x14ac:dyDescent="0.35">
      <c r="B242" s="46"/>
      <c r="C242" s="46"/>
      <c r="D242" s="46"/>
      <c r="E242" s="46"/>
      <c r="F242" s="46"/>
      <c r="G242" s="46"/>
      <c r="H242" s="46"/>
      <c r="L242" s="8"/>
      <c r="M242" s="9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</row>
    <row r="243" spans="2:37" x14ac:dyDescent="0.35">
      <c r="B243" s="46"/>
      <c r="C243" s="46"/>
      <c r="D243" s="46"/>
      <c r="E243" s="46"/>
      <c r="F243" s="46"/>
      <c r="G243" s="46"/>
      <c r="H243" s="46"/>
      <c r="L243" s="8"/>
      <c r="M243" s="9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</row>
    <row r="244" spans="2:37" x14ac:dyDescent="0.35">
      <c r="B244" s="46"/>
      <c r="C244" s="46"/>
      <c r="D244" s="46"/>
      <c r="E244" s="46"/>
      <c r="F244" s="46"/>
      <c r="G244" s="46"/>
      <c r="H244" s="46"/>
      <c r="L244" s="8"/>
      <c r="M244" s="9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</row>
    <row r="245" spans="2:37" x14ac:dyDescent="0.35">
      <c r="B245" s="46"/>
      <c r="C245" s="46"/>
      <c r="D245" s="46"/>
      <c r="E245" s="46"/>
      <c r="F245" s="46"/>
      <c r="G245" s="46"/>
      <c r="H245" s="46"/>
      <c r="L245" s="8"/>
      <c r="M245" s="9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</row>
    <row r="246" spans="2:37" x14ac:dyDescent="0.35">
      <c r="B246" s="46"/>
      <c r="C246" s="46"/>
      <c r="D246" s="46"/>
      <c r="E246" s="46"/>
      <c r="F246" s="46"/>
      <c r="G246" s="46"/>
      <c r="H246" s="46"/>
      <c r="L246" s="8"/>
      <c r="M246" s="9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</row>
    <row r="247" spans="2:37" x14ac:dyDescent="0.35">
      <c r="B247" s="46"/>
      <c r="C247" s="46"/>
      <c r="D247" s="46"/>
      <c r="E247" s="46"/>
      <c r="F247" s="46"/>
      <c r="G247" s="46"/>
      <c r="H247" s="46"/>
      <c r="L247" s="8"/>
      <c r="M247" s="9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</row>
    <row r="248" spans="2:37" x14ac:dyDescent="0.35">
      <c r="B248" s="46"/>
      <c r="C248" s="46"/>
      <c r="D248" s="46"/>
      <c r="E248" s="46"/>
      <c r="F248" s="46"/>
      <c r="G248" s="46"/>
      <c r="H248" s="46"/>
      <c r="L248" s="8"/>
      <c r="M248" s="9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</row>
    <row r="249" spans="2:37" x14ac:dyDescent="0.35">
      <c r="B249" s="46"/>
      <c r="C249" s="46"/>
      <c r="D249" s="46"/>
      <c r="E249" s="46"/>
      <c r="F249" s="46"/>
      <c r="G249" s="46"/>
      <c r="H249" s="46"/>
      <c r="L249" s="8"/>
      <c r="M249" s="9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</row>
    <row r="250" spans="2:37" x14ac:dyDescent="0.35">
      <c r="B250" s="46"/>
      <c r="C250" s="46"/>
      <c r="D250" s="46"/>
      <c r="E250" s="46"/>
      <c r="F250" s="46"/>
      <c r="G250" s="46"/>
      <c r="H250" s="46"/>
      <c r="L250" s="8"/>
      <c r="M250" s="9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</row>
    <row r="251" spans="2:37" x14ac:dyDescent="0.35">
      <c r="B251" s="46"/>
      <c r="C251" s="46"/>
      <c r="D251" s="46"/>
      <c r="E251" s="46"/>
      <c r="F251" s="46"/>
      <c r="G251" s="46"/>
      <c r="H251" s="46"/>
      <c r="L251" s="8"/>
      <c r="M251" s="9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</row>
    <row r="252" spans="2:37" x14ac:dyDescent="0.35">
      <c r="B252" s="46"/>
      <c r="C252" s="46"/>
      <c r="D252" s="46"/>
      <c r="E252" s="46"/>
      <c r="F252" s="46"/>
      <c r="G252" s="46"/>
      <c r="H252" s="46"/>
      <c r="L252" s="8"/>
      <c r="M252" s="9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</row>
    <row r="253" spans="2:37" x14ac:dyDescent="0.35">
      <c r="B253" s="46"/>
      <c r="C253" s="46"/>
      <c r="D253" s="46"/>
      <c r="E253" s="46"/>
      <c r="F253" s="46"/>
      <c r="G253" s="46"/>
      <c r="H253" s="46"/>
      <c r="L253" s="8"/>
      <c r="M253" s="9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</row>
    <row r="254" spans="2:37" x14ac:dyDescent="0.35">
      <c r="B254" s="46"/>
      <c r="C254" s="46"/>
      <c r="D254" s="46"/>
      <c r="E254" s="46"/>
      <c r="F254" s="46"/>
      <c r="G254" s="46"/>
      <c r="H254" s="46"/>
      <c r="L254" s="8"/>
      <c r="M254" s="9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</row>
    <row r="255" spans="2:37" x14ac:dyDescent="0.35">
      <c r="B255" s="46"/>
      <c r="C255" s="46"/>
      <c r="D255" s="46"/>
      <c r="E255" s="46"/>
      <c r="F255" s="46"/>
      <c r="G255" s="46"/>
      <c r="H255" s="46"/>
      <c r="L255" s="8"/>
      <c r="M255" s="9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</row>
    <row r="256" spans="2:37" x14ac:dyDescent="0.35">
      <c r="B256" s="46"/>
      <c r="C256" s="46"/>
      <c r="D256" s="46"/>
      <c r="E256" s="46"/>
      <c r="F256" s="46"/>
      <c r="G256" s="46"/>
      <c r="H256" s="46"/>
      <c r="L256" s="8"/>
      <c r="M256" s="9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</row>
    <row r="257" spans="2:37" x14ac:dyDescent="0.35">
      <c r="B257" s="46"/>
      <c r="C257" s="46"/>
      <c r="D257" s="46"/>
      <c r="E257" s="46"/>
      <c r="F257" s="46"/>
      <c r="G257" s="46"/>
      <c r="H257" s="46"/>
      <c r="L257" s="8"/>
      <c r="M257" s="9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</row>
    <row r="258" spans="2:37" x14ac:dyDescent="0.35">
      <c r="B258" s="46"/>
      <c r="C258" s="46"/>
      <c r="D258" s="46"/>
      <c r="E258" s="46"/>
      <c r="F258" s="46"/>
      <c r="G258" s="46"/>
      <c r="H258" s="46"/>
      <c r="L258" s="8"/>
      <c r="M258" s="9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</row>
    <row r="259" spans="2:37" x14ac:dyDescent="0.35">
      <c r="B259" s="46"/>
      <c r="C259" s="46"/>
      <c r="D259" s="46"/>
      <c r="E259" s="46"/>
      <c r="F259" s="46"/>
      <c r="G259" s="46"/>
      <c r="H259" s="46"/>
      <c r="L259" s="8"/>
      <c r="M259" s="9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</row>
    <row r="260" spans="2:37" x14ac:dyDescent="0.35">
      <c r="B260" s="46"/>
      <c r="C260" s="46"/>
      <c r="D260" s="46"/>
      <c r="E260" s="46"/>
      <c r="F260" s="46"/>
      <c r="G260" s="46"/>
      <c r="H260" s="46"/>
      <c r="L260" s="8"/>
      <c r="M260" s="9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</row>
    <row r="261" spans="2:37" x14ac:dyDescent="0.35">
      <c r="B261" s="46"/>
      <c r="C261" s="46"/>
      <c r="D261" s="46"/>
      <c r="E261" s="46"/>
      <c r="F261" s="46"/>
      <c r="G261" s="46"/>
      <c r="H261" s="46"/>
      <c r="L261" s="8"/>
      <c r="M261" s="9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</row>
    <row r="262" spans="2:37" x14ac:dyDescent="0.35">
      <c r="B262" s="46"/>
      <c r="C262" s="46"/>
      <c r="D262" s="46"/>
      <c r="E262" s="46"/>
      <c r="F262" s="46"/>
      <c r="G262" s="46"/>
      <c r="H262" s="46"/>
      <c r="L262" s="8"/>
      <c r="M262" s="9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</row>
    <row r="263" spans="2:37" x14ac:dyDescent="0.35">
      <c r="B263" s="46"/>
      <c r="C263" s="46"/>
      <c r="D263" s="46"/>
      <c r="E263" s="46"/>
      <c r="F263" s="46"/>
      <c r="G263" s="46"/>
      <c r="H263" s="46"/>
      <c r="L263" s="8"/>
      <c r="M263" s="9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</row>
    <row r="264" spans="2:37" x14ac:dyDescent="0.35">
      <c r="B264" s="46"/>
      <c r="C264" s="46"/>
      <c r="D264" s="46"/>
      <c r="E264" s="46"/>
      <c r="F264" s="46"/>
      <c r="G264" s="46"/>
      <c r="H264" s="46"/>
      <c r="L264" s="8"/>
      <c r="M264" s="9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</row>
    <row r="265" spans="2:37" x14ac:dyDescent="0.35">
      <c r="B265" s="46"/>
      <c r="C265" s="46"/>
      <c r="D265" s="46"/>
      <c r="E265" s="46"/>
      <c r="F265" s="46"/>
      <c r="G265" s="46"/>
      <c r="H265" s="46"/>
      <c r="L265" s="8"/>
      <c r="M265" s="9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</row>
    <row r="266" spans="2:37" x14ac:dyDescent="0.35">
      <c r="B266" s="46"/>
      <c r="C266" s="46"/>
      <c r="D266" s="46"/>
      <c r="E266" s="46"/>
      <c r="F266" s="46"/>
      <c r="G266" s="46"/>
      <c r="H266" s="46"/>
      <c r="L266" s="8"/>
      <c r="M266" s="9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</row>
    <row r="267" spans="2:37" x14ac:dyDescent="0.35">
      <c r="B267" s="46"/>
      <c r="C267" s="46"/>
      <c r="D267" s="46"/>
      <c r="E267" s="46"/>
      <c r="F267" s="46"/>
      <c r="G267" s="46"/>
      <c r="H267" s="46"/>
      <c r="L267" s="8"/>
      <c r="M267" s="9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</row>
    <row r="268" spans="2:37" x14ac:dyDescent="0.35">
      <c r="B268" s="46"/>
      <c r="C268" s="46"/>
      <c r="D268" s="46"/>
      <c r="E268" s="46"/>
      <c r="F268" s="46"/>
      <c r="G268" s="46"/>
      <c r="H268" s="46"/>
      <c r="L268" s="8"/>
      <c r="M268" s="9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</row>
    <row r="269" spans="2:37" x14ac:dyDescent="0.35">
      <c r="B269" s="46"/>
      <c r="C269" s="46"/>
      <c r="D269" s="46"/>
      <c r="E269" s="46"/>
      <c r="F269" s="46"/>
      <c r="G269" s="46"/>
      <c r="H269" s="46"/>
      <c r="L269" s="8"/>
      <c r="M269" s="9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</row>
    <row r="270" spans="2:37" x14ac:dyDescent="0.35">
      <c r="B270" s="46"/>
      <c r="C270" s="46"/>
      <c r="D270" s="46"/>
      <c r="E270" s="46"/>
      <c r="F270" s="46"/>
      <c r="G270" s="46"/>
      <c r="H270" s="46"/>
      <c r="L270" s="8"/>
      <c r="M270" s="9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</row>
    <row r="271" spans="2:37" x14ac:dyDescent="0.35">
      <c r="B271" s="46"/>
      <c r="C271" s="46"/>
      <c r="D271" s="46"/>
      <c r="E271" s="46"/>
      <c r="F271" s="46"/>
      <c r="G271" s="46"/>
      <c r="H271" s="46"/>
      <c r="L271" s="8"/>
      <c r="M271" s="9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</row>
    <row r="272" spans="2:37" x14ac:dyDescent="0.35">
      <c r="B272" s="46"/>
      <c r="C272" s="46"/>
      <c r="D272" s="46"/>
      <c r="E272" s="46"/>
      <c r="F272" s="46"/>
      <c r="G272" s="46"/>
      <c r="H272" s="46"/>
      <c r="L272" s="8"/>
      <c r="M272" s="9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</row>
    <row r="273" spans="2:37" x14ac:dyDescent="0.35">
      <c r="B273" s="46"/>
      <c r="C273" s="46"/>
      <c r="D273" s="46"/>
      <c r="E273" s="46"/>
      <c r="F273" s="46"/>
      <c r="G273" s="46"/>
      <c r="H273" s="46"/>
      <c r="L273" s="8"/>
      <c r="M273" s="9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</row>
    <row r="274" spans="2:37" x14ac:dyDescent="0.35">
      <c r="B274" s="46"/>
      <c r="C274" s="46"/>
      <c r="D274" s="46"/>
      <c r="E274" s="46"/>
      <c r="F274" s="46"/>
      <c r="G274" s="46"/>
      <c r="H274" s="46"/>
      <c r="L274" s="8"/>
      <c r="M274" s="9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</row>
    <row r="275" spans="2:37" x14ac:dyDescent="0.35">
      <c r="B275" s="46"/>
      <c r="C275" s="46"/>
      <c r="D275" s="46"/>
      <c r="E275" s="46"/>
      <c r="F275" s="46"/>
      <c r="G275" s="46"/>
      <c r="H275" s="46"/>
      <c r="L275" s="8"/>
      <c r="M275" s="9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</row>
    <row r="276" spans="2:37" x14ac:dyDescent="0.35">
      <c r="B276" s="46"/>
      <c r="C276" s="46"/>
      <c r="D276" s="46"/>
      <c r="E276" s="46"/>
      <c r="F276" s="46"/>
      <c r="G276" s="46"/>
      <c r="H276" s="46"/>
      <c r="L276" s="8"/>
      <c r="M276" s="9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</row>
    <row r="277" spans="2:37" x14ac:dyDescent="0.35">
      <c r="B277" s="46"/>
      <c r="C277" s="46"/>
      <c r="D277" s="46"/>
      <c r="E277" s="46"/>
      <c r="F277" s="46"/>
      <c r="G277" s="46"/>
      <c r="H277" s="46"/>
      <c r="L277" s="8"/>
      <c r="M277" s="9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</row>
    <row r="278" spans="2:37" x14ac:dyDescent="0.35">
      <c r="B278" s="46"/>
      <c r="C278" s="46"/>
      <c r="D278" s="46"/>
      <c r="E278" s="46"/>
      <c r="F278" s="46"/>
      <c r="G278" s="46"/>
      <c r="H278" s="46"/>
      <c r="L278" s="8"/>
      <c r="M278" s="9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</row>
    <row r="279" spans="2:37" x14ac:dyDescent="0.35">
      <c r="B279" s="46"/>
      <c r="C279" s="46"/>
      <c r="D279" s="46"/>
      <c r="E279" s="46"/>
      <c r="F279" s="46"/>
      <c r="G279" s="46"/>
      <c r="H279" s="46"/>
      <c r="L279" s="8"/>
      <c r="M279" s="9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</row>
    <row r="280" spans="2:37" x14ac:dyDescent="0.35">
      <c r="B280" s="46"/>
      <c r="C280" s="46"/>
      <c r="D280" s="46"/>
      <c r="E280" s="46"/>
      <c r="F280" s="46"/>
      <c r="G280" s="46"/>
      <c r="H280" s="46"/>
      <c r="L280" s="8"/>
      <c r="M280" s="9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</row>
    <row r="281" spans="2:37" x14ac:dyDescent="0.35">
      <c r="B281" s="46"/>
      <c r="C281" s="46"/>
      <c r="D281" s="46"/>
      <c r="E281" s="46"/>
      <c r="F281" s="46"/>
      <c r="G281" s="46"/>
      <c r="H281" s="46"/>
      <c r="L281" s="8"/>
      <c r="M281" s="9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</row>
    <row r="282" spans="2:37" x14ac:dyDescent="0.35">
      <c r="B282" s="46"/>
      <c r="C282" s="46"/>
      <c r="D282" s="46"/>
      <c r="E282" s="46"/>
      <c r="F282" s="46"/>
      <c r="G282" s="46"/>
      <c r="H282" s="46"/>
      <c r="L282" s="8"/>
      <c r="M282" s="9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</row>
    <row r="283" spans="2:37" x14ac:dyDescent="0.35">
      <c r="B283" s="46"/>
      <c r="C283" s="46"/>
      <c r="D283" s="46"/>
      <c r="E283" s="46"/>
      <c r="F283" s="46"/>
      <c r="G283" s="46"/>
      <c r="H283" s="46"/>
      <c r="L283" s="8"/>
      <c r="M283" s="9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</row>
    <row r="284" spans="2:37" x14ac:dyDescent="0.35">
      <c r="B284" s="46"/>
      <c r="C284" s="46"/>
      <c r="D284" s="46"/>
      <c r="E284" s="46"/>
      <c r="F284" s="46"/>
      <c r="G284" s="46"/>
      <c r="H284" s="46"/>
      <c r="L284" s="8"/>
      <c r="M284" s="9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</row>
    <row r="285" spans="2:37" x14ac:dyDescent="0.35">
      <c r="B285" s="46"/>
      <c r="C285" s="46"/>
      <c r="D285" s="46"/>
      <c r="E285" s="46"/>
      <c r="F285" s="46"/>
      <c r="G285" s="46"/>
      <c r="H285" s="46"/>
      <c r="L285" s="8"/>
      <c r="M285" s="9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</row>
    <row r="286" spans="2:37" x14ac:dyDescent="0.35">
      <c r="B286" s="46"/>
      <c r="C286" s="46"/>
      <c r="D286" s="46"/>
      <c r="E286" s="46"/>
      <c r="F286" s="46"/>
      <c r="G286" s="46"/>
      <c r="H286" s="46"/>
      <c r="L286" s="8"/>
      <c r="M286" s="9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</row>
    <row r="287" spans="2:37" x14ac:dyDescent="0.35">
      <c r="B287" s="46"/>
      <c r="C287" s="46"/>
      <c r="D287" s="46"/>
      <c r="E287" s="46"/>
      <c r="F287" s="46"/>
      <c r="G287" s="46"/>
      <c r="H287" s="46"/>
      <c r="L287" s="8"/>
      <c r="M287" s="9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</row>
    <row r="288" spans="2:37" x14ac:dyDescent="0.35">
      <c r="B288" s="46"/>
      <c r="C288" s="46"/>
      <c r="D288" s="46"/>
      <c r="E288" s="46"/>
      <c r="F288" s="46"/>
      <c r="G288" s="46"/>
      <c r="H288" s="46"/>
      <c r="L288" s="8"/>
      <c r="M288" s="9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</row>
    <row r="289" spans="2:37" x14ac:dyDescent="0.35">
      <c r="B289" s="46"/>
      <c r="C289" s="46"/>
      <c r="D289" s="46"/>
      <c r="E289" s="46"/>
      <c r="F289" s="46"/>
      <c r="G289" s="46"/>
      <c r="H289" s="46"/>
      <c r="L289" s="8"/>
      <c r="M289" s="9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</row>
    <row r="290" spans="2:37" x14ac:dyDescent="0.35">
      <c r="B290" s="46"/>
      <c r="C290" s="46"/>
      <c r="D290" s="46"/>
      <c r="E290" s="46"/>
      <c r="F290" s="46"/>
      <c r="G290" s="46"/>
      <c r="H290" s="46"/>
      <c r="L290" s="8"/>
      <c r="M290" s="9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</row>
    <row r="291" spans="2:37" x14ac:dyDescent="0.35">
      <c r="B291" s="46"/>
      <c r="C291" s="46"/>
      <c r="D291" s="46"/>
      <c r="E291" s="46"/>
      <c r="F291" s="46"/>
      <c r="G291" s="46"/>
      <c r="H291" s="46"/>
      <c r="L291" s="8"/>
      <c r="M291" s="9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</row>
    <row r="292" spans="2:37" x14ac:dyDescent="0.35">
      <c r="B292" s="46"/>
      <c r="C292" s="46"/>
      <c r="D292" s="46"/>
      <c r="E292" s="46"/>
      <c r="F292" s="46"/>
      <c r="G292" s="46"/>
      <c r="H292" s="46"/>
      <c r="L292" s="8"/>
      <c r="M292" s="9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</row>
    <row r="293" spans="2:37" x14ac:dyDescent="0.35">
      <c r="B293" s="46"/>
      <c r="C293" s="46"/>
      <c r="D293" s="46"/>
      <c r="E293" s="46"/>
      <c r="F293" s="46"/>
      <c r="G293" s="46"/>
      <c r="H293" s="46"/>
      <c r="L293" s="8"/>
      <c r="M293" s="9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</row>
    <row r="294" spans="2:37" x14ac:dyDescent="0.35">
      <c r="B294" s="46"/>
      <c r="C294" s="46"/>
      <c r="D294" s="46"/>
      <c r="E294" s="46"/>
      <c r="F294" s="46"/>
      <c r="G294" s="46"/>
      <c r="H294" s="46"/>
      <c r="L294" s="8"/>
      <c r="M294" s="9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</row>
    <row r="295" spans="2:37" x14ac:dyDescent="0.35">
      <c r="B295" s="46"/>
      <c r="C295" s="46"/>
      <c r="D295" s="46"/>
      <c r="E295" s="46"/>
      <c r="F295" s="46"/>
      <c r="G295" s="46"/>
      <c r="H295" s="46"/>
      <c r="L295" s="8"/>
      <c r="M295" s="9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</row>
    <row r="296" spans="2:37" x14ac:dyDescent="0.35">
      <c r="B296" s="46"/>
      <c r="C296" s="46"/>
      <c r="D296" s="46"/>
      <c r="E296" s="46"/>
      <c r="F296" s="46"/>
      <c r="G296" s="46"/>
      <c r="H296" s="46"/>
      <c r="L296" s="8"/>
      <c r="M296" s="9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</row>
    <row r="297" spans="2:37" x14ac:dyDescent="0.35">
      <c r="B297" s="46"/>
      <c r="C297" s="46"/>
      <c r="D297" s="46"/>
      <c r="E297" s="46"/>
      <c r="F297" s="46"/>
      <c r="G297" s="46"/>
      <c r="H297" s="46"/>
      <c r="L297" s="8"/>
      <c r="M297" s="9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</row>
    <row r="298" spans="2:37" x14ac:dyDescent="0.35">
      <c r="B298" s="46"/>
      <c r="C298" s="46"/>
      <c r="D298" s="46"/>
      <c r="E298" s="46"/>
      <c r="F298" s="46"/>
      <c r="G298" s="46"/>
      <c r="H298" s="46"/>
      <c r="L298" s="8"/>
      <c r="M298" s="9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</row>
    <row r="299" spans="2:37" x14ac:dyDescent="0.35">
      <c r="B299" s="46"/>
      <c r="C299" s="46"/>
      <c r="D299" s="46"/>
      <c r="E299" s="46"/>
      <c r="F299" s="46"/>
      <c r="G299" s="46"/>
      <c r="H299" s="46"/>
      <c r="L299" s="8"/>
      <c r="M299" s="9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</row>
    <row r="300" spans="2:37" x14ac:dyDescent="0.35">
      <c r="B300" s="46"/>
      <c r="C300" s="46"/>
      <c r="D300" s="46"/>
      <c r="E300" s="46"/>
      <c r="F300" s="46"/>
      <c r="G300" s="46"/>
      <c r="H300" s="46"/>
      <c r="L300" s="8"/>
      <c r="M300" s="9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</row>
    <row r="301" spans="2:37" x14ac:dyDescent="0.35">
      <c r="B301" s="46"/>
      <c r="C301" s="46"/>
      <c r="D301" s="46"/>
      <c r="E301" s="46"/>
      <c r="F301" s="46"/>
      <c r="G301" s="46"/>
      <c r="H301" s="46"/>
      <c r="L301" s="8"/>
      <c r="M301" s="9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</row>
    <row r="302" spans="2:37" x14ac:dyDescent="0.35">
      <c r="B302" s="46"/>
      <c r="C302" s="46"/>
      <c r="D302" s="46"/>
      <c r="E302" s="46"/>
      <c r="F302" s="46"/>
      <c r="G302" s="46"/>
      <c r="H302" s="46"/>
      <c r="L302" s="8"/>
      <c r="M302" s="9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</row>
    <row r="303" spans="2:37" x14ac:dyDescent="0.35">
      <c r="B303" s="46"/>
      <c r="C303" s="46"/>
      <c r="D303" s="46"/>
      <c r="E303" s="46"/>
      <c r="F303" s="46"/>
      <c r="G303" s="46"/>
      <c r="H303" s="46"/>
      <c r="L303" s="8"/>
      <c r="M303" s="9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</row>
    <row r="304" spans="2:37" x14ac:dyDescent="0.35">
      <c r="B304" s="46"/>
      <c r="C304" s="46"/>
      <c r="D304" s="46"/>
      <c r="E304" s="46"/>
      <c r="F304" s="46"/>
      <c r="G304" s="46"/>
      <c r="H304" s="46"/>
      <c r="L304" s="8"/>
      <c r="M304" s="9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</row>
    <row r="305" spans="2:37" x14ac:dyDescent="0.35">
      <c r="B305" s="46"/>
      <c r="C305" s="46"/>
      <c r="D305" s="46"/>
      <c r="E305" s="46"/>
      <c r="F305" s="46"/>
      <c r="G305" s="46"/>
      <c r="H305" s="46"/>
      <c r="L305" s="8"/>
      <c r="M305" s="9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</row>
    <row r="306" spans="2:37" x14ac:dyDescent="0.35">
      <c r="B306" s="46"/>
      <c r="C306" s="46"/>
      <c r="D306" s="46"/>
      <c r="E306" s="46"/>
      <c r="F306" s="46"/>
      <c r="G306" s="46"/>
      <c r="H306" s="46"/>
      <c r="L306" s="8"/>
      <c r="M306" s="9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</row>
    <row r="307" spans="2:37" x14ac:dyDescent="0.35">
      <c r="B307" s="46"/>
      <c r="C307" s="46"/>
      <c r="D307" s="46"/>
      <c r="E307" s="46"/>
      <c r="F307" s="46"/>
      <c r="G307" s="46"/>
      <c r="H307" s="46"/>
      <c r="L307" s="8"/>
      <c r="M307" s="9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</row>
    <row r="308" spans="2:37" x14ac:dyDescent="0.35">
      <c r="B308" s="46"/>
      <c r="C308" s="46"/>
      <c r="D308" s="46"/>
      <c r="E308" s="46"/>
      <c r="F308" s="46"/>
      <c r="G308" s="46"/>
      <c r="H308" s="46"/>
      <c r="L308" s="8"/>
      <c r="M308" s="9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</row>
    <row r="309" spans="2:37" x14ac:dyDescent="0.35">
      <c r="B309" s="46"/>
      <c r="C309" s="46"/>
      <c r="D309" s="46"/>
      <c r="E309" s="46"/>
      <c r="F309" s="46"/>
      <c r="G309" s="46"/>
      <c r="H309" s="46"/>
      <c r="L309" s="8"/>
      <c r="M309" s="9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</row>
    <row r="310" spans="2:37" x14ac:dyDescent="0.35">
      <c r="B310" s="46"/>
      <c r="C310" s="46"/>
      <c r="D310" s="46"/>
      <c r="E310" s="46"/>
      <c r="F310" s="46"/>
      <c r="G310" s="46"/>
      <c r="H310" s="46"/>
      <c r="L310" s="8"/>
      <c r="M310" s="9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</row>
    <row r="311" spans="2:37" x14ac:dyDescent="0.35">
      <c r="B311" s="46"/>
      <c r="C311" s="46"/>
      <c r="D311" s="46"/>
      <c r="E311" s="46"/>
      <c r="F311" s="46"/>
      <c r="G311" s="46"/>
      <c r="H311" s="46"/>
      <c r="L311" s="8"/>
      <c r="M311" s="9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</row>
    <row r="312" spans="2:37" x14ac:dyDescent="0.35">
      <c r="B312" s="46"/>
      <c r="C312" s="46"/>
      <c r="D312" s="46"/>
      <c r="E312" s="46"/>
      <c r="F312" s="46"/>
      <c r="G312" s="46"/>
      <c r="H312" s="46"/>
      <c r="L312" s="8"/>
      <c r="M312" s="9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</row>
    <row r="313" spans="2:37" x14ac:dyDescent="0.35">
      <c r="B313" s="46"/>
      <c r="C313" s="46"/>
      <c r="D313" s="46"/>
      <c r="E313" s="46"/>
      <c r="F313" s="46"/>
      <c r="G313" s="46"/>
      <c r="H313" s="46"/>
      <c r="L313" s="8"/>
      <c r="M313" s="9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</row>
    <row r="314" spans="2:37" x14ac:dyDescent="0.35">
      <c r="B314" s="46"/>
      <c r="C314" s="46"/>
      <c r="D314" s="46"/>
      <c r="E314" s="46"/>
      <c r="F314" s="46"/>
      <c r="G314" s="46"/>
      <c r="H314" s="46"/>
      <c r="L314" s="8"/>
      <c r="M314" s="9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</row>
    <row r="315" spans="2:37" x14ac:dyDescent="0.35">
      <c r="B315" s="46"/>
      <c r="C315" s="46"/>
      <c r="D315" s="46"/>
      <c r="E315" s="46"/>
      <c r="F315" s="46"/>
      <c r="G315" s="46"/>
      <c r="H315" s="46"/>
      <c r="L315" s="8"/>
      <c r="M315" s="9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</row>
    <row r="316" spans="2:37" x14ac:dyDescent="0.35">
      <c r="B316" s="46"/>
      <c r="C316" s="46"/>
      <c r="D316" s="46"/>
      <c r="E316" s="46"/>
      <c r="F316" s="46"/>
      <c r="G316" s="46"/>
      <c r="H316" s="46"/>
      <c r="L316" s="8"/>
      <c r="M316" s="9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</row>
    <row r="317" spans="2:37" x14ac:dyDescent="0.35">
      <c r="B317" s="46"/>
      <c r="C317" s="46"/>
      <c r="D317" s="46"/>
      <c r="E317" s="46"/>
      <c r="F317" s="46"/>
      <c r="G317" s="46"/>
      <c r="H317" s="46"/>
      <c r="L317" s="8"/>
      <c r="M317" s="9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</row>
    <row r="318" spans="2:37" x14ac:dyDescent="0.35">
      <c r="B318" s="46"/>
      <c r="C318" s="46"/>
      <c r="D318" s="46"/>
      <c r="E318" s="46"/>
      <c r="F318" s="46"/>
      <c r="G318" s="46"/>
      <c r="H318" s="46"/>
      <c r="L318" s="8"/>
      <c r="M318" s="9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</row>
    <row r="319" spans="2:37" x14ac:dyDescent="0.35">
      <c r="B319" s="46"/>
      <c r="C319" s="46"/>
      <c r="D319" s="46"/>
      <c r="E319" s="46"/>
      <c r="F319" s="46"/>
      <c r="G319" s="46"/>
      <c r="H319" s="46"/>
      <c r="L319" s="8"/>
      <c r="M319" s="9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</row>
    <row r="320" spans="2:37" x14ac:dyDescent="0.35">
      <c r="B320" s="46"/>
      <c r="C320" s="46"/>
      <c r="D320" s="46"/>
      <c r="E320" s="46"/>
      <c r="F320" s="46"/>
      <c r="G320" s="46"/>
      <c r="H320" s="46"/>
      <c r="L320" s="8"/>
      <c r="M320" s="9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</row>
    <row r="321" spans="2:37" x14ac:dyDescent="0.35">
      <c r="B321" s="46"/>
      <c r="C321" s="46"/>
      <c r="D321" s="46"/>
      <c r="E321" s="46"/>
      <c r="F321" s="46"/>
      <c r="G321" s="46"/>
      <c r="H321" s="46"/>
      <c r="L321" s="8"/>
      <c r="M321" s="9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</row>
    <row r="322" spans="2:37" x14ac:dyDescent="0.35">
      <c r="B322" s="46"/>
      <c r="C322" s="46"/>
      <c r="D322" s="46"/>
      <c r="E322" s="46"/>
      <c r="F322" s="46"/>
      <c r="G322" s="46"/>
      <c r="H322" s="46"/>
      <c r="L322" s="8"/>
      <c r="M322" s="9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</row>
    <row r="323" spans="2:37" x14ac:dyDescent="0.35">
      <c r="B323" s="46"/>
      <c r="C323" s="46"/>
      <c r="D323" s="46"/>
      <c r="E323" s="46"/>
      <c r="F323" s="46"/>
      <c r="G323" s="46"/>
      <c r="H323" s="46"/>
      <c r="L323" s="8"/>
      <c r="M323" s="9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</row>
    <row r="324" spans="2:37" x14ac:dyDescent="0.35">
      <c r="B324" s="46"/>
      <c r="C324" s="46"/>
      <c r="D324" s="46"/>
      <c r="E324" s="46"/>
      <c r="F324" s="46"/>
      <c r="G324" s="46"/>
      <c r="H324" s="46"/>
      <c r="L324" s="8"/>
      <c r="M324" s="9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</row>
    <row r="325" spans="2:37" x14ac:dyDescent="0.35">
      <c r="B325" s="46"/>
      <c r="C325" s="46"/>
      <c r="D325" s="46"/>
      <c r="E325" s="46"/>
      <c r="F325" s="46"/>
      <c r="G325" s="46"/>
      <c r="H325" s="46"/>
      <c r="L325" s="8"/>
      <c r="M325" s="9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</row>
    <row r="326" spans="2:37" x14ac:dyDescent="0.35">
      <c r="B326" s="46"/>
      <c r="C326" s="46"/>
      <c r="D326" s="46"/>
      <c r="E326" s="46"/>
      <c r="F326" s="46"/>
      <c r="G326" s="46"/>
      <c r="H326" s="46"/>
      <c r="L326" s="8"/>
      <c r="M326" s="9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</row>
    <row r="327" spans="2:37" x14ac:dyDescent="0.35">
      <c r="B327" s="46"/>
      <c r="C327" s="46"/>
      <c r="D327" s="46"/>
      <c r="E327" s="46"/>
      <c r="F327" s="46"/>
      <c r="G327" s="46"/>
      <c r="H327" s="46"/>
      <c r="L327" s="8"/>
      <c r="M327" s="9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</row>
    <row r="328" spans="2:37" x14ac:dyDescent="0.35">
      <c r="B328" s="46"/>
      <c r="C328" s="46"/>
      <c r="D328" s="46"/>
      <c r="E328" s="46"/>
      <c r="F328" s="46"/>
      <c r="G328" s="46"/>
      <c r="H328" s="46"/>
      <c r="L328" s="8"/>
      <c r="M328" s="9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</row>
    <row r="329" spans="2:37" x14ac:dyDescent="0.35">
      <c r="B329" s="46"/>
      <c r="C329" s="46"/>
      <c r="D329" s="46"/>
      <c r="E329" s="46"/>
      <c r="F329" s="46"/>
      <c r="G329" s="46"/>
      <c r="H329" s="46"/>
      <c r="L329" s="8"/>
      <c r="M329" s="9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</row>
    <row r="330" spans="2:37" x14ac:dyDescent="0.35">
      <c r="B330" s="46"/>
      <c r="C330" s="46"/>
      <c r="D330" s="46"/>
      <c r="E330" s="46"/>
      <c r="F330" s="46"/>
      <c r="G330" s="46"/>
      <c r="H330" s="46"/>
      <c r="L330" s="8"/>
      <c r="M330" s="9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</row>
    <row r="331" spans="2:37" x14ac:dyDescent="0.35">
      <c r="B331" s="46"/>
      <c r="C331" s="46"/>
      <c r="D331" s="46"/>
      <c r="E331" s="46"/>
      <c r="F331" s="46"/>
      <c r="G331" s="46"/>
      <c r="H331" s="46"/>
      <c r="L331" s="8"/>
      <c r="M331" s="9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</row>
    <row r="332" spans="2:37" x14ac:dyDescent="0.35">
      <c r="B332" s="46"/>
      <c r="C332" s="46"/>
      <c r="D332" s="46"/>
      <c r="E332" s="46"/>
      <c r="F332" s="46"/>
      <c r="G332" s="46"/>
      <c r="H332" s="46"/>
      <c r="L332" s="8"/>
      <c r="M332" s="9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</row>
    <row r="333" spans="2:37" x14ac:dyDescent="0.35">
      <c r="B333" s="46"/>
      <c r="C333" s="46"/>
      <c r="D333" s="46"/>
      <c r="E333" s="46"/>
      <c r="F333" s="46"/>
      <c r="G333" s="46"/>
      <c r="H333" s="46"/>
      <c r="L333" s="8"/>
      <c r="M333" s="9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</row>
    <row r="334" spans="2:37" x14ac:dyDescent="0.35">
      <c r="B334" s="46"/>
      <c r="C334" s="46"/>
      <c r="D334" s="46"/>
      <c r="E334" s="46"/>
      <c r="F334" s="46"/>
      <c r="G334" s="46"/>
      <c r="H334" s="46"/>
      <c r="L334" s="8"/>
      <c r="M334" s="9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</row>
    <row r="335" spans="2:37" x14ac:dyDescent="0.35">
      <c r="B335" s="46"/>
      <c r="C335" s="46"/>
      <c r="D335" s="46"/>
      <c r="E335" s="46"/>
      <c r="F335" s="46"/>
      <c r="G335" s="46"/>
      <c r="H335" s="46"/>
      <c r="L335" s="8"/>
      <c r="M335" s="9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</row>
    <row r="336" spans="2:37" x14ac:dyDescent="0.35">
      <c r="B336" s="46"/>
      <c r="C336" s="46"/>
      <c r="D336" s="46"/>
      <c r="E336" s="46"/>
      <c r="F336" s="46"/>
      <c r="G336" s="46"/>
      <c r="H336" s="46"/>
      <c r="L336" s="8"/>
      <c r="M336" s="9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</row>
    <row r="337" spans="2:37" x14ac:dyDescent="0.35">
      <c r="B337" s="46"/>
      <c r="C337" s="46"/>
      <c r="D337" s="46"/>
      <c r="E337" s="46"/>
      <c r="F337" s="46"/>
      <c r="G337" s="46"/>
      <c r="H337" s="46"/>
      <c r="L337" s="8"/>
      <c r="M337" s="9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</row>
    <row r="338" spans="2:37" x14ac:dyDescent="0.35">
      <c r="B338" s="46"/>
      <c r="C338" s="46"/>
      <c r="D338" s="46"/>
      <c r="E338" s="46"/>
      <c r="F338" s="46"/>
      <c r="G338" s="46"/>
      <c r="H338" s="46"/>
      <c r="L338" s="8"/>
      <c r="M338" s="9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</row>
    <row r="339" spans="2:37" x14ac:dyDescent="0.35">
      <c r="B339" s="46"/>
      <c r="C339" s="46"/>
      <c r="D339" s="46"/>
      <c r="E339" s="46"/>
      <c r="F339" s="46"/>
      <c r="G339" s="46"/>
      <c r="H339" s="46"/>
      <c r="L339" s="8"/>
      <c r="M339" s="9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</row>
    <row r="340" spans="2:37" x14ac:dyDescent="0.35">
      <c r="B340" s="46"/>
      <c r="C340" s="46"/>
      <c r="D340" s="46"/>
      <c r="E340" s="46"/>
      <c r="F340" s="46"/>
      <c r="G340" s="46"/>
      <c r="H340" s="46"/>
      <c r="L340" s="8"/>
      <c r="M340" s="9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</row>
    <row r="341" spans="2:37" x14ac:dyDescent="0.35">
      <c r="B341" s="46"/>
      <c r="C341" s="46"/>
      <c r="D341" s="46"/>
      <c r="E341" s="46"/>
      <c r="F341" s="46"/>
      <c r="G341" s="46"/>
      <c r="H341" s="46"/>
      <c r="L341" s="8"/>
      <c r="M341" s="9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</row>
    <row r="342" spans="2:37" x14ac:dyDescent="0.35">
      <c r="B342" s="46"/>
      <c r="C342" s="46"/>
      <c r="D342" s="46"/>
      <c r="E342" s="46"/>
      <c r="F342" s="46"/>
      <c r="G342" s="46"/>
      <c r="H342" s="46"/>
      <c r="L342" s="8"/>
      <c r="M342" s="9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</row>
    <row r="343" spans="2:37" x14ac:dyDescent="0.35">
      <c r="B343" s="46"/>
      <c r="C343" s="46"/>
      <c r="D343" s="46"/>
      <c r="E343" s="46"/>
      <c r="F343" s="46"/>
      <c r="G343" s="46"/>
      <c r="H343" s="46"/>
      <c r="L343" s="8"/>
      <c r="M343" s="9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</row>
    <row r="344" spans="2:37" x14ac:dyDescent="0.35">
      <c r="B344" s="46"/>
      <c r="C344" s="46"/>
      <c r="D344" s="46"/>
      <c r="E344" s="46"/>
      <c r="F344" s="46"/>
      <c r="G344" s="46"/>
      <c r="H344" s="46"/>
      <c r="L344" s="8"/>
      <c r="M344" s="9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</row>
    <row r="345" spans="2:37" x14ac:dyDescent="0.35">
      <c r="B345" s="46"/>
      <c r="C345" s="46"/>
      <c r="D345" s="46"/>
      <c r="E345" s="46"/>
      <c r="F345" s="46"/>
      <c r="G345" s="46"/>
      <c r="H345" s="46"/>
      <c r="L345" s="8"/>
      <c r="M345" s="9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</row>
    <row r="346" spans="2:37" x14ac:dyDescent="0.35">
      <c r="B346" s="46"/>
      <c r="C346" s="46"/>
      <c r="D346" s="46"/>
      <c r="E346" s="46"/>
      <c r="F346" s="46"/>
      <c r="G346" s="46"/>
      <c r="H346" s="46"/>
      <c r="L346" s="8"/>
      <c r="M346" s="9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</row>
    <row r="347" spans="2:37" x14ac:dyDescent="0.35">
      <c r="B347" s="46"/>
      <c r="C347" s="46"/>
      <c r="D347" s="46"/>
      <c r="E347" s="46"/>
      <c r="F347" s="46"/>
      <c r="G347" s="46"/>
      <c r="H347" s="46"/>
      <c r="L347" s="8"/>
      <c r="M347" s="9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</row>
    <row r="348" spans="2:37" x14ac:dyDescent="0.35">
      <c r="B348" s="46"/>
      <c r="C348" s="46"/>
      <c r="D348" s="46"/>
      <c r="E348" s="46"/>
      <c r="F348" s="46"/>
      <c r="G348" s="46"/>
      <c r="H348" s="46"/>
      <c r="L348" s="8"/>
      <c r="M348" s="9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</row>
    <row r="349" spans="2:37" x14ac:dyDescent="0.35">
      <c r="B349" s="46"/>
      <c r="C349" s="46"/>
      <c r="D349" s="46"/>
      <c r="E349" s="46"/>
      <c r="F349" s="46"/>
      <c r="G349" s="46"/>
      <c r="H349" s="46"/>
      <c r="L349" s="8"/>
      <c r="M349" s="9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</row>
    <row r="350" spans="2:37" x14ac:dyDescent="0.35">
      <c r="B350" s="46"/>
      <c r="C350" s="46"/>
      <c r="D350" s="46"/>
      <c r="E350" s="46"/>
      <c r="F350" s="46"/>
      <c r="G350" s="46"/>
      <c r="H350" s="46"/>
      <c r="L350" s="8"/>
      <c r="M350" s="9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</row>
    <row r="351" spans="2:37" x14ac:dyDescent="0.35">
      <c r="B351" s="46"/>
      <c r="C351" s="46"/>
      <c r="D351" s="46"/>
      <c r="E351" s="46"/>
      <c r="F351" s="46"/>
      <c r="G351" s="46"/>
      <c r="H351" s="46"/>
      <c r="L351" s="8"/>
      <c r="M351" s="9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</row>
    <row r="352" spans="2:37" x14ac:dyDescent="0.35">
      <c r="B352" s="46"/>
      <c r="C352" s="46"/>
      <c r="D352" s="46"/>
      <c r="E352" s="46"/>
      <c r="F352" s="46"/>
      <c r="G352" s="46"/>
      <c r="H352" s="46"/>
      <c r="L352" s="8"/>
      <c r="M352" s="9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</row>
    <row r="353" spans="2:37" x14ac:dyDescent="0.35">
      <c r="B353" s="46"/>
      <c r="C353" s="46"/>
      <c r="D353" s="46"/>
      <c r="E353" s="46"/>
      <c r="F353" s="46"/>
      <c r="G353" s="46"/>
      <c r="H353" s="46"/>
      <c r="L353" s="8"/>
      <c r="M353" s="9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</row>
    <row r="354" spans="2:37" x14ac:dyDescent="0.35">
      <c r="B354" s="46"/>
      <c r="C354" s="46"/>
      <c r="D354" s="46"/>
      <c r="E354" s="46"/>
      <c r="F354" s="46"/>
      <c r="G354" s="46"/>
      <c r="H354" s="46"/>
      <c r="L354" s="8"/>
      <c r="M354" s="9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</row>
    <row r="355" spans="2:37" x14ac:dyDescent="0.35">
      <c r="B355" s="46"/>
      <c r="C355" s="46"/>
      <c r="D355" s="46"/>
      <c r="E355" s="46"/>
      <c r="F355" s="46"/>
      <c r="G355" s="46"/>
      <c r="H355" s="46"/>
      <c r="L355" s="8"/>
      <c r="M355" s="9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</row>
    <row r="356" spans="2:37" x14ac:dyDescent="0.35">
      <c r="B356" s="46"/>
      <c r="C356" s="46"/>
      <c r="D356" s="46"/>
      <c r="E356" s="46"/>
      <c r="F356" s="46"/>
      <c r="G356" s="46"/>
      <c r="H356" s="46"/>
      <c r="L356" s="8"/>
      <c r="M356" s="9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</row>
    <row r="357" spans="2:37" x14ac:dyDescent="0.35">
      <c r="B357" s="46"/>
      <c r="C357" s="46"/>
      <c r="D357" s="46"/>
      <c r="E357" s="46"/>
      <c r="F357" s="46"/>
      <c r="G357" s="46"/>
      <c r="H357" s="46"/>
      <c r="L357" s="8"/>
      <c r="M357" s="9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</row>
    <row r="358" spans="2:37" x14ac:dyDescent="0.35">
      <c r="B358" s="46"/>
      <c r="C358" s="46"/>
      <c r="D358" s="46"/>
      <c r="E358" s="46"/>
      <c r="F358" s="46"/>
      <c r="G358" s="46"/>
      <c r="H358" s="46"/>
      <c r="L358" s="8"/>
      <c r="M358" s="9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</row>
    <row r="359" spans="2:37" x14ac:dyDescent="0.35">
      <c r="B359" s="46"/>
      <c r="C359" s="46"/>
      <c r="D359" s="46"/>
      <c r="E359" s="46"/>
      <c r="F359" s="46"/>
      <c r="G359" s="46"/>
      <c r="H359" s="46"/>
      <c r="L359" s="8"/>
      <c r="M359" s="9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</row>
    <row r="360" spans="2:37" x14ac:dyDescent="0.35">
      <c r="B360" s="46"/>
      <c r="C360" s="46"/>
      <c r="D360" s="46"/>
      <c r="E360" s="46"/>
      <c r="F360" s="46"/>
      <c r="G360" s="46"/>
      <c r="H360" s="46"/>
      <c r="L360" s="8"/>
      <c r="M360" s="9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</row>
    <row r="361" spans="2:37" x14ac:dyDescent="0.35">
      <c r="B361" s="46"/>
      <c r="C361" s="46"/>
      <c r="D361" s="46"/>
      <c r="E361" s="46"/>
      <c r="F361" s="46"/>
      <c r="G361" s="46"/>
      <c r="H361" s="46"/>
      <c r="L361" s="8"/>
      <c r="M361" s="9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</row>
    <row r="362" spans="2:37" x14ac:dyDescent="0.35">
      <c r="B362" s="46"/>
      <c r="C362" s="46"/>
      <c r="D362" s="46"/>
      <c r="E362" s="46"/>
      <c r="F362" s="46"/>
      <c r="G362" s="46"/>
      <c r="H362" s="46"/>
      <c r="L362" s="8"/>
      <c r="M362" s="9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</row>
    <row r="363" spans="2:37" x14ac:dyDescent="0.35">
      <c r="B363" s="46"/>
      <c r="C363" s="46"/>
      <c r="D363" s="46"/>
      <c r="E363" s="46"/>
      <c r="F363" s="46"/>
      <c r="G363" s="46"/>
      <c r="H363" s="46"/>
      <c r="L363" s="8"/>
      <c r="M363" s="9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</row>
    <row r="364" spans="2:37" x14ac:dyDescent="0.35">
      <c r="B364" s="46"/>
      <c r="C364" s="46"/>
      <c r="D364" s="46"/>
      <c r="E364" s="46"/>
      <c r="F364" s="46"/>
      <c r="G364" s="46"/>
      <c r="H364" s="46"/>
      <c r="L364" s="8"/>
      <c r="M364" s="9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</row>
    <row r="365" spans="2:37" x14ac:dyDescent="0.35">
      <c r="B365" s="46"/>
      <c r="C365" s="46"/>
      <c r="D365" s="46"/>
      <c r="E365" s="46"/>
      <c r="F365" s="46"/>
      <c r="G365" s="46"/>
      <c r="H365" s="46"/>
      <c r="L365" s="8"/>
      <c r="M365" s="9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</row>
    <row r="366" spans="2:37" x14ac:dyDescent="0.35">
      <c r="B366" s="46"/>
      <c r="C366" s="46"/>
      <c r="D366" s="46"/>
      <c r="E366" s="46"/>
      <c r="F366" s="46"/>
      <c r="G366" s="46"/>
      <c r="H366" s="46"/>
      <c r="L366" s="8"/>
      <c r="M366" s="9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</row>
    <row r="367" spans="2:37" x14ac:dyDescent="0.35">
      <c r="B367" s="46"/>
      <c r="C367" s="46"/>
      <c r="D367" s="46"/>
      <c r="E367" s="46"/>
      <c r="F367" s="46"/>
      <c r="G367" s="46"/>
      <c r="H367" s="46"/>
      <c r="L367" s="8"/>
      <c r="M367" s="9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</row>
    <row r="368" spans="2:37" x14ac:dyDescent="0.35">
      <c r="B368" s="46"/>
      <c r="C368" s="46"/>
      <c r="D368" s="46"/>
      <c r="E368" s="46"/>
      <c r="F368" s="46"/>
      <c r="G368" s="46"/>
      <c r="H368" s="46"/>
      <c r="L368" s="8"/>
      <c r="M368" s="9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</row>
    <row r="369" spans="2:37" x14ac:dyDescent="0.35">
      <c r="B369" s="46"/>
      <c r="C369" s="46"/>
      <c r="D369" s="46"/>
      <c r="E369" s="46"/>
      <c r="F369" s="46"/>
      <c r="G369" s="46"/>
      <c r="H369" s="46"/>
      <c r="L369" s="8"/>
      <c r="M369" s="9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</row>
    <row r="370" spans="2:37" x14ac:dyDescent="0.35">
      <c r="B370" s="46"/>
      <c r="C370" s="46"/>
      <c r="D370" s="46"/>
      <c r="E370" s="46"/>
      <c r="F370" s="46"/>
      <c r="G370" s="46"/>
      <c r="H370" s="46"/>
      <c r="L370" s="8"/>
      <c r="M370" s="9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</row>
    <row r="371" spans="2:37" x14ac:dyDescent="0.35">
      <c r="B371" s="46"/>
      <c r="C371" s="46"/>
      <c r="D371" s="46"/>
      <c r="E371" s="46"/>
      <c r="F371" s="46"/>
      <c r="G371" s="46"/>
      <c r="H371" s="46"/>
      <c r="L371" s="8"/>
      <c r="M371" s="9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</row>
    <row r="372" spans="2:37" x14ac:dyDescent="0.35">
      <c r="B372" s="46"/>
      <c r="C372" s="46"/>
      <c r="D372" s="46"/>
      <c r="E372" s="46"/>
      <c r="F372" s="46"/>
      <c r="G372" s="46"/>
      <c r="H372" s="46"/>
      <c r="L372" s="8"/>
      <c r="M372" s="9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</row>
    <row r="373" spans="2:37" x14ac:dyDescent="0.35">
      <c r="B373" s="46"/>
      <c r="C373" s="46"/>
      <c r="D373" s="46"/>
      <c r="E373" s="46"/>
      <c r="F373" s="46"/>
      <c r="G373" s="46"/>
      <c r="H373" s="46"/>
      <c r="L373" s="8"/>
      <c r="M373" s="9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</row>
    <row r="374" spans="2:37" x14ac:dyDescent="0.35">
      <c r="B374" s="46"/>
      <c r="C374" s="46"/>
      <c r="D374" s="46"/>
      <c r="E374" s="46"/>
      <c r="F374" s="46"/>
      <c r="G374" s="46"/>
      <c r="H374" s="46"/>
      <c r="L374" s="8"/>
      <c r="M374" s="9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</row>
    <row r="375" spans="2:37" x14ac:dyDescent="0.35">
      <c r="B375" s="46"/>
      <c r="C375" s="46"/>
      <c r="D375" s="46"/>
      <c r="E375" s="46"/>
      <c r="F375" s="46"/>
      <c r="G375" s="46"/>
      <c r="H375" s="46"/>
      <c r="L375" s="8"/>
      <c r="M375" s="9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</row>
    <row r="376" spans="2:37" x14ac:dyDescent="0.35">
      <c r="B376" s="46"/>
      <c r="C376" s="46"/>
      <c r="D376" s="46"/>
      <c r="E376" s="46"/>
      <c r="F376" s="46"/>
      <c r="G376" s="46"/>
      <c r="H376" s="46"/>
      <c r="L376" s="8"/>
      <c r="M376" s="9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</row>
    <row r="377" spans="2:37" x14ac:dyDescent="0.35">
      <c r="B377" s="46"/>
      <c r="C377" s="46"/>
      <c r="D377" s="46"/>
      <c r="E377" s="46"/>
      <c r="F377" s="46"/>
      <c r="G377" s="46"/>
      <c r="H377" s="46"/>
      <c r="L377" s="8"/>
      <c r="M377" s="9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</row>
    <row r="378" spans="2:37" x14ac:dyDescent="0.35">
      <c r="B378" s="46"/>
      <c r="C378" s="46"/>
      <c r="D378" s="46"/>
      <c r="E378" s="46"/>
      <c r="F378" s="46"/>
      <c r="G378" s="46"/>
      <c r="H378" s="46"/>
      <c r="L378" s="8"/>
      <c r="M378" s="9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</row>
    <row r="379" spans="2:37" x14ac:dyDescent="0.35">
      <c r="B379" s="46"/>
      <c r="C379" s="46"/>
      <c r="D379" s="46"/>
      <c r="E379" s="46"/>
      <c r="F379" s="46"/>
      <c r="G379" s="46"/>
      <c r="H379" s="46"/>
      <c r="L379" s="8"/>
      <c r="M379" s="9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</row>
    <row r="380" spans="2:37" x14ac:dyDescent="0.35">
      <c r="B380" s="46"/>
      <c r="C380" s="46"/>
      <c r="D380" s="46"/>
      <c r="E380" s="46"/>
      <c r="F380" s="46"/>
      <c r="G380" s="46"/>
      <c r="H380" s="46"/>
      <c r="L380" s="8"/>
      <c r="M380" s="9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</row>
    <row r="381" spans="2:37" x14ac:dyDescent="0.35">
      <c r="B381" s="46"/>
      <c r="C381" s="46"/>
      <c r="D381" s="46"/>
      <c r="E381" s="46"/>
      <c r="F381" s="46"/>
      <c r="G381" s="46"/>
      <c r="H381" s="46"/>
      <c r="L381" s="8"/>
      <c r="M381" s="9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</row>
    <row r="382" spans="2:37" x14ac:dyDescent="0.35">
      <c r="B382" s="46"/>
      <c r="C382" s="46"/>
      <c r="D382" s="46"/>
      <c r="E382" s="46"/>
      <c r="F382" s="46"/>
      <c r="G382" s="46"/>
      <c r="H382" s="46"/>
      <c r="L382" s="8"/>
      <c r="M382" s="9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</row>
    <row r="383" spans="2:37" x14ac:dyDescent="0.35">
      <c r="B383" s="46"/>
      <c r="C383" s="46"/>
      <c r="D383" s="46"/>
      <c r="E383" s="46"/>
      <c r="F383" s="46"/>
      <c r="G383" s="46"/>
      <c r="H383" s="46"/>
      <c r="L383" s="8"/>
      <c r="M383" s="9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</row>
    <row r="384" spans="2:37" x14ac:dyDescent="0.35">
      <c r="B384" s="46"/>
      <c r="C384" s="46"/>
      <c r="D384" s="46"/>
      <c r="E384" s="46"/>
      <c r="F384" s="46"/>
      <c r="G384" s="46"/>
      <c r="H384" s="46"/>
      <c r="L384" s="8"/>
      <c r="M384" s="9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</row>
    <row r="385" spans="2:37" x14ac:dyDescent="0.35">
      <c r="B385" s="46"/>
      <c r="C385" s="46"/>
      <c r="D385" s="46"/>
      <c r="E385" s="46"/>
      <c r="F385" s="46"/>
      <c r="G385" s="46"/>
      <c r="H385" s="46"/>
      <c r="L385" s="8"/>
      <c r="M385" s="9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</row>
    <row r="386" spans="2:37" x14ac:dyDescent="0.35">
      <c r="B386" s="46"/>
      <c r="C386" s="46"/>
      <c r="D386" s="46"/>
      <c r="E386" s="46"/>
      <c r="F386" s="46"/>
      <c r="G386" s="46"/>
      <c r="H386" s="46"/>
      <c r="L386" s="8"/>
      <c r="M386" s="9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</row>
    <row r="387" spans="2:37" x14ac:dyDescent="0.35">
      <c r="B387" s="46"/>
      <c r="C387" s="46"/>
      <c r="D387" s="46"/>
      <c r="E387" s="46"/>
      <c r="F387" s="46"/>
      <c r="G387" s="46"/>
      <c r="H387" s="46"/>
      <c r="L387" s="8"/>
      <c r="M387" s="9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</row>
    <row r="388" spans="2:37" x14ac:dyDescent="0.35">
      <c r="B388" s="46"/>
      <c r="C388" s="46"/>
      <c r="D388" s="46"/>
      <c r="E388" s="46"/>
      <c r="F388" s="46"/>
      <c r="G388" s="46"/>
      <c r="H388" s="46"/>
      <c r="L388" s="8"/>
      <c r="M388" s="9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</row>
    <row r="389" spans="2:37" x14ac:dyDescent="0.35">
      <c r="B389" s="46"/>
      <c r="C389" s="46"/>
      <c r="D389" s="46"/>
      <c r="E389" s="46"/>
      <c r="F389" s="46"/>
      <c r="G389" s="46"/>
      <c r="H389" s="46"/>
      <c r="L389" s="8"/>
      <c r="M389" s="9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</row>
    <row r="390" spans="2:37" x14ac:dyDescent="0.35">
      <c r="B390" s="46"/>
      <c r="C390" s="46"/>
      <c r="D390" s="46"/>
      <c r="E390" s="46"/>
      <c r="F390" s="46"/>
      <c r="G390" s="46"/>
      <c r="H390" s="46"/>
      <c r="L390" s="8"/>
      <c r="M390" s="9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</row>
    <row r="391" spans="2:37" x14ac:dyDescent="0.35">
      <c r="B391" s="46"/>
      <c r="C391" s="46"/>
      <c r="D391" s="46"/>
      <c r="E391" s="46"/>
      <c r="F391" s="46"/>
      <c r="G391" s="46"/>
      <c r="H391" s="46"/>
      <c r="L391" s="8"/>
      <c r="M391" s="9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</row>
    <row r="392" spans="2:37" x14ac:dyDescent="0.35">
      <c r="B392" s="46"/>
      <c r="C392" s="46"/>
      <c r="D392" s="46"/>
      <c r="E392" s="46"/>
      <c r="F392" s="46"/>
      <c r="G392" s="46"/>
      <c r="H392" s="46"/>
      <c r="L392" s="8"/>
      <c r="M392" s="9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</row>
    <row r="393" spans="2:37" x14ac:dyDescent="0.35">
      <c r="B393" s="46"/>
      <c r="C393" s="46"/>
      <c r="D393" s="46"/>
      <c r="E393" s="46"/>
      <c r="F393" s="46"/>
      <c r="G393" s="46"/>
      <c r="H393" s="46"/>
      <c r="L393" s="8"/>
      <c r="M393" s="9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</row>
    <row r="394" spans="2:37" x14ac:dyDescent="0.35">
      <c r="B394" s="46"/>
      <c r="C394" s="46"/>
      <c r="D394" s="46"/>
      <c r="E394" s="46"/>
      <c r="F394" s="46"/>
      <c r="G394" s="46"/>
      <c r="H394" s="46"/>
      <c r="L394" s="8"/>
      <c r="M394" s="9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</row>
    <row r="395" spans="2:37" x14ac:dyDescent="0.35">
      <c r="B395" s="46"/>
      <c r="C395" s="46"/>
      <c r="D395" s="46"/>
      <c r="E395" s="46"/>
      <c r="F395" s="46"/>
      <c r="G395" s="46"/>
      <c r="H395" s="46"/>
      <c r="L395" s="8"/>
      <c r="M395" s="9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</row>
    <row r="396" spans="2:37" x14ac:dyDescent="0.35">
      <c r="B396" s="46"/>
      <c r="C396" s="46"/>
      <c r="D396" s="46"/>
      <c r="E396" s="46"/>
      <c r="F396" s="46"/>
      <c r="G396" s="46"/>
      <c r="H396" s="46"/>
      <c r="L396" s="8"/>
      <c r="M396" s="9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</row>
    <row r="397" spans="2:37" x14ac:dyDescent="0.35">
      <c r="B397" s="46"/>
      <c r="C397" s="46"/>
      <c r="D397" s="46"/>
      <c r="E397" s="46"/>
      <c r="F397" s="46"/>
      <c r="G397" s="46"/>
      <c r="H397" s="46"/>
      <c r="L397" s="8"/>
      <c r="M397" s="9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</row>
    <row r="398" spans="2:37" x14ac:dyDescent="0.35">
      <c r="B398" s="46"/>
      <c r="C398" s="46"/>
      <c r="D398" s="46"/>
      <c r="E398" s="46"/>
      <c r="F398" s="46"/>
      <c r="G398" s="46"/>
      <c r="H398" s="46"/>
      <c r="L398" s="8"/>
      <c r="M398" s="9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</row>
    <row r="399" spans="2:37" x14ac:dyDescent="0.35">
      <c r="B399" s="46"/>
      <c r="C399" s="46"/>
      <c r="D399" s="46"/>
      <c r="E399" s="46"/>
      <c r="F399" s="46"/>
      <c r="G399" s="46"/>
      <c r="H399" s="46"/>
      <c r="L399" s="8"/>
      <c r="M399" s="9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</row>
    <row r="400" spans="2:37" x14ac:dyDescent="0.35">
      <c r="B400" s="46"/>
      <c r="C400" s="46"/>
      <c r="D400" s="46"/>
      <c r="E400" s="46"/>
      <c r="F400" s="46"/>
      <c r="G400" s="46"/>
      <c r="H400" s="46"/>
      <c r="L400" s="8"/>
      <c r="M400" s="9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</row>
    <row r="401" spans="2:37" x14ac:dyDescent="0.35">
      <c r="B401" s="46"/>
      <c r="C401" s="46"/>
      <c r="D401" s="46"/>
      <c r="E401" s="46"/>
      <c r="F401" s="46"/>
      <c r="G401" s="46"/>
      <c r="H401" s="46"/>
      <c r="L401" s="8"/>
      <c r="M401" s="9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</row>
    <row r="402" spans="2:37" x14ac:dyDescent="0.35">
      <c r="B402" s="46"/>
      <c r="C402" s="46"/>
      <c r="D402" s="46"/>
      <c r="E402" s="46"/>
      <c r="F402" s="46"/>
      <c r="G402" s="46"/>
      <c r="H402" s="46"/>
      <c r="L402" s="8"/>
      <c r="M402" s="9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</row>
    <row r="403" spans="2:37" x14ac:dyDescent="0.35">
      <c r="B403" s="46"/>
      <c r="C403" s="46"/>
      <c r="D403" s="46"/>
      <c r="E403" s="46"/>
      <c r="F403" s="46"/>
      <c r="G403" s="46"/>
      <c r="H403" s="46"/>
      <c r="L403" s="8"/>
      <c r="M403" s="9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</row>
    <row r="404" spans="2:37" x14ac:dyDescent="0.35">
      <c r="B404" s="46"/>
      <c r="C404" s="46"/>
      <c r="D404" s="46"/>
      <c r="E404" s="46"/>
      <c r="F404" s="46"/>
      <c r="G404" s="46"/>
      <c r="H404" s="46"/>
      <c r="L404" s="8"/>
      <c r="M404" s="9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</row>
    <row r="405" spans="2:37" x14ac:dyDescent="0.35">
      <c r="B405" s="46"/>
      <c r="C405" s="46"/>
      <c r="D405" s="46"/>
      <c r="E405" s="46"/>
      <c r="F405" s="46"/>
      <c r="G405" s="46"/>
      <c r="H405" s="46"/>
      <c r="L405" s="8"/>
      <c r="M405" s="9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</row>
    <row r="406" spans="2:37" x14ac:dyDescent="0.35">
      <c r="B406" s="46"/>
      <c r="C406" s="46"/>
      <c r="D406" s="46"/>
      <c r="E406" s="46"/>
      <c r="F406" s="46"/>
      <c r="G406" s="46"/>
      <c r="H406" s="46"/>
      <c r="L406" s="8"/>
      <c r="M406" s="9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</row>
    <row r="407" spans="2:37" x14ac:dyDescent="0.35">
      <c r="B407" s="46"/>
      <c r="C407" s="46"/>
      <c r="D407" s="46"/>
      <c r="E407" s="46"/>
      <c r="F407" s="46"/>
      <c r="G407" s="46"/>
      <c r="H407" s="46"/>
      <c r="L407" s="8"/>
      <c r="M407" s="9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</row>
    <row r="408" spans="2:37" x14ac:dyDescent="0.35">
      <c r="B408" s="46"/>
      <c r="C408" s="46"/>
      <c r="D408" s="46"/>
      <c r="E408" s="46"/>
      <c r="F408" s="46"/>
      <c r="G408" s="46"/>
      <c r="H408" s="46"/>
      <c r="L408" s="8"/>
      <c r="M408" s="9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</row>
    <row r="409" spans="2:37" x14ac:dyDescent="0.35">
      <c r="B409" s="46"/>
      <c r="C409" s="46"/>
      <c r="D409" s="46"/>
      <c r="E409" s="46"/>
      <c r="F409" s="46"/>
      <c r="G409" s="46"/>
      <c r="H409" s="46"/>
      <c r="L409" s="8"/>
      <c r="M409" s="9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</row>
    <row r="410" spans="2:37" x14ac:dyDescent="0.35">
      <c r="B410" s="46"/>
      <c r="C410" s="46"/>
      <c r="D410" s="46"/>
      <c r="E410" s="46"/>
      <c r="F410" s="46"/>
      <c r="G410" s="46"/>
      <c r="H410" s="46"/>
      <c r="L410" s="8"/>
      <c r="M410" s="9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</row>
    <row r="411" spans="2:37" x14ac:dyDescent="0.35">
      <c r="B411" s="46"/>
      <c r="C411" s="46"/>
      <c r="D411" s="46"/>
      <c r="E411" s="46"/>
      <c r="F411" s="46"/>
      <c r="G411" s="46"/>
      <c r="H411" s="46"/>
      <c r="L411" s="8"/>
      <c r="M411" s="9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</row>
    <row r="412" spans="2:37" x14ac:dyDescent="0.35">
      <c r="B412" s="46"/>
      <c r="C412" s="46"/>
      <c r="D412" s="46"/>
      <c r="E412" s="46"/>
      <c r="F412" s="46"/>
      <c r="G412" s="46"/>
      <c r="H412" s="46"/>
      <c r="L412" s="8"/>
      <c r="M412" s="9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</row>
    <row r="413" spans="2:37" x14ac:dyDescent="0.35">
      <c r="B413" s="46"/>
      <c r="C413" s="46"/>
      <c r="D413" s="46"/>
      <c r="E413" s="46"/>
      <c r="F413" s="46"/>
      <c r="G413" s="46"/>
      <c r="H413" s="46"/>
      <c r="L413" s="8"/>
      <c r="M413" s="9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</row>
    <row r="414" spans="2:37" x14ac:dyDescent="0.35">
      <c r="B414" s="46"/>
      <c r="C414" s="46"/>
      <c r="D414" s="46"/>
      <c r="E414" s="46"/>
      <c r="F414" s="46"/>
      <c r="G414" s="46"/>
      <c r="H414" s="46"/>
      <c r="L414" s="8"/>
      <c r="M414" s="9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</row>
    <row r="415" spans="2:37" x14ac:dyDescent="0.35">
      <c r="B415" s="46"/>
      <c r="C415" s="46"/>
      <c r="D415" s="46"/>
      <c r="E415" s="46"/>
      <c r="F415" s="46"/>
      <c r="G415" s="46"/>
      <c r="H415" s="46"/>
      <c r="L415" s="8"/>
      <c r="M415" s="9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</row>
    <row r="416" spans="2:37" x14ac:dyDescent="0.35">
      <c r="B416" s="46"/>
      <c r="C416" s="46"/>
      <c r="D416" s="46"/>
      <c r="E416" s="46"/>
      <c r="F416" s="46"/>
      <c r="G416" s="46"/>
      <c r="H416" s="46"/>
      <c r="L416" s="8"/>
      <c r="M416" s="9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</row>
    <row r="417" spans="2:37" x14ac:dyDescent="0.35">
      <c r="B417" s="46"/>
      <c r="C417" s="46"/>
      <c r="D417" s="46"/>
      <c r="E417" s="46"/>
      <c r="F417" s="46"/>
      <c r="G417" s="46"/>
      <c r="H417" s="46"/>
      <c r="L417" s="8"/>
      <c r="M417" s="9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</row>
    <row r="418" spans="2:37" x14ac:dyDescent="0.35">
      <c r="B418" s="46"/>
      <c r="C418" s="46"/>
      <c r="D418" s="46"/>
      <c r="E418" s="46"/>
      <c r="F418" s="46"/>
      <c r="G418" s="46"/>
      <c r="H418" s="46"/>
      <c r="L418" s="8"/>
      <c r="M418" s="9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</row>
    <row r="419" spans="2:37" x14ac:dyDescent="0.35">
      <c r="B419" s="46"/>
      <c r="C419" s="46"/>
      <c r="D419" s="46"/>
      <c r="E419" s="46"/>
      <c r="F419" s="46"/>
      <c r="G419" s="46"/>
      <c r="H419" s="46"/>
      <c r="L419" s="8"/>
      <c r="M419" s="9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</row>
    <row r="420" spans="2:37" x14ac:dyDescent="0.35">
      <c r="B420" s="46"/>
      <c r="C420" s="46"/>
      <c r="D420" s="46"/>
      <c r="E420" s="46"/>
      <c r="F420" s="46"/>
      <c r="G420" s="46"/>
      <c r="H420" s="46"/>
      <c r="L420" s="8"/>
      <c r="M420" s="9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</row>
    <row r="421" spans="2:37" x14ac:dyDescent="0.35">
      <c r="B421" s="46"/>
      <c r="C421" s="46"/>
      <c r="D421" s="46"/>
      <c r="E421" s="46"/>
      <c r="F421" s="46"/>
      <c r="G421" s="46"/>
      <c r="H421" s="46"/>
      <c r="L421" s="8"/>
      <c r="M421" s="9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</row>
    <row r="422" spans="2:37" x14ac:dyDescent="0.35">
      <c r="B422" s="46"/>
      <c r="C422" s="46"/>
      <c r="D422" s="46"/>
      <c r="E422" s="46"/>
      <c r="F422" s="46"/>
      <c r="G422" s="46"/>
      <c r="H422" s="46"/>
      <c r="L422" s="8"/>
      <c r="M422" s="9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</row>
    <row r="423" spans="2:37" x14ac:dyDescent="0.35">
      <c r="B423" s="46"/>
      <c r="C423" s="46"/>
      <c r="D423" s="46"/>
      <c r="E423" s="46"/>
      <c r="F423" s="46"/>
      <c r="G423" s="46"/>
      <c r="H423" s="46"/>
      <c r="L423" s="8"/>
      <c r="M423" s="9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</row>
    <row r="424" spans="2:37" x14ac:dyDescent="0.35">
      <c r="B424" s="46"/>
      <c r="C424" s="46"/>
      <c r="D424" s="46"/>
      <c r="E424" s="46"/>
      <c r="F424" s="46"/>
      <c r="G424" s="46"/>
      <c r="H424" s="46"/>
      <c r="L424" s="8"/>
      <c r="M424" s="9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</row>
    <row r="425" spans="2:37" x14ac:dyDescent="0.35">
      <c r="B425" s="46"/>
      <c r="C425" s="46"/>
      <c r="D425" s="46"/>
      <c r="E425" s="46"/>
      <c r="F425" s="46"/>
      <c r="G425" s="46"/>
      <c r="H425" s="46"/>
      <c r="L425" s="8"/>
      <c r="M425" s="9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</row>
    <row r="426" spans="2:37" x14ac:dyDescent="0.35">
      <c r="B426" s="46"/>
      <c r="C426" s="46"/>
      <c r="D426" s="46"/>
      <c r="E426" s="46"/>
      <c r="F426" s="46"/>
      <c r="G426" s="46"/>
      <c r="H426" s="46"/>
      <c r="L426" s="8"/>
      <c r="M426" s="9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</row>
    <row r="427" spans="2:37" x14ac:dyDescent="0.35">
      <c r="B427" s="46"/>
      <c r="C427" s="46"/>
      <c r="D427" s="46"/>
      <c r="E427" s="46"/>
      <c r="F427" s="46"/>
      <c r="G427" s="46"/>
      <c r="H427" s="46"/>
      <c r="L427" s="8"/>
      <c r="M427" s="9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</row>
    <row r="428" spans="2:37" x14ac:dyDescent="0.35">
      <c r="B428" s="46"/>
      <c r="C428" s="46"/>
      <c r="D428" s="46"/>
      <c r="E428" s="46"/>
      <c r="F428" s="46"/>
      <c r="G428" s="46"/>
      <c r="H428" s="46"/>
      <c r="L428" s="8"/>
      <c r="M428" s="9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</row>
    <row r="429" spans="2:37" x14ac:dyDescent="0.35">
      <c r="B429" s="46"/>
      <c r="C429" s="46"/>
      <c r="D429" s="46"/>
      <c r="E429" s="46"/>
      <c r="F429" s="46"/>
      <c r="G429" s="46"/>
      <c r="H429" s="46"/>
      <c r="L429" s="8"/>
      <c r="M429" s="9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</row>
    <row r="430" spans="2:37" x14ac:dyDescent="0.35">
      <c r="B430" s="46"/>
      <c r="C430" s="46"/>
      <c r="D430" s="46"/>
      <c r="E430" s="46"/>
      <c r="F430" s="46"/>
      <c r="G430" s="46"/>
      <c r="H430" s="46"/>
      <c r="L430" s="8"/>
      <c r="M430" s="9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</row>
    <row r="431" spans="2:37" x14ac:dyDescent="0.35">
      <c r="B431" s="46"/>
      <c r="C431" s="46"/>
      <c r="D431" s="46"/>
      <c r="E431" s="46"/>
      <c r="F431" s="46"/>
      <c r="G431" s="46"/>
      <c r="H431" s="46"/>
      <c r="L431" s="8"/>
      <c r="M431" s="9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</row>
    <row r="432" spans="2:37" x14ac:dyDescent="0.35">
      <c r="B432" s="46"/>
      <c r="C432" s="46"/>
      <c r="D432" s="46"/>
      <c r="E432" s="46"/>
      <c r="F432" s="46"/>
      <c r="G432" s="46"/>
      <c r="H432" s="46"/>
      <c r="L432" s="8"/>
      <c r="M432" s="9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</row>
    <row r="433" spans="2:37" x14ac:dyDescent="0.35">
      <c r="B433" s="46"/>
      <c r="C433" s="46"/>
      <c r="D433" s="46"/>
      <c r="E433" s="46"/>
      <c r="F433" s="46"/>
      <c r="G433" s="46"/>
      <c r="H433" s="46"/>
      <c r="L433" s="8"/>
      <c r="M433" s="9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</row>
    <row r="434" spans="2:37" x14ac:dyDescent="0.35">
      <c r="B434" s="46"/>
      <c r="C434" s="46"/>
      <c r="D434" s="46"/>
      <c r="E434" s="46"/>
      <c r="F434" s="46"/>
      <c r="G434" s="46"/>
      <c r="H434" s="46"/>
      <c r="L434" s="8"/>
      <c r="M434" s="9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</row>
    <row r="435" spans="2:37" x14ac:dyDescent="0.35">
      <c r="B435" s="46"/>
      <c r="C435" s="46"/>
      <c r="D435" s="46"/>
      <c r="E435" s="46"/>
      <c r="F435" s="46"/>
      <c r="G435" s="46"/>
      <c r="H435" s="46"/>
      <c r="L435" s="8"/>
      <c r="M435" s="9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</row>
    <row r="436" spans="2:37" x14ac:dyDescent="0.35">
      <c r="B436" s="46"/>
      <c r="C436" s="46"/>
      <c r="D436" s="46"/>
      <c r="E436" s="46"/>
      <c r="F436" s="46"/>
      <c r="G436" s="46"/>
      <c r="H436" s="46"/>
      <c r="L436" s="8"/>
      <c r="M436" s="9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</row>
    <row r="437" spans="2:37" x14ac:dyDescent="0.35">
      <c r="B437" s="46"/>
      <c r="C437" s="46"/>
      <c r="D437" s="46"/>
      <c r="E437" s="46"/>
      <c r="F437" s="46"/>
      <c r="G437" s="46"/>
      <c r="H437" s="46"/>
      <c r="L437" s="8"/>
      <c r="M437" s="9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</row>
    <row r="438" spans="2:37" x14ac:dyDescent="0.35">
      <c r="B438" s="46"/>
      <c r="C438" s="46"/>
      <c r="D438" s="46"/>
      <c r="E438" s="46"/>
      <c r="F438" s="46"/>
      <c r="G438" s="46"/>
      <c r="H438" s="46"/>
      <c r="L438" s="8"/>
      <c r="M438" s="9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</row>
    <row r="439" spans="2:37" x14ac:dyDescent="0.35">
      <c r="B439" s="46"/>
      <c r="C439" s="46"/>
      <c r="D439" s="46"/>
      <c r="E439" s="46"/>
      <c r="F439" s="46"/>
      <c r="G439" s="46"/>
      <c r="H439" s="46"/>
      <c r="L439" s="8"/>
      <c r="M439" s="9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</row>
    <row r="440" spans="2:37" x14ac:dyDescent="0.35">
      <c r="B440" s="46"/>
      <c r="C440" s="46"/>
      <c r="D440" s="46"/>
      <c r="E440" s="46"/>
      <c r="F440" s="46"/>
      <c r="G440" s="46"/>
      <c r="H440" s="46"/>
      <c r="L440" s="8"/>
      <c r="M440" s="9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</row>
    <row r="441" spans="2:37" x14ac:dyDescent="0.35">
      <c r="B441" s="46"/>
      <c r="C441" s="46"/>
      <c r="D441" s="46"/>
      <c r="E441" s="46"/>
      <c r="F441" s="46"/>
      <c r="G441" s="46"/>
      <c r="H441" s="46"/>
      <c r="L441" s="8"/>
      <c r="M441" s="9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</row>
    <row r="442" spans="2:37" x14ac:dyDescent="0.35">
      <c r="B442" s="46"/>
      <c r="C442" s="46"/>
      <c r="D442" s="46"/>
      <c r="E442" s="46"/>
      <c r="F442" s="46"/>
      <c r="G442" s="46"/>
      <c r="H442" s="46"/>
      <c r="L442" s="8"/>
      <c r="M442" s="9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</row>
    <row r="443" spans="2:37" x14ac:dyDescent="0.35">
      <c r="B443" s="46"/>
      <c r="C443" s="46"/>
      <c r="D443" s="46"/>
      <c r="E443" s="46"/>
      <c r="F443" s="46"/>
      <c r="G443" s="46"/>
      <c r="H443" s="46"/>
      <c r="L443" s="8"/>
      <c r="M443" s="9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</row>
    <row r="444" spans="2:37" x14ac:dyDescent="0.35">
      <c r="B444" s="46"/>
      <c r="C444" s="46"/>
      <c r="D444" s="46"/>
      <c r="E444" s="46"/>
      <c r="F444" s="46"/>
      <c r="G444" s="46"/>
      <c r="H444" s="46"/>
      <c r="L444" s="8"/>
      <c r="M444" s="9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</row>
    <row r="445" spans="2:37" x14ac:dyDescent="0.35">
      <c r="B445" s="46"/>
      <c r="C445" s="46"/>
      <c r="D445" s="46"/>
      <c r="E445" s="46"/>
      <c r="F445" s="46"/>
      <c r="G445" s="46"/>
      <c r="H445" s="46"/>
      <c r="L445" s="8"/>
      <c r="M445" s="9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</row>
    <row r="446" spans="2:37" x14ac:dyDescent="0.35">
      <c r="B446" s="46"/>
      <c r="C446" s="46"/>
      <c r="D446" s="46"/>
      <c r="E446" s="46"/>
      <c r="F446" s="46"/>
      <c r="G446" s="46"/>
      <c r="H446" s="46"/>
      <c r="L446" s="8"/>
      <c r="M446" s="9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</row>
    <row r="447" spans="2:37" x14ac:dyDescent="0.35">
      <c r="B447" s="46"/>
      <c r="C447" s="46"/>
      <c r="D447" s="46"/>
      <c r="E447" s="46"/>
      <c r="F447" s="46"/>
      <c r="G447" s="46"/>
      <c r="H447" s="46"/>
      <c r="L447" s="8"/>
      <c r="M447" s="9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</row>
    <row r="448" spans="2:37" x14ac:dyDescent="0.35">
      <c r="B448" s="46"/>
      <c r="C448" s="46"/>
      <c r="D448" s="46"/>
      <c r="E448" s="46"/>
      <c r="F448" s="46"/>
      <c r="G448" s="46"/>
      <c r="H448" s="46"/>
      <c r="L448" s="8"/>
      <c r="M448" s="9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</row>
    <row r="449" spans="2:37" x14ac:dyDescent="0.35">
      <c r="B449" s="46"/>
      <c r="C449" s="46"/>
      <c r="D449" s="46"/>
      <c r="E449" s="46"/>
      <c r="F449" s="46"/>
      <c r="G449" s="46"/>
      <c r="H449" s="46"/>
      <c r="L449" s="8"/>
      <c r="M449" s="9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</row>
    <row r="450" spans="2:37" x14ac:dyDescent="0.35">
      <c r="B450" s="46"/>
      <c r="C450" s="46"/>
      <c r="D450" s="46"/>
      <c r="E450" s="46"/>
      <c r="F450" s="46"/>
      <c r="G450" s="46"/>
      <c r="H450" s="46"/>
      <c r="L450" s="8"/>
      <c r="M450" s="9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</row>
    <row r="451" spans="2:37" x14ac:dyDescent="0.35">
      <c r="B451" s="46"/>
      <c r="C451" s="46"/>
      <c r="D451" s="46"/>
      <c r="E451" s="46"/>
      <c r="F451" s="46"/>
      <c r="G451" s="46"/>
      <c r="H451" s="46"/>
      <c r="L451" s="8"/>
      <c r="M451" s="9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</row>
    <row r="452" spans="2:37" x14ac:dyDescent="0.35">
      <c r="B452" s="46"/>
      <c r="C452" s="46"/>
      <c r="D452" s="46"/>
      <c r="E452" s="46"/>
      <c r="F452" s="46"/>
      <c r="G452" s="46"/>
      <c r="H452" s="46"/>
      <c r="L452" s="8"/>
      <c r="M452" s="9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</row>
    <row r="453" spans="2:37" x14ac:dyDescent="0.35">
      <c r="B453" s="46"/>
      <c r="C453" s="46"/>
      <c r="D453" s="46"/>
      <c r="E453" s="46"/>
      <c r="F453" s="46"/>
      <c r="G453" s="46"/>
      <c r="H453" s="46"/>
      <c r="L453" s="8"/>
      <c r="M453" s="9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</row>
    <row r="454" spans="2:37" x14ac:dyDescent="0.35">
      <c r="B454" s="46"/>
      <c r="C454" s="46"/>
      <c r="D454" s="46"/>
      <c r="E454" s="46"/>
      <c r="F454" s="46"/>
      <c r="G454" s="46"/>
      <c r="H454" s="46"/>
      <c r="L454" s="8"/>
      <c r="M454" s="9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</row>
    <row r="455" spans="2:37" x14ac:dyDescent="0.35">
      <c r="B455" s="46"/>
      <c r="C455" s="46"/>
      <c r="D455" s="46"/>
      <c r="E455" s="46"/>
      <c r="F455" s="46"/>
      <c r="G455" s="46"/>
      <c r="H455" s="46"/>
      <c r="L455" s="8"/>
      <c r="M455" s="9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</row>
    <row r="456" spans="2:37" x14ac:dyDescent="0.35">
      <c r="B456" s="46"/>
      <c r="C456" s="46"/>
      <c r="D456" s="46"/>
      <c r="E456" s="46"/>
      <c r="F456" s="46"/>
      <c r="G456" s="46"/>
      <c r="H456" s="46"/>
      <c r="L456" s="8"/>
      <c r="M456" s="9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</row>
    <row r="457" spans="2:37" x14ac:dyDescent="0.35">
      <c r="B457" s="46"/>
      <c r="C457" s="46"/>
      <c r="D457" s="46"/>
      <c r="E457" s="46"/>
      <c r="F457" s="46"/>
      <c r="G457" s="46"/>
      <c r="H457" s="46"/>
      <c r="L457" s="8"/>
      <c r="M457" s="9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</row>
    <row r="458" spans="2:37" x14ac:dyDescent="0.35">
      <c r="B458" s="46"/>
      <c r="C458" s="46"/>
      <c r="D458" s="46"/>
      <c r="E458" s="46"/>
      <c r="F458" s="46"/>
      <c r="G458" s="46"/>
      <c r="H458" s="46"/>
      <c r="L458" s="8"/>
      <c r="M458" s="9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</row>
    <row r="459" spans="2:37" x14ac:dyDescent="0.35">
      <c r="B459" s="46"/>
      <c r="C459" s="46"/>
      <c r="D459" s="46"/>
      <c r="E459" s="46"/>
      <c r="F459" s="46"/>
      <c r="G459" s="46"/>
      <c r="H459" s="46"/>
      <c r="L459" s="8"/>
      <c r="M459" s="9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</row>
    <row r="460" spans="2:37" x14ac:dyDescent="0.35">
      <c r="B460" s="46"/>
      <c r="C460" s="46"/>
      <c r="D460" s="46"/>
      <c r="E460" s="46"/>
      <c r="F460" s="46"/>
      <c r="G460" s="46"/>
      <c r="H460" s="46"/>
      <c r="L460" s="8"/>
      <c r="M460" s="9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</row>
    <row r="461" spans="2:37" x14ac:dyDescent="0.35">
      <c r="B461" s="46"/>
      <c r="C461" s="46"/>
      <c r="D461" s="46"/>
      <c r="E461" s="46"/>
      <c r="F461" s="46"/>
      <c r="G461" s="46"/>
      <c r="H461" s="46"/>
      <c r="L461" s="8"/>
      <c r="M461" s="9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</row>
    <row r="462" spans="2:37" x14ac:dyDescent="0.35">
      <c r="B462" s="46"/>
      <c r="C462" s="46"/>
      <c r="D462" s="46"/>
      <c r="E462" s="46"/>
      <c r="F462" s="46"/>
      <c r="G462" s="46"/>
      <c r="H462" s="46"/>
      <c r="L462" s="8"/>
      <c r="M462" s="9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</row>
    <row r="463" spans="2:37" x14ac:dyDescent="0.35">
      <c r="B463" s="46"/>
      <c r="C463" s="46"/>
      <c r="D463" s="46"/>
      <c r="E463" s="46"/>
      <c r="F463" s="46"/>
      <c r="G463" s="46"/>
      <c r="H463" s="46"/>
      <c r="L463" s="8"/>
      <c r="M463" s="9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</row>
    <row r="464" spans="2:37" x14ac:dyDescent="0.35">
      <c r="B464" s="46"/>
      <c r="C464" s="46"/>
      <c r="D464" s="46"/>
      <c r="E464" s="46"/>
      <c r="F464" s="46"/>
      <c r="G464" s="46"/>
      <c r="H464" s="46"/>
      <c r="L464" s="8"/>
      <c r="M464" s="9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</row>
    <row r="465" spans="2:37" x14ac:dyDescent="0.35">
      <c r="B465" s="46"/>
      <c r="C465" s="46"/>
      <c r="D465" s="46"/>
      <c r="E465" s="46"/>
      <c r="F465" s="46"/>
      <c r="G465" s="46"/>
      <c r="H465" s="46"/>
      <c r="L465" s="8"/>
      <c r="M465" s="9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</row>
    <row r="466" spans="2:37" x14ac:dyDescent="0.35">
      <c r="B466" s="46"/>
      <c r="C466" s="46"/>
      <c r="D466" s="46"/>
      <c r="E466" s="46"/>
      <c r="F466" s="46"/>
      <c r="G466" s="46"/>
      <c r="H466" s="46"/>
      <c r="L466" s="8"/>
      <c r="M466" s="9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</row>
    <row r="467" spans="2:37" x14ac:dyDescent="0.35">
      <c r="B467" s="46"/>
      <c r="C467" s="46"/>
      <c r="D467" s="46"/>
      <c r="E467" s="46"/>
      <c r="F467" s="46"/>
      <c r="G467" s="46"/>
      <c r="H467" s="46"/>
      <c r="L467" s="8"/>
      <c r="M467" s="9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</row>
    <row r="468" spans="2:37" x14ac:dyDescent="0.35">
      <c r="B468" s="46"/>
      <c r="C468" s="46"/>
      <c r="D468" s="46"/>
      <c r="E468" s="46"/>
      <c r="F468" s="46"/>
      <c r="G468" s="46"/>
      <c r="H468" s="46"/>
      <c r="L468" s="8"/>
      <c r="M468" s="9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</row>
    <row r="469" spans="2:37" x14ac:dyDescent="0.35">
      <c r="B469" s="46"/>
      <c r="C469" s="46"/>
      <c r="D469" s="46"/>
      <c r="E469" s="46"/>
      <c r="F469" s="46"/>
      <c r="G469" s="46"/>
      <c r="H469" s="46"/>
      <c r="L469" s="8"/>
      <c r="M469" s="9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</row>
    <row r="470" spans="2:37" x14ac:dyDescent="0.35">
      <c r="B470" s="46"/>
      <c r="C470" s="46"/>
      <c r="D470" s="46"/>
      <c r="E470" s="46"/>
      <c r="F470" s="46"/>
      <c r="G470" s="46"/>
      <c r="H470" s="46"/>
      <c r="L470" s="8"/>
      <c r="M470" s="9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</row>
    <row r="471" spans="2:37" x14ac:dyDescent="0.35">
      <c r="B471" s="46"/>
      <c r="C471" s="46"/>
      <c r="D471" s="46"/>
      <c r="E471" s="46"/>
      <c r="F471" s="46"/>
      <c r="G471" s="46"/>
      <c r="H471" s="46"/>
      <c r="L471" s="8"/>
      <c r="M471" s="9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</row>
    <row r="472" spans="2:37" x14ac:dyDescent="0.35">
      <c r="B472" s="46"/>
      <c r="C472" s="46"/>
      <c r="D472" s="46"/>
      <c r="E472" s="46"/>
      <c r="F472" s="46"/>
      <c r="G472" s="46"/>
      <c r="H472" s="46"/>
      <c r="L472" s="8"/>
      <c r="M472" s="9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</row>
    <row r="473" spans="2:37" x14ac:dyDescent="0.35">
      <c r="B473" s="46"/>
      <c r="C473" s="46"/>
      <c r="D473" s="46"/>
      <c r="E473" s="46"/>
      <c r="F473" s="46"/>
      <c r="G473" s="46"/>
      <c r="H473" s="46"/>
      <c r="L473" s="8"/>
      <c r="M473" s="9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</row>
    <row r="474" spans="2:37" x14ac:dyDescent="0.35">
      <c r="B474" s="46"/>
      <c r="C474" s="46"/>
      <c r="D474" s="46"/>
      <c r="E474" s="46"/>
      <c r="F474" s="46"/>
      <c r="G474" s="46"/>
      <c r="H474" s="46"/>
      <c r="L474" s="8"/>
      <c r="M474" s="9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</row>
    <row r="475" spans="2:37" x14ac:dyDescent="0.35">
      <c r="B475" s="46"/>
      <c r="C475" s="46"/>
      <c r="D475" s="46"/>
      <c r="E475" s="46"/>
      <c r="F475" s="46"/>
      <c r="G475" s="46"/>
      <c r="H475" s="46"/>
      <c r="L475" s="8"/>
      <c r="M475" s="9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</row>
    <row r="476" spans="2:37" x14ac:dyDescent="0.35">
      <c r="B476" s="46"/>
      <c r="C476" s="46"/>
      <c r="D476" s="46"/>
      <c r="E476" s="46"/>
      <c r="F476" s="46"/>
      <c r="G476" s="46"/>
      <c r="H476" s="46"/>
      <c r="L476" s="8"/>
      <c r="M476" s="9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</row>
    <row r="477" spans="2:37" x14ac:dyDescent="0.35">
      <c r="B477" s="46"/>
      <c r="C477" s="46"/>
      <c r="D477" s="46"/>
      <c r="E477" s="46"/>
      <c r="F477" s="46"/>
      <c r="G477" s="46"/>
      <c r="H477" s="46"/>
      <c r="L477" s="8"/>
      <c r="M477" s="9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</row>
    <row r="478" spans="2:37" x14ac:dyDescent="0.35">
      <c r="B478" s="46"/>
      <c r="C478" s="46"/>
      <c r="D478" s="46"/>
      <c r="E478" s="46"/>
      <c r="F478" s="46"/>
      <c r="G478" s="46"/>
      <c r="H478" s="46"/>
      <c r="L478" s="8"/>
      <c r="M478" s="9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</row>
    <row r="479" spans="2:37" x14ac:dyDescent="0.35">
      <c r="B479" s="46"/>
      <c r="C479" s="46"/>
      <c r="D479" s="46"/>
      <c r="E479" s="46"/>
      <c r="F479" s="46"/>
      <c r="G479" s="46"/>
      <c r="H479" s="46"/>
      <c r="L479" s="8"/>
      <c r="M479" s="9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</row>
    <row r="480" spans="2:37" x14ac:dyDescent="0.35">
      <c r="B480" s="46"/>
      <c r="C480" s="46"/>
      <c r="D480" s="46"/>
      <c r="E480" s="46"/>
      <c r="F480" s="46"/>
      <c r="G480" s="46"/>
      <c r="H480" s="46"/>
      <c r="L480" s="8"/>
      <c r="M480" s="9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</row>
    <row r="481" spans="2:37" x14ac:dyDescent="0.35">
      <c r="B481" s="46"/>
      <c r="C481" s="46"/>
      <c r="D481" s="46"/>
      <c r="E481" s="46"/>
      <c r="F481" s="46"/>
      <c r="G481" s="46"/>
      <c r="H481" s="46"/>
      <c r="L481" s="8"/>
      <c r="M481" s="9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</row>
    <row r="482" spans="2:37" x14ac:dyDescent="0.35">
      <c r="B482" s="46"/>
      <c r="C482" s="46"/>
      <c r="D482" s="46"/>
      <c r="E482" s="46"/>
      <c r="F482" s="46"/>
      <c r="G482" s="46"/>
      <c r="H482" s="46"/>
      <c r="L482" s="8"/>
      <c r="M482" s="9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</row>
    <row r="483" spans="2:37" x14ac:dyDescent="0.35">
      <c r="B483" s="46"/>
      <c r="C483" s="46"/>
      <c r="D483" s="46"/>
      <c r="E483" s="46"/>
      <c r="F483" s="46"/>
      <c r="G483" s="46"/>
      <c r="H483" s="46"/>
      <c r="L483" s="8"/>
      <c r="M483" s="9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</row>
    <row r="484" spans="2:37" x14ac:dyDescent="0.35">
      <c r="B484" s="46"/>
      <c r="C484" s="46"/>
      <c r="D484" s="46"/>
      <c r="E484" s="46"/>
      <c r="F484" s="46"/>
      <c r="G484" s="46"/>
      <c r="H484" s="46"/>
      <c r="L484" s="8"/>
      <c r="M484" s="9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</row>
    <row r="485" spans="2:37" x14ac:dyDescent="0.35">
      <c r="B485" s="46"/>
      <c r="C485" s="46"/>
      <c r="D485" s="46"/>
      <c r="E485" s="46"/>
      <c r="F485" s="46"/>
      <c r="G485" s="46"/>
      <c r="H485" s="46"/>
      <c r="L485" s="8"/>
      <c r="M485" s="9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</row>
    <row r="486" spans="2:37" x14ac:dyDescent="0.35">
      <c r="B486" s="46"/>
      <c r="C486" s="46"/>
      <c r="D486" s="46"/>
      <c r="E486" s="46"/>
      <c r="F486" s="46"/>
      <c r="G486" s="46"/>
      <c r="H486" s="46"/>
      <c r="L486" s="8"/>
      <c r="M486" s="9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</row>
    <row r="487" spans="2:37" x14ac:dyDescent="0.35">
      <c r="B487" s="46"/>
      <c r="C487" s="46"/>
      <c r="D487" s="46"/>
      <c r="E487" s="46"/>
      <c r="F487" s="46"/>
      <c r="G487" s="46"/>
      <c r="H487" s="46"/>
      <c r="L487" s="8"/>
      <c r="M487" s="9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</row>
    <row r="488" spans="2:37" x14ac:dyDescent="0.35">
      <c r="B488" s="46"/>
      <c r="C488" s="46"/>
      <c r="D488" s="46"/>
      <c r="E488" s="46"/>
      <c r="F488" s="46"/>
      <c r="G488" s="46"/>
      <c r="H488" s="46"/>
      <c r="L488" s="8"/>
      <c r="M488" s="9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</row>
    <row r="489" spans="2:37" x14ac:dyDescent="0.35">
      <c r="B489" s="46"/>
      <c r="C489" s="46"/>
      <c r="D489" s="46"/>
      <c r="E489" s="46"/>
      <c r="F489" s="46"/>
      <c r="G489" s="46"/>
      <c r="H489" s="46"/>
      <c r="L489" s="8"/>
      <c r="M489" s="9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</row>
    <row r="490" spans="2:37" x14ac:dyDescent="0.35">
      <c r="B490" s="46"/>
      <c r="C490" s="46"/>
      <c r="D490" s="46"/>
      <c r="E490" s="46"/>
      <c r="F490" s="46"/>
      <c r="G490" s="46"/>
      <c r="H490" s="46"/>
      <c r="L490" s="8"/>
      <c r="M490" s="9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</row>
    <row r="491" spans="2:37" x14ac:dyDescent="0.35">
      <c r="B491" s="46"/>
      <c r="C491" s="46"/>
      <c r="D491" s="46"/>
      <c r="E491" s="46"/>
      <c r="F491" s="46"/>
      <c r="G491" s="46"/>
      <c r="H491" s="46"/>
      <c r="L491" s="8"/>
      <c r="M491" s="9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</row>
    <row r="492" spans="2:37" x14ac:dyDescent="0.35">
      <c r="B492" s="46"/>
      <c r="C492" s="46"/>
      <c r="D492" s="46"/>
      <c r="E492" s="46"/>
      <c r="F492" s="46"/>
      <c r="G492" s="46"/>
      <c r="H492" s="46"/>
      <c r="L492" s="8"/>
      <c r="M492" s="9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</row>
    <row r="493" spans="2:37" x14ac:dyDescent="0.35">
      <c r="B493" s="46"/>
      <c r="C493" s="46"/>
      <c r="D493" s="46"/>
      <c r="E493" s="46"/>
      <c r="F493" s="46"/>
      <c r="G493" s="46"/>
      <c r="H493" s="46"/>
      <c r="L493" s="8"/>
      <c r="M493" s="9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</row>
    <row r="494" spans="2:37" x14ac:dyDescent="0.35">
      <c r="B494" s="46"/>
      <c r="C494" s="46"/>
      <c r="D494" s="46"/>
      <c r="E494" s="46"/>
      <c r="F494" s="46"/>
      <c r="G494" s="46"/>
      <c r="H494" s="46"/>
      <c r="L494" s="8"/>
      <c r="M494" s="9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</row>
    <row r="495" spans="2:37" x14ac:dyDescent="0.35">
      <c r="B495" s="46"/>
      <c r="C495" s="46"/>
      <c r="D495" s="46"/>
      <c r="E495" s="46"/>
      <c r="F495" s="46"/>
      <c r="G495" s="46"/>
      <c r="H495" s="46"/>
      <c r="L495" s="8"/>
      <c r="M495" s="9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</row>
    <row r="496" spans="2:37" x14ac:dyDescent="0.35">
      <c r="B496" s="46"/>
      <c r="C496" s="46"/>
      <c r="D496" s="46"/>
      <c r="E496" s="46"/>
      <c r="F496" s="46"/>
      <c r="G496" s="46"/>
      <c r="H496" s="46"/>
      <c r="L496" s="8"/>
      <c r="M496" s="9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</row>
    <row r="497" spans="2:37" x14ac:dyDescent="0.35">
      <c r="B497" s="46"/>
      <c r="C497" s="46"/>
      <c r="D497" s="46"/>
      <c r="E497" s="46"/>
      <c r="F497" s="46"/>
      <c r="G497" s="46"/>
      <c r="H497" s="46"/>
      <c r="L497" s="8"/>
      <c r="M497" s="9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</row>
    <row r="498" spans="2:37" x14ac:dyDescent="0.35">
      <c r="B498" s="46"/>
      <c r="C498" s="46"/>
      <c r="D498" s="46"/>
      <c r="E498" s="46"/>
      <c r="F498" s="46"/>
      <c r="G498" s="46"/>
      <c r="H498" s="46"/>
      <c r="L498" s="8"/>
      <c r="M498" s="9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</row>
    <row r="499" spans="2:37" x14ac:dyDescent="0.35">
      <c r="B499" s="46"/>
      <c r="C499" s="46"/>
      <c r="D499" s="46"/>
      <c r="E499" s="46"/>
      <c r="F499" s="46"/>
      <c r="G499" s="46"/>
      <c r="H499" s="46"/>
      <c r="L499" s="8"/>
      <c r="M499" s="9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</row>
    <row r="500" spans="2:37" x14ac:dyDescent="0.35">
      <c r="B500" s="46"/>
      <c r="C500" s="46"/>
      <c r="D500" s="46"/>
      <c r="E500" s="46"/>
      <c r="F500" s="46"/>
      <c r="G500" s="46"/>
      <c r="H500" s="46"/>
      <c r="L500" s="8"/>
      <c r="M500" s="9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</row>
    <row r="501" spans="2:37" x14ac:dyDescent="0.35">
      <c r="B501" s="46"/>
      <c r="C501" s="46"/>
      <c r="D501" s="46"/>
      <c r="E501" s="46"/>
      <c r="F501" s="46"/>
      <c r="G501" s="46"/>
      <c r="H501" s="46"/>
      <c r="L501" s="8"/>
      <c r="M501" s="9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</row>
    <row r="502" spans="2:37" x14ac:dyDescent="0.35">
      <c r="B502" s="46"/>
      <c r="C502" s="46"/>
      <c r="D502" s="46"/>
      <c r="E502" s="46"/>
      <c r="F502" s="46"/>
      <c r="G502" s="46"/>
      <c r="H502" s="46"/>
      <c r="L502" s="8"/>
      <c r="M502" s="9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</row>
    <row r="503" spans="2:37" x14ac:dyDescent="0.35">
      <c r="B503" s="46"/>
      <c r="C503" s="46"/>
      <c r="D503" s="46"/>
      <c r="E503" s="46"/>
      <c r="F503" s="46"/>
      <c r="G503" s="46"/>
      <c r="H503" s="46"/>
      <c r="L503" s="8"/>
      <c r="M503" s="9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</row>
    <row r="504" spans="2:37" x14ac:dyDescent="0.35">
      <c r="B504" s="46"/>
      <c r="C504" s="46"/>
      <c r="D504" s="46"/>
      <c r="E504" s="46"/>
      <c r="F504" s="46"/>
      <c r="G504" s="46"/>
      <c r="H504" s="46"/>
      <c r="L504" s="8"/>
      <c r="M504" s="9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</row>
    <row r="505" spans="2:37" x14ac:dyDescent="0.35">
      <c r="B505" s="46"/>
      <c r="C505" s="46"/>
      <c r="D505" s="46"/>
      <c r="E505" s="46"/>
      <c r="F505" s="46"/>
      <c r="G505" s="46"/>
      <c r="H505" s="46"/>
      <c r="L505" s="8"/>
      <c r="M505" s="9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</row>
    <row r="506" spans="2:37" x14ac:dyDescent="0.35">
      <c r="B506" s="46"/>
      <c r="C506" s="46"/>
      <c r="D506" s="46"/>
      <c r="E506" s="46"/>
      <c r="F506" s="46"/>
      <c r="G506" s="46"/>
      <c r="H506" s="46"/>
      <c r="L506" s="8"/>
      <c r="M506" s="9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</row>
    <row r="507" spans="2:37" x14ac:dyDescent="0.35">
      <c r="B507" s="46"/>
      <c r="C507" s="46"/>
      <c r="D507" s="46"/>
      <c r="E507" s="46"/>
      <c r="F507" s="46"/>
      <c r="G507" s="46"/>
      <c r="H507" s="46"/>
      <c r="L507" s="8"/>
      <c r="M507" s="9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</row>
    <row r="508" spans="2:37" x14ac:dyDescent="0.35">
      <c r="B508" s="46"/>
      <c r="C508" s="46"/>
      <c r="D508" s="46"/>
      <c r="E508" s="46"/>
      <c r="F508" s="46"/>
      <c r="G508" s="46"/>
      <c r="H508" s="46"/>
      <c r="L508" s="8"/>
      <c r="M508" s="9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</row>
    <row r="509" spans="2:37" x14ac:dyDescent="0.35">
      <c r="B509" s="46"/>
      <c r="C509" s="46"/>
      <c r="D509" s="46"/>
      <c r="E509" s="46"/>
      <c r="F509" s="46"/>
      <c r="G509" s="46"/>
      <c r="H509" s="46"/>
      <c r="L509" s="8"/>
      <c r="M509" s="9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</row>
    <row r="510" spans="2:37" x14ac:dyDescent="0.35">
      <c r="B510" s="46"/>
      <c r="C510" s="46"/>
      <c r="D510" s="46"/>
      <c r="E510" s="46"/>
      <c r="F510" s="46"/>
      <c r="G510" s="46"/>
      <c r="H510" s="46"/>
      <c r="L510" s="8"/>
      <c r="M510" s="9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</row>
    <row r="511" spans="2:37" x14ac:dyDescent="0.35">
      <c r="B511" s="46"/>
      <c r="C511" s="46"/>
      <c r="D511" s="46"/>
      <c r="E511" s="46"/>
      <c r="F511" s="46"/>
      <c r="G511" s="46"/>
      <c r="H511" s="46"/>
      <c r="L511" s="8"/>
      <c r="M511" s="9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</row>
    <row r="512" spans="2:37" x14ac:dyDescent="0.35">
      <c r="B512" s="46"/>
      <c r="C512" s="46"/>
      <c r="D512" s="46"/>
      <c r="E512" s="46"/>
      <c r="F512" s="46"/>
      <c r="G512" s="46"/>
      <c r="H512" s="46"/>
      <c r="L512" s="8"/>
      <c r="M512" s="9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</row>
    <row r="513" spans="2:37" x14ac:dyDescent="0.35">
      <c r="B513" s="46"/>
      <c r="C513" s="46"/>
      <c r="D513" s="46"/>
      <c r="E513" s="46"/>
      <c r="F513" s="46"/>
      <c r="G513" s="46"/>
      <c r="H513" s="46"/>
      <c r="L513" s="8"/>
      <c r="M513" s="9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</row>
    <row r="514" spans="2:37" x14ac:dyDescent="0.35">
      <c r="B514" s="46"/>
      <c r="C514" s="46"/>
      <c r="D514" s="46"/>
      <c r="E514" s="46"/>
      <c r="F514" s="46"/>
      <c r="G514" s="46"/>
      <c r="H514" s="46"/>
      <c r="L514" s="8"/>
      <c r="M514" s="9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</row>
    <row r="515" spans="2:37" x14ac:dyDescent="0.35">
      <c r="B515" s="46"/>
      <c r="C515" s="46"/>
      <c r="D515" s="46"/>
      <c r="E515" s="46"/>
      <c r="F515" s="46"/>
      <c r="G515" s="46"/>
      <c r="H515" s="46"/>
      <c r="L515" s="8"/>
      <c r="M515" s="9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</row>
    <row r="516" spans="2:37" x14ac:dyDescent="0.35">
      <c r="B516" s="46"/>
      <c r="C516" s="46"/>
      <c r="D516" s="46"/>
      <c r="E516" s="46"/>
      <c r="F516" s="46"/>
      <c r="G516" s="46"/>
      <c r="H516" s="46"/>
      <c r="L516" s="8"/>
      <c r="M516" s="9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</row>
    <row r="517" spans="2:37" x14ac:dyDescent="0.35">
      <c r="B517" s="46"/>
      <c r="C517" s="46"/>
      <c r="D517" s="46"/>
      <c r="E517" s="46"/>
      <c r="F517" s="46"/>
      <c r="G517" s="46"/>
      <c r="H517" s="46"/>
      <c r="L517" s="8"/>
      <c r="M517" s="9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</row>
    <row r="518" spans="2:37" x14ac:dyDescent="0.35">
      <c r="B518" s="46"/>
      <c r="C518" s="46"/>
      <c r="D518" s="46"/>
      <c r="E518" s="46"/>
      <c r="F518" s="46"/>
      <c r="G518" s="46"/>
      <c r="H518" s="46"/>
      <c r="L518" s="8"/>
      <c r="M518" s="9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</row>
    <row r="519" spans="2:37" x14ac:dyDescent="0.35">
      <c r="B519" s="46"/>
      <c r="C519" s="46"/>
      <c r="D519" s="46"/>
      <c r="E519" s="46"/>
      <c r="F519" s="46"/>
      <c r="G519" s="46"/>
      <c r="H519" s="46"/>
      <c r="L519" s="8"/>
      <c r="M519" s="9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</row>
  </sheetData>
  <sheetProtection selectLockedCells="1"/>
  <mergeCells count="11">
    <mergeCell ref="C57:E57"/>
    <mergeCell ref="A1:A57"/>
    <mergeCell ref="C1:AI2"/>
    <mergeCell ref="B3:B4"/>
    <mergeCell ref="C3:C4"/>
    <mergeCell ref="D3:D4"/>
    <mergeCell ref="B5:AI5"/>
    <mergeCell ref="B14:B15"/>
    <mergeCell ref="C14:C15"/>
    <mergeCell ref="D14:D15"/>
    <mergeCell ref="B16:AI16"/>
  </mergeCells>
  <pageMargins left="0.25" right="0.25" top="0.25" bottom="0.25" header="0.3" footer="0.3"/>
  <pageSetup paperSize="5" scale="43" fitToHeight="0" orientation="landscape" horizontalDpi="300" verticalDpi="300" r:id="rId1"/>
  <headerFooter>
    <oddHeader>&amp;C&amp;Z&amp;F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0CF22-DB8F-4BEC-B3A3-FD1EBEC36034}">
  <sheetPr>
    <tabColor theme="4" tint="0.39997558519241921"/>
    <pageSetUpPr fitToPage="1"/>
  </sheetPr>
  <dimension ref="A1:AK519"/>
  <sheetViews>
    <sheetView topLeftCell="C1" zoomScale="70" zoomScaleNormal="70" workbookViewId="0">
      <selection activeCell="B3" sqref="B3:B4"/>
    </sheetView>
  </sheetViews>
  <sheetFormatPr defaultColWidth="9.1796875" defaultRowHeight="14.5" x14ac:dyDescent="0.35"/>
  <cols>
    <col min="1" max="1" width="12.1796875" style="10" customWidth="1"/>
    <col min="2" max="2" width="31.453125" style="1" customWidth="1"/>
    <col min="3" max="3" width="8.81640625" style="8" customWidth="1"/>
    <col min="4" max="4" width="9.54296875" style="8" customWidth="1"/>
    <col min="5" max="5" width="9.54296875" style="42" customWidth="1"/>
    <col min="6" max="6" width="11.26953125" style="42" customWidth="1"/>
    <col min="7" max="7" width="12" style="42" customWidth="1"/>
    <col min="8" max="8" width="7.7265625" style="42" customWidth="1"/>
    <col min="9" max="9" width="11" style="42" customWidth="1"/>
    <col min="10" max="10" width="9.7265625" style="42" customWidth="1"/>
    <col min="11" max="11" width="10.1796875" style="42" customWidth="1"/>
    <col min="12" max="12" width="11.1796875" style="46" customWidth="1"/>
    <col min="13" max="13" width="11.54296875" style="46" customWidth="1"/>
    <col min="14" max="15" width="7.7265625" style="46" customWidth="1"/>
    <col min="16" max="16" width="11.81640625" style="46" customWidth="1"/>
    <col min="17" max="17" width="7.7265625" style="46" customWidth="1"/>
    <col min="18" max="18" width="11.81640625" style="46" customWidth="1"/>
    <col min="19" max="19" width="10.1796875" style="42" customWidth="1"/>
    <col min="20" max="20" width="11.54296875" style="42" customWidth="1"/>
    <col min="21" max="21" width="7.7265625" style="42" customWidth="1"/>
    <col min="22" max="22" width="10.54296875" style="42" customWidth="1"/>
    <col min="23" max="23" width="13.54296875" style="42" customWidth="1"/>
    <col min="24" max="24" width="11.453125" style="42" customWidth="1"/>
    <col min="25" max="25" width="11.81640625" style="42" customWidth="1"/>
    <col min="26" max="26" width="12" style="46" customWidth="1"/>
    <col min="27" max="27" width="11.54296875" style="46" customWidth="1"/>
    <col min="28" max="28" width="7.7265625" style="46" customWidth="1"/>
    <col min="29" max="29" width="10.7265625" style="46" customWidth="1"/>
    <col min="30" max="30" width="12.453125" style="46" customWidth="1"/>
    <col min="31" max="32" width="7.7265625" style="46" customWidth="1"/>
    <col min="33" max="35" width="7.7265625" style="42" customWidth="1"/>
    <col min="36" max="36" width="6.7265625" style="8" customWidth="1"/>
    <col min="37" max="37" width="21" style="9" customWidth="1"/>
    <col min="38" max="16384" width="9.1796875" style="10"/>
  </cols>
  <sheetData>
    <row r="1" spans="1:37" ht="23.25" customHeight="1" x14ac:dyDescent="0.7">
      <c r="A1" s="138" t="str">
        <f>TEXT(B2,"mmmm")</f>
        <v>September</v>
      </c>
      <c r="B1" s="108" t="s">
        <v>78</v>
      </c>
      <c r="C1" s="128" t="s">
        <v>77</v>
      </c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30"/>
      <c r="AJ1" s="86"/>
      <c r="AK1" s="86"/>
    </row>
    <row r="2" spans="1:37" ht="22.5" customHeight="1" thickBot="1" x14ac:dyDescent="0.75">
      <c r="A2" s="139"/>
      <c r="B2" s="109">
        <v>44440</v>
      </c>
      <c r="C2" s="131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3"/>
      <c r="AJ2" s="87"/>
      <c r="AK2" s="87"/>
    </row>
    <row r="3" spans="1:37" ht="22.5" customHeight="1" thickBot="1" x14ac:dyDescent="0.4">
      <c r="A3" s="139"/>
      <c r="B3" s="134" t="s">
        <v>1</v>
      </c>
      <c r="C3" s="136" t="s">
        <v>11</v>
      </c>
      <c r="D3" s="136" t="s">
        <v>12</v>
      </c>
      <c r="E3" s="88">
        <f>B2</f>
        <v>44440</v>
      </c>
      <c r="F3" s="88">
        <f>E3+1</f>
        <v>44441</v>
      </c>
      <c r="G3" s="88">
        <f t="shared" ref="G3:AI3" si="0">F3+1</f>
        <v>44442</v>
      </c>
      <c r="H3" s="88">
        <f t="shared" si="0"/>
        <v>44443</v>
      </c>
      <c r="I3" s="88">
        <f t="shared" si="0"/>
        <v>44444</v>
      </c>
      <c r="J3" s="88">
        <f t="shared" si="0"/>
        <v>44445</v>
      </c>
      <c r="K3" s="88">
        <f t="shared" si="0"/>
        <v>44446</v>
      </c>
      <c r="L3" s="88">
        <f t="shared" si="0"/>
        <v>44447</v>
      </c>
      <c r="M3" s="88">
        <f t="shared" si="0"/>
        <v>44448</v>
      </c>
      <c r="N3" s="88">
        <f t="shared" si="0"/>
        <v>44449</v>
      </c>
      <c r="O3" s="88">
        <f t="shared" si="0"/>
        <v>44450</v>
      </c>
      <c r="P3" s="88">
        <f t="shared" si="0"/>
        <v>44451</v>
      </c>
      <c r="Q3" s="88">
        <f t="shared" si="0"/>
        <v>44452</v>
      </c>
      <c r="R3" s="88">
        <f t="shared" si="0"/>
        <v>44453</v>
      </c>
      <c r="S3" s="88">
        <f t="shared" si="0"/>
        <v>44454</v>
      </c>
      <c r="T3" s="88">
        <f t="shared" si="0"/>
        <v>44455</v>
      </c>
      <c r="U3" s="88">
        <f t="shared" si="0"/>
        <v>44456</v>
      </c>
      <c r="V3" s="88">
        <f t="shared" si="0"/>
        <v>44457</v>
      </c>
      <c r="W3" s="88">
        <f t="shared" si="0"/>
        <v>44458</v>
      </c>
      <c r="X3" s="88">
        <f t="shared" si="0"/>
        <v>44459</v>
      </c>
      <c r="Y3" s="88">
        <f t="shared" si="0"/>
        <v>44460</v>
      </c>
      <c r="Z3" s="88">
        <f t="shared" si="0"/>
        <v>44461</v>
      </c>
      <c r="AA3" s="88">
        <f t="shared" si="0"/>
        <v>44462</v>
      </c>
      <c r="AB3" s="88">
        <f t="shared" si="0"/>
        <v>44463</v>
      </c>
      <c r="AC3" s="88">
        <f t="shared" si="0"/>
        <v>44464</v>
      </c>
      <c r="AD3" s="88">
        <f t="shared" si="0"/>
        <v>44465</v>
      </c>
      <c r="AE3" s="88">
        <f t="shared" si="0"/>
        <v>44466</v>
      </c>
      <c r="AF3" s="88">
        <f t="shared" si="0"/>
        <v>44467</v>
      </c>
      <c r="AG3" s="88">
        <f t="shared" si="0"/>
        <v>44468</v>
      </c>
      <c r="AH3" s="88">
        <f t="shared" si="0"/>
        <v>44469</v>
      </c>
      <c r="AI3" s="88">
        <f t="shared" si="0"/>
        <v>44470</v>
      </c>
      <c r="AJ3" s="122"/>
      <c r="AK3" s="123"/>
    </row>
    <row r="4" spans="1:37" ht="22.5" customHeight="1" thickBot="1" x14ac:dyDescent="0.4">
      <c r="A4" s="139"/>
      <c r="B4" s="135"/>
      <c r="C4" s="137"/>
      <c r="D4" s="137"/>
      <c r="E4" s="89" t="str">
        <f>TEXT(E3,"ddd")</f>
        <v>Wed</v>
      </c>
      <c r="F4" s="89" t="str">
        <f t="shared" ref="F4:AI4" si="1">TEXT(F3,"ddd")</f>
        <v>Thu</v>
      </c>
      <c r="G4" s="89" t="str">
        <f t="shared" si="1"/>
        <v>Fri</v>
      </c>
      <c r="H4" s="89" t="str">
        <f t="shared" si="1"/>
        <v>Sat</v>
      </c>
      <c r="I4" s="89" t="str">
        <f t="shared" si="1"/>
        <v>Sun</v>
      </c>
      <c r="J4" s="89" t="str">
        <f t="shared" si="1"/>
        <v>Mon</v>
      </c>
      <c r="K4" s="89" t="str">
        <f t="shared" si="1"/>
        <v>Tue</v>
      </c>
      <c r="L4" s="89" t="str">
        <f t="shared" si="1"/>
        <v>Wed</v>
      </c>
      <c r="M4" s="89" t="str">
        <f t="shared" si="1"/>
        <v>Thu</v>
      </c>
      <c r="N4" s="89" t="str">
        <f t="shared" si="1"/>
        <v>Fri</v>
      </c>
      <c r="O4" s="89" t="str">
        <f t="shared" si="1"/>
        <v>Sat</v>
      </c>
      <c r="P4" s="89" t="str">
        <f t="shared" si="1"/>
        <v>Sun</v>
      </c>
      <c r="Q4" s="89" t="str">
        <f t="shared" si="1"/>
        <v>Mon</v>
      </c>
      <c r="R4" s="89" t="str">
        <f t="shared" si="1"/>
        <v>Tue</v>
      </c>
      <c r="S4" s="89" t="str">
        <f t="shared" si="1"/>
        <v>Wed</v>
      </c>
      <c r="T4" s="89" t="str">
        <f t="shared" si="1"/>
        <v>Thu</v>
      </c>
      <c r="U4" s="89" t="str">
        <f t="shared" si="1"/>
        <v>Fri</v>
      </c>
      <c r="V4" s="89" t="str">
        <f t="shared" si="1"/>
        <v>Sat</v>
      </c>
      <c r="W4" s="89" t="str">
        <f t="shared" si="1"/>
        <v>Sun</v>
      </c>
      <c r="X4" s="89" t="str">
        <f t="shared" si="1"/>
        <v>Mon</v>
      </c>
      <c r="Y4" s="89" t="str">
        <f t="shared" si="1"/>
        <v>Tue</v>
      </c>
      <c r="Z4" s="89" t="str">
        <f t="shared" si="1"/>
        <v>Wed</v>
      </c>
      <c r="AA4" s="89" t="str">
        <f t="shared" si="1"/>
        <v>Thu</v>
      </c>
      <c r="AB4" s="89" t="str">
        <f t="shared" si="1"/>
        <v>Fri</v>
      </c>
      <c r="AC4" s="89" t="str">
        <f t="shared" si="1"/>
        <v>Sat</v>
      </c>
      <c r="AD4" s="89" t="str">
        <f t="shared" si="1"/>
        <v>Sun</v>
      </c>
      <c r="AE4" s="89" t="str">
        <f t="shared" si="1"/>
        <v>Mon</v>
      </c>
      <c r="AF4" s="89" t="str">
        <f t="shared" si="1"/>
        <v>Tue</v>
      </c>
      <c r="AG4" s="89" t="str">
        <f t="shared" si="1"/>
        <v>Wed</v>
      </c>
      <c r="AH4" s="89" t="str">
        <f t="shared" si="1"/>
        <v>Thu</v>
      </c>
      <c r="AI4" s="89" t="str">
        <f t="shared" si="1"/>
        <v>Fri</v>
      </c>
      <c r="AJ4" s="118"/>
      <c r="AK4" s="119"/>
    </row>
    <row r="5" spans="1:37" ht="22.5" customHeight="1" thickBot="1" x14ac:dyDescent="0.55000000000000004">
      <c r="A5" s="139"/>
      <c r="B5" s="141" t="s">
        <v>80</v>
      </c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  <c r="T5" s="141"/>
      <c r="U5" s="141"/>
      <c r="V5" s="141"/>
      <c r="W5" s="141"/>
      <c r="X5" s="141"/>
      <c r="Y5" s="141"/>
      <c r="Z5" s="141"/>
      <c r="AA5" s="141"/>
      <c r="AB5" s="141"/>
      <c r="AC5" s="141"/>
      <c r="AD5" s="141"/>
      <c r="AE5" s="141"/>
      <c r="AF5" s="141"/>
      <c r="AG5" s="141"/>
      <c r="AH5" s="141"/>
      <c r="AI5" s="141"/>
      <c r="AJ5" s="120"/>
      <c r="AK5" s="121"/>
    </row>
    <row r="6" spans="1:37" x14ac:dyDescent="0.35">
      <c r="A6" s="139"/>
      <c r="B6" s="110" t="s">
        <v>13</v>
      </c>
      <c r="C6" s="98" t="s">
        <v>14</v>
      </c>
      <c r="D6" s="80">
        <v>29.84</v>
      </c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116">
        <f t="shared" ref="AJ6:AJ12" si="2">SUM(G6:AI6)</f>
        <v>0</v>
      </c>
      <c r="AK6" s="117">
        <f t="shared" ref="AK6:AK12" si="3">D6*AJ6</f>
        <v>0</v>
      </c>
    </row>
    <row r="7" spans="1:37" x14ac:dyDescent="0.35">
      <c r="A7" s="139"/>
      <c r="B7" s="111" t="s">
        <v>15</v>
      </c>
      <c r="C7" s="14" t="s">
        <v>16</v>
      </c>
      <c r="D7" s="82">
        <v>14.17</v>
      </c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  <c r="AD7" s="94"/>
      <c r="AE7" s="94"/>
      <c r="AF7" s="94"/>
      <c r="AG7" s="94"/>
      <c r="AH7" s="94"/>
      <c r="AI7" s="94"/>
      <c r="AJ7" s="83">
        <f t="shared" si="2"/>
        <v>0</v>
      </c>
      <c r="AK7" s="38">
        <f t="shared" si="3"/>
        <v>0</v>
      </c>
    </row>
    <row r="8" spans="1:37" x14ac:dyDescent="0.35">
      <c r="A8" s="139"/>
      <c r="B8" s="111" t="s">
        <v>17</v>
      </c>
      <c r="C8" s="14" t="s">
        <v>16</v>
      </c>
      <c r="D8" s="82">
        <v>12.76</v>
      </c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83">
        <f t="shared" si="2"/>
        <v>0</v>
      </c>
      <c r="AK8" s="38">
        <f t="shared" si="3"/>
        <v>0</v>
      </c>
    </row>
    <row r="9" spans="1:37" x14ac:dyDescent="0.35">
      <c r="A9" s="139"/>
      <c r="B9" s="111" t="s">
        <v>18</v>
      </c>
      <c r="C9" s="14" t="s">
        <v>19</v>
      </c>
      <c r="D9" s="82">
        <v>29.45</v>
      </c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4"/>
      <c r="AI9" s="94"/>
      <c r="AJ9" s="83">
        <f t="shared" si="2"/>
        <v>0</v>
      </c>
      <c r="AK9" s="38">
        <f t="shared" si="3"/>
        <v>0</v>
      </c>
    </row>
    <row r="10" spans="1:37" x14ac:dyDescent="0.35">
      <c r="A10" s="139"/>
      <c r="B10" s="111" t="s">
        <v>20</v>
      </c>
      <c r="C10" s="14" t="s">
        <v>21</v>
      </c>
      <c r="D10" s="82">
        <v>35.799999999999997</v>
      </c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4"/>
      <c r="AI10" s="94"/>
      <c r="AJ10" s="83">
        <f t="shared" si="2"/>
        <v>0</v>
      </c>
      <c r="AK10" s="38">
        <f t="shared" si="3"/>
        <v>0</v>
      </c>
    </row>
    <row r="11" spans="1:37" x14ac:dyDescent="0.35">
      <c r="A11" s="139"/>
      <c r="B11" s="111" t="s">
        <v>84</v>
      </c>
      <c r="C11" s="14" t="s">
        <v>19</v>
      </c>
      <c r="D11" s="82">
        <v>35.31</v>
      </c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4"/>
      <c r="AI11" s="94"/>
      <c r="AJ11" s="83"/>
      <c r="AK11" s="38"/>
    </row>
    <row r="12" spans="1:37" x14ac:dyDescent="0.35">
      <c r="A12" s="139"/>
      <c r="B12" s="111" t="s">
        <v>22</v>
      </c>
      <c r="C12" s="14" t="s">
        <v>19</v>
      </c>
      <c r="D12" s="82">
        <v>23.82</v>
      </c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83">
        <f t="shared" si="2"/>
        <v>0</v>
      </c>
      <c r="AK12" s="38">
        <f t="shared" si="3"/>
        <v>0</v>
      </c>
    </row>
    <row r="13" spans="1:37" ht="15" thickBot="1" x14ac:dyDescent="0.4">
      <c r="A13" s="139"/>
      <c r="B13" s="112" t="s">
        <v>81</v>
      </c>
      <c r="C13" s="91"/>
      <c r="D13" s="91"/>
      <c r="E13" s="92">
        <f>SUMPRODUCT($D$6:$D$12,E6:E12)</f>
        <v>0</v>
      </c>
      <c r="F13" s="92">
        <f t="shared" ref="F13:AI13" si="4">SUMPRODUCT($D$6:$D$12,F6:F12)</f>
        <v>0</v>
      </c>
      <c r="G13" s="92">
        <f t="shared" si="4"/>
        <v>0</v>
      </c>
      <c r="H13" s="92">
        <f t="shared" si="4"/>
        <v>0</v>
      </c>
      <c r="I13" s="92">
        <f t="shared" si="4"/>
        <v>0</v>
      </c>
      <c r="J13" s="92">
        <f t="shared" si="4"/>
        <v>0</v>
      </c>
      <c r="K13" s="92">
        <f t="shared" si="4"/>
        <v>0</v>
      </c>
      <c r="L13" s="92">
        <f t="shared" si="4"/>
        <v>0</v>
      </c>
      <c r="M13" s="92">
        <f t="shared" si="4"/>
        <v>0</v>
      </c>
      <c r="N13" s="92">
        <f t="shared" si="4"/>
        <v>0</v>
      </c>
      <c r="O13" s="92">
        <f t="shared" si="4"/>
        <v>0</v>
      </c>
      <c r="P13" s="92">
        <f t="shared" si="4"/>
        <v>0</v>
      </c>
      <c r="Q13" s="92">
        <f t="shared" si="4"/>
        <v>0</v>
      </c>
      <c r="R13" s="92">
        <f t="shared" si="4"/>
        <v>0</v>
      </c>
      <c r="S13" s="92">
        <f t="shared" si="4"/>
        <v>0</v>
      </c>
      <c r="T13" s="92">
        <f t="shared" si="4"/>
        <v>0</v>
      </c>
      <c r="U13" s="92">
        <f t="shared" si="4"/>
        <v>0</v>
      </c>
      <c r="V13" s="92">
        <f t="shared" si="4"/>
        <v>0</v>
      </c>
      <c r="W13" s="92">
        <f t="shared" si="4"/>
        <v>0</v>
      </c>
      <c r="X13" s="92">
        <f t="shared" si="4"/>
        <v>0</v>
      </c>
      <c r="Y13" s="92">
        <f t="shared" si="4"/>
        <v>0</v>
      </c>
      <c r="Z13" s="92">
        <f t="shared" si="4"/>
        <v>0</v>
      </c>
      <c r="AA13" s="92">
        <f t="shared" si="4"/>
        <v>0</v>
      </c>
      <c r="AB13" s="92">
        <f t="shared" si="4"/>
        <v>0</v>
      </c>
      <c r="AC13" s="92">
        <f t="shared" si="4"/>
        <v>0</v>
      </c>
      <c r="AD13" s="92">
        <f t="shared" si="4"/>
        <v>0</v>
      </c>
      <c r="AE13" s="92">
        <f t="shared" si="4"/>
        <v>0</v>
      </c>
      <c r="AF13" s="92">
        <f t="shared" si="4"/>
        <v>0</v>
      </c>
      <c r="AG13" s="92">
        <f t="shared" si="4"/>
        <v>0</v>
      </c>
      <c r="AH13" s="92">
        <f t="shared" si="4"/>
        <v>0</v>
      </c>
      <c r="AI13" s="92">
        <f t="shared" si="4"/>
        <v>0</v>
      </c>
      <c r="AJ13" s="103"/>
      <c r="AK13" s="104">
        <f>SUM(E13:AI13)</f>
        <v>0</v>
      </c>
    </row>
    <row r="14" spans="1:37" ht="24" customHeight="1" thickBot="1" x14ac:dyDescent="0.4">
      <c r="A14" s="139"/>
      <c r="B14" s="142" t="s">
        <v>1</v>
      </c>
      <c r="C14" s="143" t="s">
        <v>11</v>
      </c>
      <c r="D14" s="143" t="s">
        <v>12</v>
      </c>
      <c r="E14" s="90">
        <f>B2</f>
        <v>44440</v>
      </c>
      <c r="F14" s="90">
        <f>E14+1</f>
        <v>44441</v>
      </c>
      <c r="G14" s="90">
        <f t="shared" ref="G14:AI14" si="5">F14+1</f>
        <v>44442</v>
      </c>
      <c r="H14" s="90">
        <f t="shared" si="5"/>
        <v>44443</v>
      </c>
      <c r="I14" s="90">
        <f t="shared" si="5"/>
        <v>44444</v>
      </c>
      <c r="J14" s="90">
        <f t="shared" si="5"/>
        <v>44445</v>
      </c>
      <c r="K14" s="90">
        <f t="shared" si="5"/>
        <v>44446</v>
      </c>
      <c r="L14" s="90">
        <f t="shared" si="5"/>
        <v>44447</v>
      </c>
      <c r="M14" s="90">
        <f t="shared" si="5"/>
        <v>44448</v>
      </c>
      <c r="N14" s="90">
        <f t="shared" si="5"/>
        <v>44449</v>
      </c>
      <c r="O14" s="90">
        <f t="shared" si="5"/>
        <v>44450</v>
      </c>
      <c r="P14" s="90">
        <f t="shared" si="5"/>
        <v>44451</v>
      </c>
      <c r="Q14" s="90">
        <f t="shared" si="5"/>
        <v>44452</v>
      </c>
      <c r="R14" s="90">
        <f t="shared" si="5"/>
        <v>44453</v>
      </c>
      <c r="S14" s="90">
        <f t="shared" si="5"/>
        <v>44454</v>
      </c>
      <c r="T14" s="90">
        <f t="shared" si="5"/>
        <v>44455</v>
      </c>
      <c r="U14" s="90">
        <f t="shared" si="5"/>
        <v>44456</v>
      </c>
      <c r="V14" s="90">
        <f t="shared" si="5"/>
        <v>44457</v>
      </c>
      <c r="W14" s="90">
        <f t="shared" si="5"/>
        <v>44458</v>
      </c>
      <c r="X14" s="90">
        <f t="shared" si="5"/>
        <v>44459</v>
      </c>
      <c r="Y14" s="90">
        <f t="shared" si="5"/>
        <v>44460</v>
      </c>
      <c r="Z14" s="90">
        <f t="shared" si="5"/>
        <v>44461</v>
      </c>
      <c r="AA14" s="90">
        <f t="shared" si="5"/>
        <v>44462</v>
      </c>
      <c r="AB14" s="90">
        <f t="shared" si="5"/>
        <v>44463</v>
      </c>
      <c r="AC14" s="90">
        <f t="shared" si="5"/>
        <v>44464</v>
      </c>
      <c r="AD14" s="90">
        <f t="shared" si="5"/>
        <v>44465</v>
      </c>
      <c r="AE14" s="90">
        <f t="shared" si="5"/>
        <v>44466</v>
      </c>
      <c r="AF14" s="90">
        <f t="shared" si="5"/>
        <v>44467</v>
      </c>
      <c r="AG14" s="90">
        <f t="shared" si="5"/>
        <v>44468</v>
      </c>
      <c r="AH14" s="90">
        <f t="shared" si="5"/>
        <v>44469</v>
      </c>
      <c r="AI14" s="90">
        <f t="shared" si="5"/>
        <v>44470</v>
      </c>
      <c r="AJ14" s="122"/>
      <c r="AK14" s="123"/>
    </row>
    <row r="15" spans="1:37" ht="24" customHeight="1" thickBot="1" x14ac:dyDescent="0.4">
      <c r="A15" s="139"/>
      <c r="B15" s="135"/>
      <c r="C15" s="137"/>
      <c r="D15" s="137"/>
      <c r="E15" s="89" t="str">
        <f>TEXT(E14,"ddd")</f>
        <v>Wed</v>
      </c>
      <c r="F15" s="89" t="str">
        <f t="shared" ref="F15:AI15" si="6">TEXT(F14,"ddd")</f>
        <v>Thu</v>
      </c>
      <c r="G15" s="89" t="str">
        <f t="shared" si="6"/>
        <v>Fri</v>
      </c>
      <c r="H15" s="89" t="str">
        <f t="shared" si="6"/>
        <v>Sat</v>
      </c>
      <c r="I15" s="89" t="str">
        <f t="shared" si="6"/>
        <v>Sun</v>
      </c>
      <c r="J15" s="89" t="str">
        <f t="shared" si="6"/>
        <v>Mon</v>
      </c>
      <c r="K15" s="89" t="str">
        <f t="shared" si="6"/>
        <v>Tue</v>
      </c>
      <c r="L15" s="89" t="str">
        <f t="shared" si="6"/>
        <v>Wed</v>
      </c>
      <c r="M15" s="89" t="str">
        <f t="shared" si="6"/>
        <v>Thu</v>
      </c>
      <c r="N15" s="89" t="str">
        <f t="shared" si="6"/>
        <v>Fri</v>
      </c>
      <c r="O15" s="89" t="str">
        <f t="shared" si="6"/>
        <v>Sat</v>
      </c>
      <c r="P15" s="89" t="str">
        <f t="shared" si="6"/>
        <v>Sun</v>
      </c>
      <c r="Q15" s="89" t="str">
        <f t="shared" si="6"/>
        <v>Mon</v>
      </c>
      <c r="R15" s="89" t="str">
        <f t="shared" si="6"/>
        <v>Tue</v>
      </c>
      <c r="S15" s="89" t="str">
        <f t="shared" si="6"/>
        <v>Wed</v>
      </c>
      <c r="T15" s="89" t="str">
        <f t="shared" si="6"/>
        <v>Thu</v>
      </c>
      <c r="U15" s="89" t="str">
        <f t="shared" si="6"/>
        <v>Fri</v>
      </c>
      <c r="V15" s="89" t="str">
        <f t="shared" si="6"/>
        <v>Sat</v>
      </c>
      <c r="W15" s="89" t="str">
        <f t="shared" si="6"/>
        <v>Sun</v>
      </c>
      <c r="X15" s="89" t="str">
        <f t="shared" si="6"/>
        <v>Mon</v>
      </c>
      <c r="Y15" s="89" t="str">
        <f t="shared" si="6"/>
        <v>Tue</v>
      </c>
      <c r="Z15" s="89" t="str">
        <f t="shared" si="6"/>
        <v>Wed</v>
      </c>
      <c r="AA15" s="89" t="str">
        <f t="shared" si="6"/>
        <v>Thu</v>
      </c>
      <c r="AB15" s="89" t="str">
        <f t="shared" si="6"/>
        <v>Fri</v>
      </c>
      <c r="AC15" s="89" t="str">
        <f t="shared" si="6"/>
        <v>Sat</v>
      </c>
      <c r="AD15" s="89" t="str">
        <f t="shared" si="6"/>
        <v>Sun</v>
      </c>
      <c r="AE15" s="89" t="str">
        <f t="shared" si="6"/>
        <v>Mon</v>
      </c>
      <c r="AF15" s="89" t="str">
        <f t="shared" si="6"/>
        <v>Tue</v>
      </c>
      <c r="AG15" s="89" t="str">
        <f t="shared" si="6"/>
        <v>Wed</v>
      </c>
      <c r="AH15" s="89" t="str">
        <f t="shared" si="6"/>
        <v>Thu</v>
      </c>
      <c r="AI15" s="89" t="str">
        <f t="shared" si="6"/>
        <v>Fri</v>
      </c>
      <c r="AJ15" s="118"/>
      <c r="AK15" s="119"/>
    </row>
    <row r="16" spans="1:37" ht="23.5" thickBot="1" x14ac:dyDescent="0.55000000000000004">
      <c r="A16" s="139"/>
      <c r="B16" s="141" t="s">
        <v>24</v>
      </c>
      <c r="C16" s="141"/>
      <c r="D16" s="141"/>
      <c r="E16" s="141"/>
      <c r="F16" s="141"/>
      <c r="G16" s="141"/>
      <c r="H16" s="141"/>
      <c r="I16" s="141"/>
      <c r="J16" s="141"/>
      <c r="K16" s="141"/>
      <c r="L16" s="141"/>
      <c r="M16" s="141"/>
      <c r="N16" s="141"/>
      <c r="O16" s="141"/>
      <c r="P16" s="141"/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/>
      <c r="AE16" s="141"/>
      <c r="AF16" s="141"/>
      <c r="AG16" s="141"/>
      <c r="AH16" s="141"/>
      <c r="AI16" s="141"/>
      <c r="AJ16" s="120"/>
      <c r="AK16" s="121"/>
    </row>
    <row r="17" spans="1:37" x14ac:dyDescent="0.35">
      <c r="A17" s="139"/>
      <c r="B17" s="113" t="s">
        <v>25</v>
      </c>
      <c r="C17" s="95" t="s">
        <v>26</v>
      </c>
      <c r="D17" s="96">
        <f>VLOOKUP(B17,Table1[#All],3,FALSE)</f>
        <v>6.32</v>
      </c>
      <c r="E17" s="45"/>
      <c r="F17" s="50"/>
      <c r="G17" s="50"/>
      <c r="H17" s="50"/>
      <c r="I17" s="50"/>
      <c r="J17" s="50"/>
      <c r="K17" s="21"/>
      <c r="L17" s="21"/>
      <c r="M17" s="21"/>
      <c r="N17" s="21"/>
      <c r="O17" s="21"/>
      <c r="P17" s="21"/>
      <c r="Q17" s="21"/>
      <c r="R17" s="50"/>
      <c r="S17" s="50"/>
      <c r="T17" s="50"/>
      <c r="U17" s="50"/>
      <c r="V17" s="50"/>
      <c r="W17" s="50"/>
      <c r="X17" s="50"/>
      <c r="Y17" s="21"/>
      <c r="Z17" s="21"/>
      <c r="AA17" s="33"/>
      <c r="AB17" s="33"/>
      <c r="AC17" s="33"/>
      <c r="AD17" s="33"/>
      <c r="AE17" s="33"/>
      <c r="AF17" s="33"/>
      <c r="AG17" s="33"/>
      <c r="AH17" s="33"/>
      <c r="AI17" s="33"/>
      <c r="AJ17" s="116">
        <f t="shared" ref="AJ17:AJ52" si="7">SUM(G17:AI17)</f>
        <v>0</v>
      </c>
      <c r="AK17" s="117">
        <f t="shared" ref="AK17:AK54" si="8">D17*AJ17</f>
        <v>0</v>
      </c>
    </row>
    <row r="18" spans="1:37" x14ac:dyDescent="0.35">
      <c r="A18" s="139"/>
      <c r="B18" s="114" t="s">
        <v>27</v>
      </c>
      <c r="C18" s="93" t="s">
        <v>26</v>
      </c>
      <c r="D18" s="96">
        <f>VLOOKUP(B18,Table1[#All],3,FALSE)</f>
        <v>7.05</v>
      </c>
      <c r="E18" s="45"/>
      <c r="F18" s="50"/>
      <c r="G18" s="50"/>
      <c r="H18" s="50"/>
      <c r="I18" s="50"/>
      <c r="J18" s="50"/>
      <c r="K18" s="21"/>
      <c r="L18" s="21"/>
      <c r="M18" s="21"/>
      <c r="N18" s="21"/>
      <c r="O18" s="21"/>
      <c r="P18" s="21"/>
      <c r="Q18" s="21"/>
      <c r="R18" s="50"/>
      <c r="S18" s="50"/>
      <c r="T18" s="50"/>
      <c r="U18" s="50"/>
      <c r="V18" s="50"/>
      <c r="W18" s="50"/>
      <c r="X18" s="50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83">
        <f t="shared" si="7"/>
        <v>0</v>
      </c>
      <c r="AK18" s="38">
        <f t="shared" si="8"/>
        <v>0</v>
      </c>
    </row>
    <row r="19" spans="1:37" x14ac:dyDescent="0.35">
      <c r="A19" s="139"/>
      <c r="B19" s="114" t="s">
        <v>66</v>
      </c>
      <c r="C19" s="93" t="s">
        <v>68</v>
      </c>
      <c r="D19" s="96">
        <f>VLOOKUP(B19,Table1[#All],3,FALSE)</f>
        <v>16.29</v>
      </c>
      <c r="E19" s="45"/>
      <c r="F19" s="50"/>
      <c r="G19" s="50"/>
      <c r="H19" s="50"/>
      <c r="I19" s="50"/>
      <c r="J19" s="50"/>
      <c r="K19" s="21"/>
      <c r="L19" s="21"/>
      <c r="M19" s="21"/>
      <c r="N19" s="21"/>
      <c r="O19" s="21"/>
      <c r="P19" s="21"/>
      <c r="Q19" s="21"/>
      <c r="R19" s="50"/>
      <c r="S19" s="50"/>
      <c r="T19" s="50"/>
      <c r="U19" s="50"/>
      <c r="V19" s="50"/>
      <c r="W19" s="50"/>
      <c r="X19" s="50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83">
        <f t="shared" si="7"/>
        <v>0</v>
      </c>
      <c r="AK19" s="38">
        <f t="shared" si="8"/>
        <v>0</v>
      </c>
    </row>
    <row r="20" spans="1:37" x14ac:dyDescent="0.35">
      <c r="A20" s="139"/>
      <c r="B20" s="114" t="s">
        <v>67</v>
      </c>
      <c r="C20" s="93" t="s">
        <v>69</v>
      </c>
      <c r="D20" s="96">
        <f>VLOOKUP(B20,Table1[#All],3,FALSE)</f>
        <v>18.079999999999998</v>
      </c>
      <c r="E20" s="45"/>
      <c r="F20" s="50"/>
      <c r="G20" s="50"/>
      <c r="H20" s="50"/>
      <c r="I20" s="50"/>
      <c r="J20" s="50"/>
      <c r="K20" s="21"/>
      <c r="L20" s="21"/>
      <c r="M20" s="21"/>
      <c r="N20" s="21"/>
      <c r="O20" s="21"/>
      <c r="P20" s="21"/>
      <c r="Q20" s="21"/>
      <c r="R20" s="50"/>
      <c r="S20" s="50"/>
      <c r="T20" s="50"/>
      <c r="U20" s="50"/>
      <c r="V20" s="50"/>
      <c r="W20" s="50"/>
      <c r="X20" s="50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83">
        <f t="shared" si="7"/>
        <v>0</v>
      </c>
      <c r="AK20" s="38">
        <f t="shared" si="8"/>
        <v>0</v>
      </c>
    </row>
    <row r="21" spans="1:37" x14ac:dyDescent="0.35">
      <c r="A21" s="139"/>
      <c r="B21" s="114" t="s">
        <v>29</v>
      </c>
      <c r="C21" s="93" t="s">
        <v>30</v>
      </c>
      <c r="D21" s="96">
        <f>VLOOKUP(B21,Table1[#All],3,FALSE)</f>
        <v>18.32</v>
      </c>
      <c r="E21" s="45"/>
      <c r="F21" s="50"/>
      <c r="G21" s="50"/>
      <c r="H21" s="50"/>
      <c r="I21" s="50"/>
      <c r="J21" s="50"/>
      <c r="K21" s="21"/>
      <c r="L21" s="21"/>
      <c r="M21" s="21"/>
      <c r="N21" s="21"/>
      <c r="O21" s="21"/>
      <c r="P21" s="21"/>
      <c r="Q21" s="21"/>
      <c r="R21" s="50"/>
      <c r="S21" s="50"/>
      <c r="T21" s="50"/>
      <c r="U21" s="50"/>
      <c r="V21" s="50"/>
      <c r="W21" s="50"/>
      <c r="X21" s="50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83">
        <f t="shared" si="7"/>
        <v>0</v>
      </c>
      <c r="AK21" s="38">
        <f t="shared" si="8"/>
        <v>0</v>
      </c>
    </row>
    <row r="22" spans="1:37" x14ac:dyDescent="0.35">
      <c r="A22" s="139"/>
      <c r="B22" s="114" t="s">
        <v>31</v>
      </c>
      <c r="C22" s="93" t="s">
        <v>30</v>
      </c>
      <c r="D22" s="96">
        <f>VLOOKUP(B22,Table1[#All],3,FALSE)</f>
        <v>14.77</v>
      </c>
      <c r="E22" s="45"/>
      <c r="F22" s="50"/>
      <c r="G22" s="50"/>
      <c r="H22" s="50"/>
      <c r="I22" s="50"/>
      <c r="J22" s="50"/>
      <c r="K22" s="21"/>
      <c r="L22" s="21"/>
      <c r="M22" s="21"/>
      <c r="N22" s="21"/>
      <c r="O22" s="21"/>
      <c r="P22" s="21"/>
      <c r="Q22" s="21"/>
      <c r="R22" s="50"/>
      <c r="S22" s="50"/>
      <c r="T22" s="50"/>
      <c r="U22" s="50"/>
      <c r="V22" s="50"/>
      <c r="W22" s="50"/>
      <c r="X22" s="50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83">
        <f t="shared" si="7"/>
        <v>0</v>
      </c>
      <c r="AK22" s="38">
        <f t="shared" si="8"/>
        <v>0</v>
      </c>
    </row>
    <row r="23" spans="1:37" x14ac:dyDescent="0.35">
      <c r="A23" s="139"/>
      <c r="B23" s="114" t="s">
        <v>32</v>
      </c>
      <c r="C23" s="93" t="s">
        <v>30</v>
      </c>
      <c r="D23" s="96">
        <f>VLOOKUP(B23,Table1[#All],3,FALSE)</f>
        <v>11.36</v>
      </c>
      <c r="E23" s="45"/>
      <c r="F23" s="50"/>
      <c r="G23" s="50"/>
      <c r="H23" s="50"/>
      <c r="I23" s="50"/>
      <c r="J23" s="50"/>
      <c r="K23" s="21"/>
      <c r="L23" s="21"/>
      <c r="M23" s="21"/>
      <c r="N23" s="21"/>
      <c r="O23" s="21"/>
      <c r="P23" s="21"/>
      <c r="Q23" s="21"/>
      <c r="R23" s="50"/>
      <c r="S23" s="50"/>
      <c r="T23" s="50"/>
      <c r="U23" s="50"/>
      <c r="V23" s="50"/>
      <c r="W23" s="50"/>
      <c r="X23" s="50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83">
        <f t="shared" si="7"/>
        <v>0</v>
      </c>
      <c r="AK23" s="38">
        <f t="shared" si="8"/>
        <v>0</v>
      </c>
    </row>
    <row r="24" spans="1:37" x14ac:dyDescent="0.35">
      <c r="A24" s="139"/>
      <c r="B24" s="114" t="s">
        <v>33</v>
      </c>
      <c r="C24" s="93" t="s">
        <v>34</v>
      </c>
      <c r="D24" s="96">
        <f>VLOOKUP(B24,Table1[#All],3,FALSE)</f>
        <v>34.83</v>
      </c>
      <c r="E24" s="45"/>
      <c r="F24" s="50"/>
      <c r="G24" s="50"/>
      <c r="H24" s="50"/>
      <c r="I24" s="50"/>
      <c r="J24" s="50"/>
      <c r="K24" s="21"/>
      <c r="L24" s="21"/>
      <c r="M24" s="21"/>
      <c r="N24" s="21"/>
      <c r="O24" s="21"/>
      <c r="P24" s="21"/>
      <c r="Q24" s="21"/>
      <c r="R24" s="50"/>
      <c r="S24" s="50"/>
      <c r="T24" s="50"/>
      <c r="U24" s="50"/>
      <c r="V24" s="50"/>
      <c r="W24" s="50"/>
      <c r="X24" s="50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83">
        <f t="shared" si="7"/>
        <v>0</v>
      </c>
      <c r="AK24" s="38">
        <f t="shared" si="8"/>
        <v>0</v>
      </c>
    </row>
    <row r="25" spans="1:37" x14ac:dyDescent="0.35">
      <c r="A25" s="139"/>
      <c r="B25" s="114" t="s">
        <v>35</v>
      </c>
      <c r="C25" s="93" t="s">
        <v>36</v>
      </c>
      <c r="D25" s="96">
        <f>VLOOKUP(B25,Table1[#All],3,FALSE)</f>
        <v>16.920000000000002</v>
      </c>
      <c r="E25" s="45"/>
      <c r="F25" s="50"/>
      <c r="G25" s="50"/>
      <c r="H25" s="50"/>
      <c r="I25" s="50"/>
      <c r="J25" s="50"/>
      <c r="K25" s="21"/>
      <c r="L25" s="21"/>
      <c r="M25" s="21"/>
      <c r="N25" s="21"/>
      <c r="O25" s="21"/>
      <c r="P25" s="21"/>
      <c r="Q25" s="21"/>
      <c r="R25" s="50"/>
      <c r="S25" s="50"/>
      <c r="T25" s="50"/>
      <c r="U25" s="50"/>
      <c r="V25" s="50"/>
      <c r="W25" s="50"/>
      <c r="X25" s="50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83">
        <f t="shared" si="7"/>
        <v>0</v>
      </c>
      <c r="AK25" s="38">
        <f t="shared" si="8"/>
        <v>0</v>
      </c>
    </row>
    <row r="26" spans="1:37" x14ac:dyDescent="0.35">
      <c r="A26" s="139"/>
      <c r="B26" s="114" t="s">
        <v>37</v>
      </c>
      <c r="C26" s="93" t="s">
        <v>36</v>
      </c>
      <c r="D26" s="96">
        <f>VLOOKUP(B26,Table1[#All],3,FALSE)</f>
        <v>15.01</v>
      </c>
      <c r="E26" s="45"/>
      <c r="F26" s="50"/>
      <c r="G26" s="50"/>
      <c r="H26" s="50"/>
      <c r="I26" s="50"/>
      <c r="J26" s="50"/>
      <c r="K26" s="21"/>
      <c r="L26" s="21"/>
      <c r="M26" s="21"/>
      <c r="N26" s="21"/>
      <c r="O26" s="21"/>
      <c r="P26" s="21"/>
      <c r="Q26" s="21"/>
      <c r="R26" s="50"/>
      <c r="S26" s="50"/>
      <c r="T26" s="50"/>
      <c r="U26" s="50"/>
      <c r="V26" s="50"/>
      <c r="W26" s="50"/>
      <c r="X26" s="50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83">
        <f t="shared" si="7"/>
        <v>0</v>
      </c>
      <c r="AK26" s="38">
        <f t="shared" si="8"/>
        <v>0</v>
      </c>
    </row>
    <row r="27" spans="1:37" x14ac:dyDescent="0.35">
      <c r="A27" s="139"/>
      <c r="B27" s="114" t="s">
        <v>38</v>
      </c>
      <c r="C27" s="93" t="s">
        <v>19</v>
      </c>
      <c r="D27" s="96">
        <f>VLOOKUP(B27,Table1[#All],3,FALSE)</f>
        <v>35.18</v>
      </c>
      <c r="E27" s="45"/>
      <c r="F27" s="50"/>
      <c r="G27" s="50"/>
      <c r="H27" s="50"/>
      <c r="I27" s="50"/>
      <c r="J27" s="50"/>
      <c r="K27" s="21"/>
      <c r="L27" s="21"/>
      <c r="M27" s="21"/>
      <c r="N27" s="21"/>
      <c r="O27" s="21"/>
      <c r="P27" s="21"/>
      <c r="Q27" s="21"/>
      <c r="R27" s="50"/>
      <c r="S27" s="50"/>
      <c r="T27" s="50"/>
      <c r="U27" s="50"/>
      <c r="V27" s="50"/>
      <c r="W27" s="50"/>
      <c r="X27" s="50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83">
        <f t="shared" si="7"/>
        <v>0</v>
      </c>
      <c r="AK27" s="38">
        <f t="shared" si="8"/>
        <v>0</v>
      </c>
    </row>
    <row r="28" spans="1:37" x14ac:dyDescent="0.35">
      <c r="A28" s="139"/>
      <c r="B28" s="114" t="s">
        <v>39</v>
      </c>
      <c r="C28" s="93" t="s">
        <v>40</v>
      </c>
      <c r="D28" s="96">
        <f>VLOOKUP(B28,Table1[#All],3,FALSE)</f>
        <v>28.18</v>
      </c>
      <c r="E28" s="45"/>
      <c r="F28" s="50"/>
      <c r="G28" s="50"/>
      <c r="H28" s="50"/>
      <c r="I28" s="50"/>
      <c r="J28" s="50"/>
      <c r="K28" s="21"/>
      <c r="L28" s="21"/>
      <c r="M28" s="21"/>
      <c r="N28" s="21"/>
      <c r="O28" s="21"/>
      <c r="P28" s="21"/>
      <c r="Q28" s="21"/>
      <c r="R28" s="50"/>
      <c r="S28" s="50"/>
      <c r="T28" s="50"/>
      <c r="U28" s="50"/>
      <c r="V28" s="50"/>
      <c r="W28" s="50"/>
      <c r="X28" s="50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83">
        <f t="shared" si="7"/>
        <v>0</v>
      </c>
      <c r="AK28" s="38">
        <f t="shared" si="8"/>
        <v>0</v>
      </c>
    </row>
    <row r="29" spans="1:37" x14ac:dyDescent="0.35">
      <c r="A29" s="139"/>
      <c r="B29" s="114" t="s">
        <v>41</v>
      </c>
      <c r="C29" s="93" t="s">
        <v>40</v>
      </c>
      <c r="D29" s="96">
        <f>VLOOKUP(B29,Table1[#All],3,FALSE)</f>
        <v>28.18</v>
      </c>
      <c r="E29" s="45"/>
      <c r="F29" s="50"/>
      <c r="G29" s="50"/>
      <c r="H29" s="50"/>
      <c r="I29" s="50"/>
      <c r="J29" s="50"/>
      <c r="K29" s="21"/>
      <c r="L29" s="21"/>
      <c r="M29" s="21"/>
      <c r="N29" s="21"/>
      <c r="O29" s="21"/>
      <c r="P29" s="21"/>
      <c r="Q29" s="21"/>
      <c r="R29" s="50"/>
      <c r="S29" s="50"/>
      <c r="T29" s="50"/>
      <c r="U29" s="50"/>
      <c r="V29" s="50"/>
      <c r="W29" s="50"/>
      <c r="X29" s="50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83">
        <f t="shared" si="7"/>
        <v>0</v>
      </c>
      <c r="AK29" s="38">
        <f t="shared" si="8"/>
        <v>0</v>
      </c>
    </row>
    <row r="30" spans="1:37" x14ac:dyDescent="0.35">
      <c r="A30" s="139"/>
      <c r="B30" s="114" t="s">
        <v>42</v>
      </c>
      <c r="C30" s="93" t="s">
        <v>21</v>
      </c>
      <c r="D30" s="96">
        <f>VLOOKUP(B30,Table1[#All],3,FALSE)</f>
        <v>47.09</v>
      </c>
      <c r="E30" s="45"/>
      <c r="F30" s="50"/>
      <c r="G30" s="50"/>
      <c r="H30" s="50"/>
      <c r="I30" s="50"/>
      <c r="J30" s="50"/>
      <c r="K30" s="21"/>
      <c r="L30" s="21"/>
      <c r="M30" s="21"/>
      <c r="N30" s="21"/>
      <c r="O30" s="21"/>
      <c r="P30" s="21"/>
      <c r="Q30" s="21"/>
      <c r="R30" s="50"/>
      <c r="S30" s="50"/>
      <c r="T30" s="50"/>
      <c r="U30" s="50"/>
      <c r="V30" s="50"/>
      <c r="W30" s="50"/>
      <c r="X30" s="50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83">
        <f t="shared" si="7"/>
        <v>0</v>
      </c>
      <c r="AK30" s="38">
        <f t="shared" si="8"/>
        <v>0</v>
      </c>
    </row>
    <row r="31" spans="1:37" x14ac:dyDescent="0.35">
      <c r="A31" s="139"/>
      <c r="B31" s="114" t="s">
        <v>43</v>
      </c>
      <c r="C31" s="93" t="s">
        <v>40</v>
      </c>
      <c r="D31" s="96">
        <f>VLOOKUP(B31,Table1[#All],3,FALSE)</f>
        <v>16.11</v>
      </c>
      <c r="E31" s="45"/>
      <c r="F31" s="50"/>
      <c r="G31" s="50"/>
      <c r="H31" s="50"/>
      <c r="I31" s="50"/>
      <c r="J31" s="50"/>
      <c r="K31" s="21"/>
      <c r="L31" s="21"/>
      <c r="M31" s="21"/>
      <c r="N31" s="21"/>
      <c r="O31" s="21"/>
      <c r="P31" s="21"/>
      <c r="Q31" s="21"/>
      <c r="R31" s="50"/>
      <c r="S31" s="50"/>
      <c r="T31" s="50"/>
      <c r="U31" s="50"/>
      <c r="V31" s="50"/>
      <c r="W31" s="50"/>
      <c r="X31" s="50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83">
        <f t="shared" si="7"/>
        <v>0</v>
      </c>
      <c r="AK31" s="38">
        <f t="shared" si="8"/>
        <v>0</v>
      </c>
    </row>
    <row r="32" spans="1:37" x14ac:dyDescent="0.35">
      <c r="A32" s="139"/>
      <c r="B32" s="114" t="s">
        <v>44</v>
      </c>
      <c r="C32" s="93" t="s">
        <v>45</v>
      </c>
      <c r="D32" s="96">
        <f>VLOOKUP(B32,Table1[#All],3,FALSE)</f>
        <v>43.95</v>
      </c>
      <c r="E32" s="45"/>
      <c r="F32" s="50"/>
      <c r="G32" s="50"/>
      <c r="H32" s="50"/>
      <c r="I32" s="50"/>
      <c r="J32" s="50"/>
      <c r="K32" s="21"/>
      <c r="L32" s="21"/>
      <c r="M32" s="21"/>
      <c r="N32" s="21"/>
      <c r="O32" s="21"/>
      <c r="P32" s="21"/>
      <c r="Q32" s="21"/>
      <c r="R32" s="50"/>
      <c r="S32" s="50"/>
      <c r="T32" s="50"/>
      <c r="U32" s="50"/>
      <c r="V32" s="50"/>
      <c r="W32" s="50"/>
      <c r="X32" s="50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83">
        <f t="shared" si="7"/>
        <v>0</v>
      </c>
      <c r="AK32" s="38">
        <f t="shared" si="8"/>
        <v>0</v>
      </c>
    </row>
    <row r="33" spans="1:37" x14ac:dyDescent="0.35">
      <c r="A33" s="139"/>
      <c r="B33" s="114" t="s">
        <v>46</v>
      </c>
      <c r="C33" s="93" t="s">
        <v>47</v>
      </c>
      <c r="D33" s="96">
        <f>VLOOKUP(B33,Table1[#All],3,FALSE)</f>
        <v>12.26</v>
      </c>
      <c r="E33" s="45"/>
      <c r="F33" s="50"/>
      <c r="G33" s="50"/>
      <c r="H33" s="50"/>
      <c r="I33" s="50"/>
      <c r="J33" s="50"/>
      <c r="K33" s="21"/>
      <c r="L33" s="21"/>
      <c r="M33" s="21"/>
      <c r="N33" s="21"/>
      <c r="O33" s="21"/>
      <c r="P33" s="21"/>
      <c r="Q33" s="21"/>
      <c r="R33" s="50"/>
      <c r="S33" s="50"/>
      <c r="T33" s="50"/>
      <c r="U33" s="50"/>
      <c r="V33" s="50"/>
      <c r="W33" s="50"/>
      <c r="X33" s="50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83">
        <f t="shared" si="7"/>
        <v>0</v>
      </c>
      <c r="AK33" s="38">
        <f t="shared" si="8"/>
        <v>0</v>
      </c>
    </row>
    <row r="34" spans="1:37" x14ac:dyDescent="0.35">
      <c r="A34" s="139"/>
      <c r="B34" s="114" t="s">
        <v>48</v>
      </c>
      <c r="C34" s="93" t="s">
        <v>49</v>
      </c>
      <c r="D34" s="96">
        <f>VLOOKUP(B34,Table1[#All],3,FALSE)</f>
        <v>64.989999999999995</v>
      </c>
      <c r="E34" s="45"/>
      <c r="F34" s="50"/>
      <c r="G34" s="50"/>
      <c r="H34" s="50"/>
      <c r="I34" s="50"/>
      <c r="J34" s="50"/>
      <c r="K34" s="21"/>
      <c r="L34" s="21"/>
      <c r="M34" s="21"/>
      <c r="N34" s="21"/>
      <c r="O34" s="21"/>
      <c r="P34" s="21"/>
      <c r="Q34" s="21"/>
      <c r="R34" s="50"/>
      <c r="S34" s="50"/>
      <c r="T34" s="50"/>
      <c r="U34" s="50"/>
      <c r="V34" s="50"/>
      <c r="W34" s="50"/>
      <c r="X34" s="50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83">
        <f t="shared" si="7"/>
        <v>0</v>
      </c>
      <c r="AK34" s="38">
        <f t="shared" si="8"/>
        <v>0</v>
      </c>
    </row>
    <row r="35" spans="1:37" x14ac:dyDescent="0.35">
      <c r="A35" s="139"/>
      <c r="B35" s="114" t="s">
        <v>50</v>
      </c>
      <c r="C35" s="93" t="s">
        <v>47</v>
      </c>
      <c r="D35" s="96">
        <f>VLOOKUP(B35,Table1[#All],3,FALSE)</f>
        <v>73.55</v>
      </c>
      <c r="E35" s="45"/>
      <c r="F35" s="50"/>
      <c r="G35" s="50"/>
      <c r="H35" s="50"/>
      <c r="I35" s="50"/>
      <c r="J35" s="50"/>
      <c r="K35" s="21"/>
      <c r="L35" s="21"/>
      <c r="M35" s="21"/>
      <c r="N35" s="21"/>
      <c r="O35" s="21"/>
      <c r="P35" s="21"/>
      <c r="Q35" s="21"/>
      <c r="R35" s="50"/>
      <c r="S35" s="50"/>
      <c r="T35" s="50"/>
      <c r="U35" s="50"/>
      <c r="V35" s="50"/>
      <c r="W35" s="50"/>
      <c r="X35" s="50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83">
        <f t="shared" si="7"/>
        <v>0</v>
      </c>
      <c r="AK35" s="38">
        <f t="shared" si="8"/>
        <v>0</v>
      </c>
    </row>
    <row r="36" spans="1:37" x14ac:dyDescent="0.35">
      <c r="A36" s="139"/>
      <c r="B36" s="114" t="s">
        <v>51</v>
      </c>
      <c r="C36" s="93" t="s">
        <v>52</v>
      </c>
      <c r="D36" s="96">
        <f>VLOOKUP(B36,Table1[#All],3,FALSE)</f>
        <v>85.88</v>
      </c>
      <c r="E36" s="45"/>
      <c r="F36" s="50"/>
      <c r="G36" s="50"/>
      <c r="H36" s="50"/>
      <c r="I36" s="50"/>
      <c r="J36" s="50"/>
      <c r="K36" s="21"/>
      <c r="L36" s="21"/>
      <c r="M36" s="21"/>
      <c r="N36" s="21"/>
      <c r="O36" s="21"/>
      <c r="P36" s="21"/>
      <c r="Q36" s="21"/>
      <c r="R36" s="50"/>
      <c r="S36" s="50"/>
      <c r="T36" s="50"/>
      <c r="U36" s="50"/>
      <c r="V36" s="50"/>
      <c r="W36" s="50"/>
      <c r="X36" s="50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83">
        <f t="shared" si="7"/>
        <v>0</v>
      </c>
      <c r="AK36" s="38">
        <f t="shared" si="8"/>
        <v>0</v>
      </c>
    </row>
    <row r="37" spans="1:37" x14ac:dyDescent="0.35">
      <c r="A37" s="139"/>
      <c r="B37" s="114" t="s">
        <v>53</v>
      </c>
      <c r="C37" s="93" t="s">
        <v>54</v>
      </c>
      <c r="D37" s="96">
        <f>VLOOKUP(B37,Table1[#All],3,FALSE)</f>
        <v>85.88</v>
      </c>
      <c r="E37" s="45"/>
      <c r="F37" s="50"/>
      <c r="G37" s="50"/>
      <c r="H37" s="50"/>
      <c r="I37" s="50"/>
      <c r="J37" s="50"/>
      <c r="K37" s="21"/>
      <c r="L37" s="21"/>
      <c r="M37" s="21"/>
      <c r="N37" s="21"/>
      <c r="O37" s="21"/>
      <c r="P37" s="21"/>
      <c r="Q37" s="21"/>
      <c r="R37" s="50"/>
      <c r="S37" s="50"/>
      <c r="T37" s="50"/>
      <c r="U37" s="50"/>
      <c r="V37" s="50"/>
      <c r="W37" s="50"/>
      <c r="X37" s="50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83">
        <f t="shared" si="7"/>
        <v>0</v>
      </c>
      <c r="AK37" s="38">
        <f t="shared" si="8"/>
        <v>0</v>
      </c>
    </row>
    <row r="38" spans="1:37" x14ac:dyDescent="0.35">
      <c r="A38" s="139"/>
      <c r="B38" s="114" t="s">
        <v>55</v>
      </c>
      <c r="C38" s="93" t="s">
        <v>56</v>
      </c>
      <c r="D38" s="96">
        <f>VLOOKUP(B38,Table1[#All],3,FALSE)</f>
        <v>116.57</v>
      </c>
      <c r="E38" s="45"/>
      <c r="F38" s="50"/>
      <c r="G38" s="50"/>
      <c r="H38" s="50"/>
      <c r="I38" s="50"/>
      <c r="J38" s="50"/>
      <c r="K38" s="21"/>
      <c r="L38" s="21"/>
      <c r="M38" s="21"/>
      <c r="N38" s="21"/>
      <c r="O38" s="21"/>
      <c r="P38" s="21"/>
      <c r="Q38" s="21"/>
      <c r="R38" s="50"/>
      <c r="S38" s="50"/>
      <c r="T38" s="50"/>
      <c r="U38" s="50"/>
      <c r="V38" s="50"/>
      <c r="W38" s="50"/>
      <c r="X38" s="50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83">
        <f t="shared" si="7"/>
        <v>0</v>
      </c>
      <c r="AK38" s="38">
        <f t="shared" si="8"/>
        <v>0</v>
      </c>
    </row>
    <row r="39" spans="1:37" x14ac:dyDescent="0.35">
      <c r="A39" s="139"/>
      <c r="B39" s="114" t="s">
        <v>57</v>
      </c>
      <c r="C39" s="93" t="s">
        <v>58</v>
      </c>
      <c r="D39" s="96">
        <f>VLOOKUP(B39,Table1[#All],3,FALSE)</f>
        <v>51.08</v>
      </c>
      <c r="E39" s="45"/>
      <c r="F39" s="50"/>
      <c r="G39" s="50"/>
      <c r="H39" s="50"/>
      <c r="I39" s="50"/>
      <c r="J39" s="50"/>
      <c r="K39" s="21"/>
      <c r="L39" s="21"/>
      <c r="M39" s="21"/>
      <c r="N39" s="21"/>
      <c r="O39" s="21"/>
      <c r="P39" s="21"/>
      <c r="Q39" s="21"/>
      <c r="R39" s="50"/>
      <c r="S39" s="50"/>
      <c r="T39" s="50"/>
      <c r="U39" s="50"/>
      <c r="V39" s="50"/>
      <c r="W39" s="50"/>
      <c r="X39" s="50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83">
        <f t="shared" si="7"/>
        <v>0</v>
      </c>
      <c r="AK39" s="38">
        <f t="shared" si="8"/>
        <v>0</v>
      </c>
    </row>
    <row r="40" spans="1:37" x14ac:dyDescent="0.35">
      <c r="A40" s="139"/>
      <c r="B40" s="114" t="s">
        <v>59</v>
      </c>
      <c r="C40" s="93" t="s">
        <v>56</v>
      </c>
      <c r="D40" s="96">
        <f>VLOOKUP(B40,Table1[#All],3,FALSE)</f>
        <v>134.22999999999999</v>
      </c>
      <c r="E40" s="45"/>
      <c r="F40" s="50"/>
      <c r="G40" s="50"/>
      <c r="H40" s="50"/>
      <c r="I40" s="50"/>
      <c r="J40" s="50"/>
      <c r="K40" s="21"/>
      <c r="L40" s="21"/>
      <c r="M40" s="21"/>
      <c r="N40" s="21"/>
      <c r="O40" s="21"/>
      <c r="P40" s="21"/>
      <c r="Q40" s="21"/>
      <c r="R40" s="50"/>
      <c r="S40" s="50"/>
      <c r="T40" s="50"/>
      <c r="U40" s="50"/>
      <c r="V40" s="50"/>
      <c r="W40" s="50"/>
      <c r="X40" s="50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83">
        <f t="shared" si="7"/>
        <v>0</v>
      </c>
      <c r="AK40" s="38">
        <f t="shared" si="8"/>
        <v>0</v>
      </c>
    </row>
    <row r="41" spans="1:37" x14ac:dyDescent="0.35">
      <c r="A41" s="139"/>
      <c r="B41" s="114" t="s">
        <v>60</v>
      </c>
      <c r="C41" s="93" t="s">
        <v>21</v>
      </c>
      <c r="D41" s="96">
        <f>VLOOKUP(B41,Table1[#All],3,FALSE)</f>
        <v>77.56</v>
      </c>
      <c r="E41" s="45"/>
      <c r="F41" s="50"/>
      <c r="G41" s="50"/>
      <c r="H41" s="50"/>
      <c r="I41" s="50"/>
      <c r="J41" s="50"/>
      <c r="K41" s="21"/>
      <c r="L41" s="21"/>
      <c r="M41" s="21"/>
      <c r="N41" s="21"/>
      <c r="O41" s="21"/>
      <c r="P41" s="21"/>
      <c r="Q41" s="21"/>
      <c r="R41" s="50"/>
      <c r="S41" s="50"/>
      <c r="T41" s="50"/>
      <c r="U41" s="50"/>
      <c r="V41" s="50"/>
      <c r="W41" s="50"/>
      <c r="X41" s="50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83">
        <f t="shared" si="7"/>
        <v>0</v>
      </c>
      <c r="AK41" s="38">
        <f t="shared" si="8"/>
        <v>0</v>
      </c>
    </row>
    <row r="42" spans="1:37" x14ac:dyDescent="0.35">
      <c r="A42" s="139"/>
      <c r="B42" s="114" t="s">
        <v>61</v>
      </c>
      <c r="C42" s="93" t="s">
        <v>62</v>
      </c>
      <c r="D42" s="96">
        <f>VLOOKUP(B42,Table1[#All],3,FALSE)</f>
        <v>79.16</v>
      </c>
      <c r="E42" s="45"/>
      <c r="F42" s="50"/>
      <c r="G42" s="50"/>
      <c r="H42" s="50"/>
      <c r="I42" s="50"/>
      <c r="J42" s="50"/>
      <c r="K42" s="21"/>
      <c r="L42" s="21"/>
      <c r="M42" s="21"/>
      <c r="N42" s="21"/>
      <c r="O42" s="21"/>
      <c r="P42" s="21"/>
      <c r="Q42" s="21"/>
      <c r="R42" s="50"/>
      <c r="S42" s="50"/>
      <c r="T42" s="50"/>
      <c r="U42" s="50"/>
      <c r="V42" s="50"/>
      <c r="W42" s="50"/>
      <c r="X42" s="50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83">
        <f t="shared" si="7"/>
        <v>0</v>
      </c>
      <c r="AK42" s="38">
        <f t="shared" si="8"/>
        <v>0</v>
      </c>
    </row>
    <row r="43" spans="1:37" ht="15" customHeight="1" x14ac:dyDescent="0.35">
      <c r="A43" s="139"/>
      <c r="B43" s="115" t="s">
        <v>63</v>
      </c>
      <c r="C43" s="29" t="s">
        <v>70</v>
      </c>
      <c r="D43" s="96">
        <f>VLOOKUP(B43,Table1[#All],3,FALSE)</f>
        <v>16.59</v>
      </c>
      <c r="E43" s="45"/>
      <c r="F43" s="50"/>
      <c r="G43" s="50"/>
      <c r="H43" s="50"/>
      <c r="I43" s="50"/>
      <c r="J43" s="50"/>
      <c r="K43" s="21"/>
      <c r="L43" s="21"/>
      <c r="M43" s="21"/>
      <c r="N43" s="21"/>
      <c r="O43" s="21"/>
      <c r="P43" s="21"/>
      <c r="Q43" s="21"/>
      <c r="R43" s="50"/>
      <c r="S43" s="50"/>
      <c r="T43" s="50"/>
      <c r="U43" s="50"/>
      <c r="V43" s="50"/>
      <c r="W43" s="50"/>
      <c r="X43" s="50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83">
        <f t="shared" si="7"/>
        <v>0</v>
      </c>
      <c r="AK43" s="38">
        <f t="shared" si="8"/>
        <v>0</v>
      </c>
    </row>
    <row r="44" spans="1:37" ht="15.75" hidden="1" customHeight="1" x14ac:dyDescent="0.35">
      <c r="A44" s="139"/>
      <c r="B44" s="115"/>
      <c r="C44" s="29"/>
      <c r="D44" s="96" t="e">
        <f>VLOOKUP(B44,Table1[#All],3,FALSE)</f>
        <v>#N/A</v>
      </c>
      <c r="E44" s="45"/>
      <c r="F44" s="50">
        <v>1</v>
      </c>
      <c r="G44" s="50"/>
      <c r="H44" s="50"/>
      <c r="I44" s="50"/>
      <c r="J44" s="50"/>
      <c r="K44" s="21">
        <v>1</v>
      </c>
      <c r="L44" s="21"/>
      <c r="M44" s="21"/>
      <c r="N44" s="21"/>
      <c r="O44" s="21"/>
      <c r="P44" s="21">
        <v>1</v>
      </c>
      <c r="Q44" s="21"/>
      <c r="R44" s="50"/>
      <c r="S44" s="50"/>
      <c r="T44" s="50"/>
      <c r="U44" s="50"/>
      <c r="V44" s="50"/>
      <c r="W44" s="50">
        <v>1</v>
      </c>
      <c r="X44" s="50"/>
      <c r="Y44" s="21">
        <v>1</v>
      </c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83">
        <f t="shared" si="7"/>
        <v>4</v>
      </c>
      <c r="AK44" s="38" t="e">
        <f t="shared" si="8"/>
        <v>#N/A</v>
      </c>
    </row>
    <row r="45" spans="1:37" s="22" customFormat="1" ht="21.75" hidden="1" customHeight="1" x14ac:dyDescent="0.35">
      <c r="A45" s="139"/>
      <c r="B45" s="115"/>
      <c r="C45" s="29"/>
      <c r="D45" s="96" t="e">
        <f>VLOOKUP(B45,Table1[#All],3,FALSE)</f>
        <v>#N/A</v>
      </c>
      <c r="E45" s="82"/>
      <c r="F45" s="82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83">
        <f t="shared" si="7"/>
        <v>0</v>
      </c>
      <c r="AK45" s="38" t="e">
        <f t="shared" si="8"/>
        <v>#N/A</v>
      </c>
    </row>
    <row r="46" spans="1:37" s="23" customFormat="1" ht="23.25" hidden="1" customHeight="1" x14ac:dyDescent="0.35">
      <c r="A46" s="139"/>
      <c r="B46" s="115"/>
      <c r="C46" s="29"/>
      <c r="D46" s="96" t="e">
        <f>VLOOKUP(B46,Table1[#All],3,FALSE)</f>
        <v>#N/A</v>
      </c>
      <c r="E46" s="82"/>
      <c r="F46" s="82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83">
        <f t="shared" si="7"/>
        <v>0</v>
      </c>
      <c r="AK46" s="38" t="e">
        <f t="shared" si="8"/>
        <v>#N/A</v>
      </c>
    </row>
    <row r="47" spans="1:37" s="23" customFormat="1" ht="19.5" hidden="1" customHeight="1" x14ac:dyDescent="0.35">
      <c r="A47" s="139"/>
      <c r="B47" s="115"/>
      <c r="C47" s="29"/>
      <c r="D47" s="96" t="e">
        <f>VLOOKUP(B47,Table1[#All],3,FALSE)</f>
        <v>#N/A</v>
      </c>
      <c r="E47" s="82"/>
      <c r="F47" s="82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83">
        <f t="shared" si="7"/>
        <v>0</v>
      </c>
      <c r="AK47" s="38" t="e">
        <f t="shared" si="8"/>
        <v>#N/A</v>
      </c>
    </row>
    <row r="48" spans="1:37" s="23" customFormat="1" ht="21.75" hidden="1" customHeight="1" x14ac:dyDescent="0.35">
      <c r="A48" s="139"/>
      <c r="B48" s="115"/>
      <c r="C48" s="29"/>
      <c r="D48" s="96" t="e">
        <f>VLOOKUP(B48,Table1[#All],3,FALSE)</f>
        <v>#N/A</v>
      </c>
      <c r="E48" s="82"/>
      <c r="F48" s="82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83">
        <f t="shared" si="7"/>
        <v>0</v>
      </c>
      <c r="AK48" s="38" t="e">
        <f t="shared" si="8"/>
        <v>#N/A</v>
      </c>
    </row>
    <row r="49" spans="1:37" s="23" customFormat="1" ht="19.5" hidden="1" customHeight="1" x14ac:dyDescent="0.35">
      <c r="A49" s="139"/>
      <c r="B49" s="115"/>
      <c r="C49" s="29"/>
      <c r="D49" s="96" t="e">
        <f>VLOOKUP(B49,Table1[#All],3,FALSE)</f>
        <v>#N/A</v>
      </c>
      <c r="E49" s="82"/>
      <c r="F49" s="82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83">
        <f t="shared" si="7"/>
        <v>0</v>
      </c>
      <c r="AK49" s="38" t="e">
        <f t="shared" si="8"/>
        <v>#N/A</v>
      </c>
    </row>
    <row r="50" spans="1:37" s="23" customFormat="1" ht="19.5" hidden="1" customHeight="1" x14ac:dyDescent="0.35">
      <c r="A50" s="139"/>
      <c r="B50" s="115"/>
      <c r="C50" s="29"/>
      <c r="D50" s="96" t="e">
        <f>VLOOKUP(B50,Table1[#All],3,FALSE)</f>
        <v>#N/A</v>
      </c>
      <c r="E50" s="82"/>
      <c r="F50" s="82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83">
        <f t="shared" si="7"/>
        <v>0</v>
      </c>
      <c r="AK50" s="38" t="e">
        <f t="shared" si="8"/>
        <v>#N/A</v>
      </c>
    </row>
    <row r="51" spans="1:37" s="23" customFormat="1" ht="18" hidden="1" customHeight="1" x14ac:dyDescent="0.35">
      <c r="A51" s="139"/>
      <c r="B51" s="115"/>
      <c r="C51" s="29"/>
      <c r="D51" s="96" t="e">
        <f>VLOOKUP(B51,Table1[#All],3,FALSE)</f>
        <v>#N/A</v>
      </c>
      <c r="E51" s="82"/>
      <c r="F51" s="82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83">
        <f t="shared" si="7"/>
        <v>0</v>
      </c>
      <c r="AK51" s="38" t="e">
        <f t="shared" si="8"/>
        <v>#N/A</v>
      </c>
    </row>
    <row r="52" spans="1:37" s="22" customFormat="1" ht="20.25" hidden="1" customHeight="1" x14ac:dyDescent="0.35">
      <c r="A52" s="139"/>
      <c r="B52" s="115"/>
      <c r="C52" s="14"/>
      <c r="D52" s="96" t="e">
        <f>VLOOKUP(B52,Table1[#All],3,FALSE)</f>
        <v>#N/A</v>
      </c>
      <c r="E52" s="82"/>
      <c r="F52" s="82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83">
        <f t="shared" si="7"/>
        <v>0</v>
      </c>
      <c r="AK52" s="38" t="e">
        <f t="shared" si="8"/>
        <v>#N/A</v>
      </c>
    </row>
    <row r="53" spans="1:37" ht="15.75" hidden="1" customHeight="1" x14ac:dyDescent="0.35">
      <c r="A53" s="139"/>
      <c r="B53" s="115"/>
      <c r="C53" s="14"/>
      <c r="D53" s="96" t="e">
        <f>VLOOKUP(B53,Table1[#All],3,FALSE)</f>
        <v>#N/A</v>
      </c>
      <c r="E53" s="82"/>
      <c r="F53" s="82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85">
        <f>SUM(AG53:AI53)</f>
        <v>0</v>
      </c>
      <c r="AK53" s="38" t="e">
        <f t="shared" si="8"/>
        <v>#N/A</v>
      </c>
    </row>
    <row r="54" spans="1:37" ht="18" hidden="1" customHeight="1" x14ac:dyDescent="0.35">
      <c r="A54" s="139"/>
      <c r="B54" s="115"/>
      <c r="C54" s="29"/>
      <c r="D54" s="96" t="e">
        <f>VLOOKUP(B54,Table1[#All],3,FALSE)</f>
        <v>#N/A</v>
      </c>
      <c r="E54" s="82"/>
      <c r="F54" s="82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85">
        <f>SUM(AG54:AI54)</f>
        <v>0</v>
      </c>
      <c r="AK54" s="38" t="e">
        <f t="shared" si="8"/>
        <v>#N/A</v>
      </c>
    </row>
    <row r="55" spans="1:37" x14ac:dyDescent="0.35">
      <c r="A55" s="139"/>
      <c r="B55" s="112" t="s">
        <v>82</v>
      </c>
      <c r="C55" s="91"/>
      <c r="D55" s="91"/>
      <c r="E55" s="92">
        <f>SUMPRODUCT($D$17:$D$43,E17:E43)</f>
        <v>0</v>
      </c>
      <c r="F55" s="92">
        <f t="shared" ref="F55:AI55" si="9">SUMPRODUCT($D$17:$D$43,F17:F43)</f>
        <v>0</v>
      </c>
      <c r="G55" s="92">
        <f t="shared" si="9"/>
        <v>0</v>
      </c>
      <c r="H55" s="92">
        <f t="shared" si="9"/>
        <v>0</v>
      </c>
      <c r="I55" s="92">
        <f t="shared" si="9"/>
        <v>0</v>
      </c>
      <c r="J55" s="92">
        <f t="shared" si="9"/>
        <v>0</v>
      </c>
      <c r="K55" s="92">
        <f t="shared" si="9"/>
        <v>0</v>
      </c>
      <c r="L55" s="92">
        <f t="shared" si="9"/>
        <v>0</v>
      </c>
      <c r="M55" s="92">
        <f t="shared" si="9"/>
        <v>0</v>
      </c>
      <c r="N55" s="92">
        <f t="shared" si="9"/>
        <v>0</v>
      </c>
      <c r="O55" s="92">
        <f t="shared" si="9"/>
        <v>0</v>
      </c>
      <c r="P55" s="92">
        <f t="shared" si="9"/>
        <v>0</v>
      </c>
      <c r="Q55" s="92">
        <f t="shared" si="9"/>
        <v>0</v>
      </c>
      <c r="R55" s="92">
        <f t="shared" si="9"/>
        <v>0</v>
      </c>
      <c r="S55" s="92">
        <f t="shared" si="9"/>
        <v>0</v>
      </c>
      <c r="T55" s="92">
        <f t="shared" si="9"/>
        <v>0</v>
      </c>
      <c r="U55" s="92">
        <f t="shared" si="9"/>
        <v>0</v>
      </c>
      <c r="V55" s="92">
        <f t="shared" si="9"/>
        <v>0</v>
      </c>
      <c r="W55" s="92">
        <f t="shared" si="9"/>
        <v>0</v>
      </c>
      <c r="X55" s="92">
        <f t="shared" si="9"/>
        <v>0</v>
      </c>
      <c r="Y55" s="92">
        <f t="shared" si="9"/>
        <v>0</v>
      </c>
      <c r="Z55" s="92">
        <f t="shared" si="9"/>
        <v>0</v>
      </c>
      <c r="AA55" s="92">
        <f t="shared" si="9"/>
        <v>0</v>
      </c>
      <c r="AB55" s="92">
        <f t="shared" si="9"/>
        <v>0</v>
      </c>
      <c r="AC55" s="92">
        <f t="shared" si="9"/>
        <v>0</v>
      </c>
      <c r="AD55" s="92">
        <f t="shared" si="9"/>
        <v>0</v>
      </c>
      <c r="AE55" s="92">
        <f t="shared" si="9"/>
        <v>0</v>
      </c>
      <c r="AF55" s="92">
        <f t="shared" si="9"/>
        <v>0</v>
      </c>
      <c r="AG55" s="92">
        <f t="shared" si="9"/>
        <v>0</v>
      </c>
      <c r="AH55" s="92">
        <f t="shared" si="9"/>
        <v>0</v>
      </c>
      <c r="AI55" s="92">
        <f t="shared" si="9"/>
        <v>0</v>
      </c>
      <c r="AJ55" s="91"/>
      <c r="AK55" s="38">
        <f>SUM(E55:AI55)</f>
        <v>0</v>
      </c>
    </row>
    <row r="56" spans="1:37" ht="15" thickBot="1" x14ac:dyDescent="0.4">
      <c r="A56" s="139"/>
      <c r="B56" s="58" t="s">
        <v>83</v>
      </c>
      <c r="C56" s="103"/>
      <c r="D56" s="103"/>
      <c r="E56" s="104">
        <f>SUM(E13,E55)</f>
        <v>0</v>
      </c>
      <c r="F56" s="92">
        <f t="shared" ref="F56:AI56" si="10">SUM(F13,F55)</f>
        <v>0</v>
      </c>
      <c r="G56" s="92">
        <f t="shared" si="10"/>
        <v>0</v>
      </c>
      <c r="H56" s="92">
        <f t="shared" si="10"/>
        <v>0</v>
      </c>
      <c r="I56" s="92">
        <f t="shared" si="10"/>
        <v>0</v>
      </c>
      <c r="J56" s="92">
        <f t="shared" si="10"/>
        <v>0</v>
      </c>
      <c r="K56" s="92">
        <f t="shared" si="10"/>
        <v>0</v>
      </c>
      <c r="L56" s="92">
        <f t="shared" si="10"/>
        <v>0</v>
      </c>
      <c r="M56" s="92">
        <f t="shared" si="10"/>
        <v>0</v>
      </c>
      <c r="N56" s="92">
        <f t="shared" si="10"/>
        <v>0</v>
      </c>
      <c r="O56" s="92">
        <f t="shared" si="10"/>
        <v>0</v>
      </c>
      <c r="P56" s="92">
        <f t="shared" si="10"/>
        <v>0</v>
      </c>
      <c r="Q56" s="92">
        <f t="shared" si="10"/>
        <v>0</v>
      </c>
      <c r="R56" s="92">
        <f t="shared" si="10"/>
        <v>0</v>
      </c>
      <c r="S56" s="92">
        <f t="shared" si="10"/>
        <v>0</v>
      </c>
      <c r="T56" s="92">
        <f t="shared" si="10"/>
        <v>0</v>
      </c>
      <c r="U56" s="92">
        <f t="shared" si="10"/>
        <v>0</v>
      </c>
      <c r="V56" s="92">
        <f t="shared" si="10"/>
        <v>0</v>
      </c>
      <c r="W56" s="92">
        <f t="shared" si="10"/>
        <v>0</v>
      </c>
      <c r="X56" s="92">
        <f t="shared" si="10"/>
        <v>0</v>
      </c>
      <c r="Y56" s="92">
        <f t="shared" si="10"/>
        <v>0</v>
      </c>
      <c r="Z56" s="92">
        <f t="shared" si="10"/>
        <v>0</v>
      </c>
      <c r="AA56" s="92">
        <f t="shared" si="10"/>
        <v>0</v>
      </c>
      <c r="AB56" s="92">
        <f t="shared" si="10"/>
        <v>0</v>
      </c>
      <c r="AC56" s="92">
        <f t="shared" si="10"/>
        <v>0</v>
      </c>
      <c r="AD56" s="92">
        <f t="shared" si="10"/>
        <v>0</v>
      </c>
      <c r="AE56" s="92">
        <f t="shared" si="10"/>
        <v>0</v>
      </c>
      <c r="AF56" s="92">
        <f t="shared" si="10"/>
        <v>0</v>
      </c>
      <c r="AG56" s="92">
        <f t="shared" si="10"/>
        <v>0</v>
      </c>
      <c r="AH56" s="92">
        <f t="shared" si="10"/>
        <v>0</v>
      </c>
      <c r="AI56" s="92">
        <f t="shared" si="10"/>
        <v>0</v>
      </c>
      <c r="AJ56" s="91"/>
      <c r="AK56" s="39">
        <f>SUM(E56:AI56)</f>
        <v>0</v>
      </c>
    </row>
    <row r="57" spans="1:37" ht="27.75" customHeight="1" thickBot="1" x14ac:dyDescent="0.6">
      <c r="A57" s="140"/>
      <c r="B57" s="124" t="s">
        <v>0</v>
      </c>
      <c r="C57" s="144">
        <f>AK57</f>
        <v>0</v>
      </c>
      <c r="D57" s="145"/>
      <c r="E57" s="146"/>
      <c r="F57" s="105"/>
      <c r="G57" s="105"/>
      <c r="H57" s="105"/>
      <c r="I57" s="105"/>
      <c r="J57" s="105"/>
      <c r="K57" s="106"/>
      <c r="L57" s="105"/>
      <c r="M57" s="105"/>
      <c r="N57" s="105"/>
      <c r="O57" s="105"/>
      <c r="P57" s="105"/>
      <c r="Q57" s="105"/>
      <c r="R57" s="106"/>
      <c r="S57" s="105"/>
      <c r="T57" s="105"/>
      <c r="U57" s="105"/>
      <c r="V57" s="105"/>
      <c r="W57" s="105"/>
      <c r="X57" s="105"/>
      <c r="Y57" s="106"/>
      <c r="Z57" s="105"/>
      <c r="AA57" s="105"/>
      <c r="AB57" s="105"/>
      <c r="AC57" s="105"/>
      <c r="AD57" s="105"/>
      <c r="AE57" s="105"/>
      <c r="AF57" s="106"/>
      <c r="AG57" s="105"/>
      <c r="AH57" s="105"/>
      <c r="AI57" s="105"/>
      <c r="AJ57" s="105"/>
      <c r="AK57" s="107">
        <f>SUM(E56:AI56)</f>
        <v>0</v>
      </c>
    </row>
    <row r="58" spans="1:37" s="22" customFormat="1" x14ac:dyDescent="0.35"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54"/>
    </row>
    <row r="59" spans="1:37" s="22" customFormat="1" x14ac:dyDescent="0.35"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54"/>
    </row>
    <row r="60" spans="1:37" s="22" customFormat="1" x14ac:dyDescent="0.35"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54"/>
    </row>
    <row r="61" spans="1:37" s="22" customFormat="1" x14ac:dyDescent="0.35"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54"/>
    </row>
    <row r="62" spans="1:37" s="22" customFormat="1" x14ac:dyDescent="0.35"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54"/>
    </row>
    <row r="63" spans="1:37" s="22" customFormat="1" x14ac:dyDescent="0.35"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54"/>
    </row>
    <row r="64" spans="1:37" s="22" customFormat="1" x14ac:dyDescent="0.35"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54"/>
    </row>
    <row r="65" spans="2:13" s="22" customFormat="1" x14ac:dyDescent="0.35"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54"/>
    </row>
    <row r="66" spans="2:13" s="22" customFormat="1" x14ac:dyDescent="0.35"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54"/>
    </row>
    <row r="67" spans="2:13" s="22" customFormat="1" x14ac:dyDescent="0.35"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54"/>
    </row>
    <row r="68" spans="2:13" s="22" customFormat="1" x14ac:dyDescent="0.35"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54"/>
    </row>
    <row r="69" spans="2:13" s="22" customFormat="1" x14ac:dyDescent="0.35"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54"/>
    </row>
    <row r="70" spans="2:13" s="22" customFormat="1" x14ac:dyDescent="0.35"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54"/>
    </row>
    <row r="71" spans="2:13" s="22" customFormat="1" x14ac:dyDescent="0.35"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54"/>
    </row>
    <row r="72" spans="2:13" s="22" customFormat="1" x14ac:dyDescent="0.35"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54"/>
    </row>
    <row r="73" spans="2:13" s="22" customFormat="1" x14ac:dyDescent="0.35"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54"/>
    </row>
    <row r="74" spans="2:13" s="22" customFormat="1" x14ac:dyDescent="0.35"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54"/>
    </row>
    <row r="75" spans="2:13" s="22" customFormat="1" x14ac:dyDescent="0.35"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54"/>
    </row>
    <row r="76" spans="2:13" s="22" customFormat="1" x14ac:dyDescent="0.35"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54"/>
    </row>
    <row r="77" spans="2:13" s="22" customFormat="1" x14ac:dyDescent="0.35"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54"/>
    </row>
    <row r="78" spans="2:13" s="22" customFormat="1" x14ac:dyDescent="0.35"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54"/>
    </row>
    <row r="79" spans="2:13" s="22" customFormat="1" x14ac:dyDescent="0.35"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54"/>
    </row>
    <row r="80" spans="2:13" s="22" customFormat="1" x14ac:dyDescent="0.35"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54"/>
    </row>
    <row r="81" spans="2:13" s="22" customFormat="1" x14ac:dyDescent="0.35"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54"/>
    </row>
    <row r="82" spans="2:13" s="22" customFormat="1" x14ac:dyDescent="0.35"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54"/>
    </row>
    <row r="83" spans="2:13" s="22" customFormat="1" x14ac:dyDescent="0.35"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54"/>
    </row>
    <row r="84" spans="2:13" s="22" customFormat="1" x14ac:dyDescent="0.35"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54"/>
    </row>
    <row r="85" spans="2:13" s="22" customFormat="1" x14ac:dyDescent="0.35"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54"/>
    </row>
    <row r="86" spans="2:13" s="22" customFormat="1" x14ac:dyDescent="0.35"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54"/>
    </row>
    <row r="87" spans="2:13" s="22" customFormat="1" x14ac:dyDescent="0.35"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54"/>
    </row>
    <row r="88" spans="2:13" s="22" customFormat="1" x14ac:dyDescent="0.35"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54"/>
    </row>
    <row r="89" spans="2:13" s="22" customFormat="1" x14ac:dyDescent="0.35"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54"/>
    </row>
    <row r="90" spans="2:13" s="22" customFormat="1" x14ac:dyDescent="0.35"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54"/>
    </row>
    <row r="91" spans="2:13" s="22" customFormat="1" x14ac:dyDescent="0.35"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54"/>
    </row>
    <row r="92" spans="2:13" s="22" customFormat="1" x14ac:dyDescent="0.35"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54"/>
    </row>
    <row r="93" spans="2:13" s="22" customFormat="1" x14ac:dyDescent="0.35"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54"/>
    </row>
    <row r="94" spans="2:13" s="22" customFormat="1" x14ac:dyDescent="0.35"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54"/>
    </row>
    <row r="95" spans="2:13" s="22" customFormat="1" x14ac:dyDescent="0.35"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54"/>
    </row>
    <row r="96" spans="2:13" s="22" customFormat="1" x14ac:dyDescent="0.35"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54"/>
    </row>
    <row r="97" spans="2:13" s="22" customFormat="1" x14ac:dyDescent="0.35"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54"/>
    </row>
    <row r="98" spans="2:13" s="22" customFormat="1" x14ac:dyDescent="0.35"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54"/>
    </row>
    <row r="99" spans="2:13" s="22" customFormat="1" x14ac:dyDescent="0.35"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54"/>
    </row>
    <row r="100" spans="2:13" s="22" customFormat="1" x14ac:dyDescent="0.35"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54"/>
    </row>
    <row r="101" spans="2:13" s="22" customFormat="1" x14ac:dyDescent="0.35"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54"/>
    </row>
    <row r="102" spans="2:13" s="22" customFormat="1" x14ac:dyDescent="0.35"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54"/>
    </row>
    <row r="103" spans="2:13" s="22" customFormat="1" x14ac:dyDescent="0.35"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54"/>
    </row>
    <row r="104" spans="2:13" s="22" customFormat="1" x14ac:dyDescent="0.35"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54"/>
    </row>
    <row r="105" spans="2:13" s="22" customFormat="1" x14ac:dyDescent="0.35"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54"/>
    </row>
    <row r="106" spans="2:13" s="22" customFormat="1" x14ac:dyDescent="0.35"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54"/>
    </row>
    <row r="107" spans="2:13" s="22" customFormat="1" x14ac:dyDescent="0.35"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54"/>
    </row>
    <row r="108" spans="2:13" s="22" customFormat="1" x14ac:dyDescent="0.35"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54"/>
    </row>
    <row r="109" spans="2:13" s="22" customFormat="1" x14ac:dyDescent="0.35"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54"/>
    </row>
    <row r="110" spans="2:13" s="22" customFormat="1" x14ac:dyDescent="0.35"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54"/>
    </row>
    <row r="111" spans="2:13" s="22" customFormat="1" x14ac:dyDescent="0.35"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54"/>
    </row>
    <row r="112" spans="2:13" s="22" customFormat="1" x14ac:dyDescent="0.35"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54"/>
    </row>
    <row r="113" spans="2:13" s="22" customFormat="1" x14ac:dyDescent="0.35"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54"/>
    </row>
    <row r="114" spans="2:13" s="22" customFormat="1" x14ac:dyDescent="0.35"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54"/>
    </row>
    <row r="115" spans="2:13" s="22" customFormat="1" x14ac:dyDescent="0.35"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54"/>
    </row>
    <row r="116" spans="2:13" s="22" customFormat="1" x14ac:dyDescent="0.35"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54"/>
    </row>
    <row r="117" spans="2:13" s="22" customFormat="1" x14ac:dyDescent="0.35"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54"/>
    </row>
    <row r="118" spans="2:13" s="22" customFormat="1" x14ac:dyDescent="0.35"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54"/>
    </row>
    <row r="119" spans="2:13" s="22" customFormat="1" x14ac:dyDescent="0.35"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54"/>
    </row>
    <row r="120" spans="2:13" s="22" customFormat="1" x14ac:dyDescent="0.35"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54"/>
    </row>
    <row r="121" spans="2:13" s="22" customFormat="1" x14ac:dyDescent="0.35"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54"/>
    </row>
    <row r="122" spans="2:13" s="22" customFormat="1" x14ac:dyDescent="0.35"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54"/>
    </row>
    <row r="123" spans="2:13" s="22" customFormat="1" x14ac:dyDescent="0.35"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54"/>
    </row>
    <row r="124" spans="2:13" s="22" customFormat="1" x14ac:dyDescent="0.35"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54"/>
    </row>
    <row r="125" spans="2:13" s="22" customFormat="1" x14ac:dyDescent="0.35"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54"/>
    </row>
    <row r="126" spans="2:13" s="22" customFormat="1" x14ac:dyDescent="0.35"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54"/>
    </row>
    <row r="127" spans="2:13" s="22" customFormat="1" x14ac:dyDescent="0.35"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54"/>
    </row>
    <row r="128" spans="2:13" s="22" customFormat="1" x14ac:dyDescent="0.35"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54"/>
    </row>
    <row r="129" spans="2:13" s="22" customFormat="1" x14ac:dyDescent="0.35"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54"/>
    </row>
    <row r="130" spans="2:13" s="22" customFormat="1" x14ac:dyDescent="0.35"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54"/>
    </row>
    <row r="131" spans="2:13" s="22" customFormat="1" x14ac:dyDescent="0.35"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54"/>
    </row>
    <row r="132" spans="2:13" s="22" customFormat="1" x14ac:dyDescent="0.35"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54"/>
    </row>
    <row r="133" spans="2:13" s="22" customFormat="1" x14ac:dyDescent="0.35"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54"/>
    </row>
    <row r="134" spans="2:13" s="22" customFormat="1" x14ac:dyDescent="0.35"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54"/>
    </row>
    <row r="135" spans="2:13" s="22" customFormat="1" x14ac:dyDescent="0.35"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54"/>
    </row>
    <row r="136" spans="2:13" s="22" customFormat="1" x14ac:dyDescent="0.35"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54"/>
    </row>
    <row r="137" spans="2:13" s="22" customFormat="1" x14ac:dyDescent="0.35"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54"/>
    </row>
    <row r="138" spans="2:13" s="22" customFormat="1" x14ac:dyDescent="0.35"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54"/>
    </row>
    <row r="139" spans="2:13" s="22" customFormat="1" x14ac:dyDescent="0.35"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54"/>
    </row>
    <row r="140" spans="2:13" s="22" customFormat="1" x14ac:dyDescent="0.35"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54"/>
    </row>
    <row r="141" spans="2:13" s="22" customFormat="1" x14ac:dyDescent="0.35"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54"/>
    </row>
    <row r="142" spans="2:13" s="22" customFormat="1" x14ac:dyDescent="0.35"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54"/>
    </row>
    <row r="143" spans="2:13" s="22" customFormat="1" x14ac:dyDescent="0.35"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54"/>
    </row>
    <row r="144" spans="2:13" s="22" customFormat="1" x14ac:dyDescent="0.35"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54"/>
    </row>
    <row r="145" spans="2:13" s="22" customFormat="1" x14ac:dyDescent="0.35"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54"/>
    </row>
    <row r="146" spans="2:13" s="22" customFormat="1" x14ac:dyDescent="0.35"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54"/>
    </row>
    <row r="147" spans="2:13" s="22" customFormat="1" x14ac:dyDescent="0.35"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54"/>
    </row>
    <row r="148" spans="2:13" s="22" customFormat="1" x14ac:dyDescent="0.35"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54"/>
    </row>
    <row r="149" spans="2:13" s="22" customFormat="1" x14ac:dyDescent="0.35"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54"/>
    </row>
    <row r="150" spans="2:13" s="22" customFormat="1" x14ac:dyDescent="0.35"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54"/>
    </row>
    <row r="151" spans="2:13" s="22" customFormat="1" x14ac:dyDescent="0.35"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54"/>
    </row>
    <row r="152" spans="2:13" s="22" customFormat="1" x14ac:dyDescent="0.35"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54"/>
    </row>
    <row r="153" spans="2:13" s="22" customFormat="1" x14ac:dyDescent="0.35"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54"/>
    </row>
    <row r="154" spans="2:13" s="22" customFormat="1" x14ac:dyDescent="0.35"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54"/>
    </row>
    <row r="155" spans="2:13" s="22" customFormat="1" x14ac:dyDescent="0.35"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54"/>
    </row>
    <row r="156" spans="2:13" s="22" customFormat="1" x14ac:dyDescent="0.35"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54"/>
    </row>
    <row r="157" spans="2:13" s="22" customFormat="1" x14ac:dyDescent="0.35"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54"/>
    </row>
    <row r="158" spans="2:13" s="22" customFormat="1" x14ac:dyDescent="0.35"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54"/>
    </row>
    <row r="159" spans="2:13" s="22" customFormat="1" x14ac:dyDescent="0.35"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54"/>
    </row>
    <row r="160" spans="2:13" s="22" customFormat="1" x14ac:dyDescent="0.35"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54"/>
    </row>
    <row r="161" spans="2:13" s="22" customFormat="1" x14ac:dyDescent="0.35"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54"/>
    </row>
    <row r="162" spans="2:13" s="22" customFormat="1" x14ac:dyDescent="0.35"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54"/>
    </row>
    <row r="163" spans="2:13" s="22" customFormat="1" x14ac:dyDescent="0.35"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54"/>
    </row>
    <row r="164" spans="2:13" s="22" customFormat="1" x14ac:dyDescent="0.35"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54"/>
    </row>
    <row r="165" spans="2:13" s="22" customFormat="1" x14ac:dyDescent="0.35"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54"/>
    </row>
    <row r="166" spans="2:13" s="22" customFormat="1" x14ac:dyDescent="0.35"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54"/>
    </row>
    <row r="167" spans="2:13" s="22" customFormat="1" x14ac:dyDescent="0.35"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54"/>
    </row>
    <row r="168" spans="2:13" s="22" customFormat="1" x14ac:dyDescent="0.35"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54"/>
    </row>
    <row r="169" spans="2:13" s="22" customFormat="1" x14ac:dyDescent="0.35"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54"/>
    </row>
    <row r="170" spans="2:13" s="22" customFormat="1" x14ac:dyDescent="0.35"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54"/>
    </row>
    <row r="171" spans="2:13" s="22" customFormat="1" x14ac:dyDescent="0.35"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54"/>
    </row>
    <row r="172" spans="2:13" s="22" customFormat="1" x14ac:dyDescent="0.35"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54"/>
    </row>
    <row r="173" spans="2:13" s="22" customFormat="1" x14ac:dyDescent="0.35"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54"/>
    </row>
    <row r="174" spans="2:13" s="22" customFormat="1" x14ac:dyDescent="0.35"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54"/>
    </row>
    <row r="175" spans="2:13" s="22" customFormat="1" x14ac:dyDescent="0.35"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54"/>
    </row>
    <row r="176" spans="2:13" s="22" customFormat="1" x14ac:dyDescent="0.35"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54"/>
    </row>
    <row r="177" spans="2:13" s="22" customFormat="1" x14ac:dyDescent="0.35"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54"/>
    </row>
    <row r="178" spans="2:13" s="22" customFormat="1" x14ac:dyDescent="0.35"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54"/>
    </row>
    <row r="179" spans="2:13" s="22" customFormat="1" x14ac:dyDescent="0.35"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54"/>
    </row>
    <row r="180" spans="2:13" s="22" customFormat="1" x14ac:dyDescent="0.35"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54"/>
    </row>
    <row r="181" spans="2:13" s="22" customFormat="1" x14ac:dyDescent="0.35"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54"/>
    </row>
    <row r="182" spans="2:13" s="22" customFormat="1" x14ac:dyDescent="0.35"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54"/>
    </row>
    <row r="183" spans="2:13" s="22" customFormat="1" x14ac:dyDescent="0.35"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54"/>
    </row>
    <row r="184" spans="2:13" s="22" customFormat="1" x14ac:dyDescent="0.35"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54"/>
    </row>
    <row r="185" spans="2:13" s="22" customFormat="1" x14ac:dyDescent="0.35"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54"/>
    </row>
    <row r="186" spans="2:13" s="22" customFormat="1" x14ac:dyDescent="0.35"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54"/>
    </row>
    <row r="187" spans="2:13" s="22" customFormat="1" x14ac:dyDescent="0.35"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54"/>
    </row>
    <row r="188" spans="2:13" s="22" customFormat="1" x14ac:dyDescent="0.35"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54"/>
    </row>
    <row r="189" spans="2:13" s="22" customFormat="1" x14ac:dyDescent="0.35"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54"/>
    </row>
    <row r="190" spans="2:13" s="22" customFormat="1" x14ac:dyDescent="0.35"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54"/>
    </row>
    <row r="191" spans="2:13" s="22" customFormat="1" x14ac:dyDescent="0.35"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54"/>
    </row>
    <row r="192" spans="2:13" s="22" customFormat="1" x14ac:dyDescent="0.35"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54"/>
    </row>
    <row r="193" spans="2:13" s="22" customFormat="1" x14ac:dyDescent="0.35"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54"/>
    </row>
    <row r="194" spans="2:13" s="22" customFormat="1" x14ac:dyDescent="0.35"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54"/>
    </row>
    <row r="195" spans="2:13" s="22" customFormat="1" x14ac:dyDescent="0.35"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54"/>
    </row>
    <row r="196" spans="2:13" s="22" customFormat="1" x14ac:dyDescent="0.35"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54"/>
    </row>
    <row r="197" spans="2:13" s="22" customFormat="1" x14ac:dyDescent="0.35"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54"/>
    </row>
    <row r="198" spans="2:13" s="22" customFormat="1" x14ac:dyDescent="0.35"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54"/>
    </row>
    <row r="199" spans="2:13" s="22" customFormat="1" x14ac:dyDescent="0.35"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54"/>
    </row>
    <row r="200" spans="2:13" s="22" customFormat="1" x14ac:dyDescent="0.35"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54"/>
    </row>
    <row r="201" spans="2:13" s="22" customFormat="1" x14ac:dyDescent="0.35"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54"/>
    </row>
    <row r="202" spans="2:13" s="22" customFormat="1" x14ac:dyDescent="0.35"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54"/>
    </row>
    <row r="203" spans="2:13" s="22" customFormat="1" x14ac:dyDescent="0.35"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54"/>
    </row>
    <row r="204" spans="2:13" s="22" customFormat="1" x14ac:dyDescent="0.35"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54"/>
    </row>
    <row r="205" spans="2:13" s="22" customFormat="1" x14ac:dyDescent="0.35"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54"/>
    </row>
    <row r="206" spans="2:13" s="22" customFormat="1" x14ac:dyDescent="0.35"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54"/>
    </row>
    <row r="207" spans="2:13" s="22" customFormat="1" x14ac:dyDescent="0.35"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54"/>
    </row>
    <row r="208" spans="2:13" s="22" customFormat="1" x14ac:dyDescent="0.35"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54"/>
    </row>
    <row r="209" spans="2:13" s="22" customFormat="1" x14ac:dyDescent="0.35"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54"/>
    </row>
    <row r="210" spans="2:13" s="22" customFormat="1" x14ac:dyDescent="0.35"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54"/>
    </row>
    <row r="211" spans="2:13" s="22" customFormat="1" x14ac:dyDescent="0.35"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54"/>
    </row>
    <row r="212" spans="2:13" s="22" customFormat="1" x14ac:dyDescent="0.35"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54"/>
    </row>
    <row r="213" spans="2:13" s="22" customFormat="1" x14ac:dyDescent="0.35"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54"/>
    </row>
    <row r="214" spans="2:13" s="22" customFormat="1" x14ac:dyDescent="0.35"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54"/>
    </row>
    <row r="215" spans="2:13" s="22" customFormat="1" x14ac:dyDescent="0.35"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54"/>
    </row>
    <row r="216" spans="2:13" s="22" customFormat="1" x14ac:dyDescent="0.35"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54"/>
    </row>
    <row r="217" spans="2:13" s="22" customFormat="1" x14ac:dyDescent="0.35"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54"/>
    </row>
    <row r="218" spans="2:13" s="22" customFormat="1" x14ac:dyDescent="0.35"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54"/>
    </row>
    <row r="219" spans="2:13" s="22" customFormat="1" x14ac:dyDescent="0.35"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54"/>
    </row>
    <row r="220" spans="2:13" s="22" customFormat="1" x14ac:dyDescent="0.35"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54"/>
    </row>
    <row r="221" spans="2:13" s="22" customFormat="1" x14ac:dyDescent="0.35"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54"/>
    </row>
    <row r="222" spans="2:13" s="22" customFormat="1" x14ac:dyDescent="0.35"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54"/>
    </row>
    <row r="223" spans="2:13" s="22" customFormat="1" x14ac:dyDescent="0.35"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54"/>
    </row>
    <row r="224" spans="2:13" s="22" customFormat="1" x14ac:dyDescent="0.35"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54"/>
    </row>
    <row r="225" spans="2:37" s="22" customFormat="1" x14ac:dyDescent="0.35"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54"/>
    </row>
    <row r="226" spans="2:37" s="22" customFormat="1" x14ac:dyDescent="0.35"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54"/>
    </row>
    <row r="227" spans="2:37" s="22" customFormat="1" x14ac:dyDescent="0.35"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54"/>
    </row>
    <row r="228" spans="2:37" s="22" customFormat="1" x14ac:dyDescent="0.35"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54"/>
    </row>
    <row r="229" spans="2:37" s="22" customFormat="1" x14ac:dyDescent="0.35"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54"/>
    </row>
    <row r="230" spans="2:37" s="22" customFormat="1" x14ac:dyDescent="0.35"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54"/>
    </row>
    <row r="231" spans="2:37" s="22" customFormat="1" x14ac:dyDescent="0.35"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54"/>
    </row>
    <row r="232" spans="2:37" x14ac:dyDescent="0.35">
      <c r="B232" s="46"/>
      <c r="C232" s="46"/>
      <c r="D232" s="46"/>
      <c r="E232" s="46"/>
      <c r="F232" s="46"/>
      <c r="G232" s="46"/>
      <c r="H232" s="46"/>
      <c r="L232" s="8"/>
      <c r="M232" s="9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</row>
    <row r="233" spans="2:37" x14ac:dyDescent="0.35">
      <c r="B233" s="46"/>
      <c r="C233" s="46"/>
      <c r="D233" s="46"/>
      <c r="E233" s="46"/>
      <c r="F233" s="46"/>
      <c r="G233" s="46"/>
      <c r="H233" s="46"/>
      <c r="L233" s="8"/>
      <c r="M233" s="9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</row>
    <row r="234" spans="2:37" x14ac:dyDescent="0.35">
      <c r="B234" s="46"/>
      <c r="C234" s="46"/>
      <c r="D234" s="46"/>
      <c r="E234" s="46"/>
      <c r="F234" s="46"/>
      <c r="G234" s="46"/>
      <c r="H234" s="46"/>
      <c r="L234" s="8"/>
      <c r="M234" s="9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</row>
    <row r="235" spans="2:37" x14ac:dyDescent="0.35">
      <c r="B235" s="46"/>
      <c r="C235" s="46"/>
      <c r="D235" s="46"/>
      <c r="E235" s="46"/>
      <c r="F235" s="46"/>
      <c r="G235" s="46"/>
      <c r="H235" s="46"/>
      <c r="L235" s="8"/>
      <c r="M235" s="9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</row>
    <row r="236" spans="2:37" x14ac:dyDescent="0.35">
      <c r="B236" s="46"/>
      <c r="C236" s="46"/>
      <c r="D236" s="46"/>
      <c r="E236" s="46"/>
      <c r="F236" s="46"/>
      <c r="G236" s="46"/>
      <c r="H236" s="46"/>
      <c r="L236" s="8"/>
      <c r="M236" s="9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</row>
    <row r="237" spans="2:37" x14ac:dyDescent="0.35">
      <c r="B237" s="46"/>
      <c r="C237" s="46"/>
      <c r="D237" s="46"/>
      <c r="E237" s="46"/>
      <c r="F237" s="46"/>
      <c r="G237" s="46"/>
      <c r="H237" s="46"/>
      <c r="L237" s="8"/>
      <c r="M237" s="9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</row>
    <row r="238" spans="2:37" x14ac:dyDescent="0.35">
      <c r="B238" s="46"/>
      <c r="C238" s="46"/>
      <c r="D238" s="46"/>
      <c r="E238" s="46"/>
      <c r="F238" s="46"/>
      <c r="G238" s="46"/>
      <c r="H238" s="46"/>
      <c r="L238" s="8"/>
      <c r="M238" s="9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</row>
    <row r="239" spans="2:37" x14ac:dyDescent="0.35">
      <c r="B239" s="46"/>
      <c r="C239" s="46"/>
      <c r="D239" s="46"/>
      <c r="E239" s="46"/>
      <c r="F239" s="46"/>
      <c r="G239" s="46"/>
      <c r="H239" s="46"/>
      <c r="L239" s="8"/>
      <c r="M239" s="9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</row>
    <row r="240" spans="2:37" x14ac:dyDescent="0.35">
      <c r="B240" s="46"/>
      <c r="C240" s="46"/>
      <c r="D240" s="46"/>
      <c r="E240" s="46"/>
      <c r="F240" s="46"/>
      <c r="G240" s="46"/>
      <c r="H240" s="46"/>
      <c r="L240" s="8"/>
      <c r="M240" s="9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</row>
    <row r="241" spans="2:37" x14ac:dyDescent="0.35">
      <c r="B241" s="46"/>
      <c r="C241" s="46"/>
      <c r="D241" s="46"/>
      <c r="E241" s="46"/>
      <c r="F241" s="46"/>
      <c r="G241" s="46"/>
      <c r="H241" s="46"/>
      <c r="L241" s="8"/>
      <c r="M241" s="9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</row>
    <row r="242" spans="2:37" x14ac:dyDescent="0.35">
      <c r="B242" s="46"/>
      <c r="C242" s="46"/>
      <c r="D242" s="46"/>
      <c r="E242" s="46"/>
      <c r="F242" s="46"/>
      <c r="G242" s="46"/>
      <c r="H242" s="46"/>
      <c r="L242" s="8"/>
      <c r="M242" s="9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</row>
    <row r="243" spans="2:37" x14ac:dyDescent="0.35">
      <c r="B243" s="46"/>
      <c r="C243" s="46"/>
      <c r="D243" s="46"/>
      <c r="E243" s="46"/>
      <c r="F243" s="46"/>
      <c r="G243" s="46"/>
      <c r="H243" s="46"/>
      <c r="L243" s="8"/>
      <c r="M243" s="9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</row>
    <row r="244" spans="2:37" x14ac:dyDescent="0.35">
      <c r="B244" s="46"/>
      <c r="C244" s="46"/>
      <c r="D244" s="46"/>
      <c r="E244" s="46"/>
      <c r="F244" s="46"/>
      <c r="G244" s="46"/>
      <c r="H244" s="46"/>
      <c r="L244" s="8"/>
      <c r="M244" s="9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</row>
    <row r="245" spans="2:37" x14ac:dyDescent="0.35">
      <c r="B245" s="46"/>
      <c r="C245" s="46"/>
      <c r="D245" s="46"/>
      <c r="E245" s="46"/>
      <c r="F245" s="46"/>
      <c r="G245" s="46"/>
      <c r="H245" s="46"/>
      <c r="L245" s="8"/>
      <c r="M245" s="9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</row>
    <row r="246" spans="2:37" x14ac:dyDescent="0.35">
      <c r="B246" s="46"/>
      <c r="C246" s="46"/>
      <c r="D246" s="46"/>
      <c r="E246" s="46"/>
      <c r="F246" s="46"/>
      <c r="G246" s="46"/>
      <c r="H246" s="46"/>
      <c r="L246" s="8"/>
      <c r="M246" s="9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</row>
    <row r="247" spans="2:37" x14ac:dyDescent="0.35">
      <c r="B247" s="46"/>
      <c r="C247" s="46"/>
      <c r="D247" s="46"/>
      <c r="E247" s="46"/>
      <c r="F247" s="46"/>
      <c r="G247" s="46"/>
      <c r="H247" s="46"/>
      <c r="L247" s="8"/>
      <c r="M247" s="9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</row>
    <row r="248" spans="2:37" x14ac:dyDescent="0.35">
      <c r="B248" s="46"/>
      <c r="C248" s="46"/>
      <c r="D248" s="46"/>
      <c r="E248" s="46"/>
      <c r="F248" s="46"/>
      <c r="G248" s="46"/>
      <c r="H248" s="46"/>
      <c r="L248" s="8"/>
      <c r="M248" s="9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</row>
    <row r="249" spans="2:37" x14ac:dyDescent="0.35">
      <c r="B249" s="46"/>
      <c r="C249" s="46"/>
      <c r="D249" s="46"/>
      <c r="E249" s="46"/>
      <c r="F249" s="46"/>
      <c r="G249" s="46"/>
      <c r="H249" s="46"/>
      <c r="L249" s="8"/>
      <c r="M249" s="9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</row>
    <row r="250" spans="2:37" x14ac:dyDescent="0.35">
      <c r="B250" s="46"/>
      <c r="C250" s="46"/>
      <c r="D250" s="46"/>
      <c r="E250" s="46"/>
      <c r="F250" s="46"/>
      <c r="G250" s="46"/>
      <c r="H250" s="46"/>
      <c r="L250" s="8"/>
      <c r="M250" s="9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</row>
    <row r="251" spans="2:37" x14ac:dyDescent="0.35">
      <c r="B251" s="46"/>
      <c r="C251" s="46"/>
      <c r="D251" s="46"/>
      <c r="E251" s="46"/>
      <c r="F251" s="46"/>
      <c r="G251" s="46"/>
      <c r="H251" s="46"/>
      <c r="L251" s="8"/>
      <c r="M251" s="9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</row>
    <row r="252" spans="2:37" x14ac:dyDescent="0.35">
      <c r="B252" s="46"/>
      <c r="C252" s="46"/>
      <c r="D252" s="46"/>
      <c r="E252" s="46"/>
      <c r="F252" s="46"/>
      <c r="G252" s="46"/>
      <c r="H252" s="46"/>
      <c r="L252" s="8"/>
      <c r="M252" s="9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</row>
    <row r="253" spans="2:37" x14ac:dyDescent="0.35">
      <c r="B253" s="46"/>
      <c r="C253" s="46"/>
      <c r="D253" s="46"/>
      <c r="E253" s="46"/>
      <c r="F253" s="46"/>
      <c r="G253" s="46"/>
      <c r="H253" s="46"/>
      <c r="L253" s="8"/>
      <c r="M253" s="9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</row>
    <row r="254" spans="2:37" x14ac:dyDescent="0.35">
      <c r="B254" s="46"/>
      <c r="C254" s="46"/>
      <c r="D254" s="46"/>
      <c r="E254" s="46"/>
      <c r="F254" s="46"/>
      <c r="G254" s="46"/>
      <c r="H254" s="46"/>
      <c r="L254" s="8"/>
      <c r="M254" s="9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</row>
    <row r="255" spans="2:37" x14ac:dyDescent="0.35">
      <c r="B255" s="46"/>
      <c r="C255" s="46"/>
      <c r="D255" s="46"/>
      <c r="E255" s="46"/>
      <c r="F255" s="46"/>
      <c r="G255" s="46"/>
      <c r="H255" s="46"/>
      <c r="L255" s="8"/>
      <c r="M255" s="9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</row>
    <row r="256" spans="2:37" x14ac:dyDescent="0.35">
      <c r="B256" s="46"/>
      <c r="C256" s="46"/>
      <c r="D256" s="46"/>
      <c r="E256" s="46"/>
      <c r="F256" s="46"/>
      <c r="G256" s="46"/>
      <c r="H256" s="46"/>
      <c r="L256" s="8"/>
      <c r="M256" s="9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</row>
    <row r="257" spans="2:37" x14ac:dyDescent="0.35">
      <c r="B257" s="46"/>
      <c r="C257" s="46"/>
      <c r="D257" s="46"/>
      <c r="E257" s="46"/>
      <c r="F257" s="46"/>
      <c r="G257" s="46"/>
      <c r="H257" s="46"/>
      <c r="L257" s="8"/>
      <c r="M257" s="9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</row>
    <row r="258" spans="2:37" x14ac:dyDescent="0.35">
      <c r="B258" s="46"/>
      <c r="C258" s="46"/>
      <c r="D258" s="46"/>
      <c r="E258" s="46"/>
      <c r="F258" s="46"/>
      <c r="G258" s="46"/>
      <c r="H258" s="46"/>
      <c r="L258" s="8"/>
      <c r="M258" s="9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</row>
    <row r="259" spans="2:37" x14ac:dyDescent="0.35">
      <c r="B259" s="46"/>
      <c r="C259" s="46"/>
      <c r="D259" s="46"/>
      <c r="E259" s="46"/>
      <c r="F259" s="46"/>
      <c r="G259" s="46"/>
      <c r="H259" s="46"/>
      <c r="L259" s="8"/>
      <c r="M259" s="9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</row>
    <row r="260" spans="2:37" x14ac:dyDescent="0.35">
      <c r="B260" s="46"/>
      <c r="C260" s="46"/>
      <c r="D260" s="46"/>
      <c r="E260" s="46"/>
      <c r="F260" s="46"/>
      <c r="G260" s="46"/>
      <c r="H260" s="46"/>
      <c r="L260" s="8"/>
      <c r="M260" s="9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</row>
    <row r="261" spans="2:37" x14ac:dyDescent="0.35">
      <c r="B261" s="46"/>
      <c r="C261" s="46"/>
      <c r="D261" s="46"/>
      <c r="E261" s="46"/>
      <c r="F261" s="46"/>
      <c r="G261" s="46"/>
      <c r="H261" s="46"/>
      <c r="L261" s="8"/>
      <c r="M261" s="9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</row>
    <row r="262" spans="2:37" x14ac:dyDescent="0.35">
      <c r="B262" s="46"/>
      <c r="C262" s="46"/>
      <c r="D262" s="46"/>
      <c r="E262" s="46"/>
      <c r="F262" s="46"/>
      <c r="G262" s="46"/>
      <c r="H262" s="46"/>
      <c r="L262" s="8"/>
      <c r="M262" s="9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</row>
    <row r="263" spans="2:37" x14ac:dyDescent="0.35">
      <c r="B263" s="46"/>
      <c r="C263" s="46"/>
      <c r="D263" s="46"/>
      <c r="E263" s="46"/>
      <c r="F263" s="46"/>
      <c r="G263" s="46"/>
      <c r="H263" s="46"/>
      <c r="L263" s="8"/>
      <c r="M263" s="9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</row>
    <row r="264" spans="2:37" x14ac:dyDescent="0.35">
      <c r="B264" s="46"/>
      <c r="C264" s="46"/>
      <c r="D264" s="46"/>
      <c r="E264" s="46"/>
      <c r="F264" s="46"/>
      <c r="G264" s="46"/>
      <c r="H264" s="46"/>
      <c r="L264" s="8"/>
      <c r="M264" s="9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</row>
    <row r="265" spans="2:37" x14ac:dyDescent="0.35">
      <c r="B265" s="46"/>
      <c r="C265" s="46"/>
      <c r="D265" s="46"/>
      <c r="E265" s="46"/>
      <c r="F265" s="46"/>
      <c r="G265" s="46"/>
      <c r="H265" s="46"/>
      <c r="L265" s="8"/>
      <c r="M265" s="9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</row>
    <row r="266" spans="2:37" x14ac:dyDescent="0.35">
      <c r="B266" s="46"/>
      <c r="C266" s="46"/>
      <c r="D266" s="46"/>
      <c r="E266" s="46"/>
      <c r="F266" s="46"/>
      <c r="G266" s="46"/>
      <c r="H266" s="46"/>
      <c r="L266" s="8"/>
      <c r="M266" s="9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</row>
    <row r="267" spans="2:37" x14ac:dyDescent="0.35">
      <c r="B267" s="46"/>
      <c r="C267" s="46"/>
      <c r="D267" s="46"/>
      <c r="E267" s="46"/>
      <c r="F267" s="46"/>
      <c r="G267" s="46"/>
      <c r="H267" s="46"/>
      <c r="L267" s="8"/>
      <c r="M267" s="9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</row>
    <row r="268" spans="2:37" x14ac:dyDescent="0.35">
      <c r="B268" s="46"/>
      <c r="C268" s="46"/>
      <c r="D268" s="46"/>
      <c r="E268" s="46"/>
      <c r="F268" s="46"/>
      <c r="G268" s="46"/>
      <c r="H268" s="46"/>
      <c r="L268" s="8"/>
      <c r="M268" s="9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</row>
    <row r="269" spans="2:37" x14ac:dyDescent="0.35">
      <c r="B269" s="46"/>
      <c r="C269" s="46"/>
      <c r="D269" s="46"/>
      <c r="E269" s="46"/>
      <c r="F269" s="46"/>
      <c r="G269" s="46"/>
      <c r="H269" s="46"/>
      <c r="L269" s="8"/>
      <c r="M269" s="9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</row>
    <row r="270" spans="2:37" x14ac:dyDescent="0.35">
      <c r="B270" s="46"/>
      <c r="C270" s="46"/>
      <c r="D270" s="46"/>
      <c r="E270" s="46"/>
      <c r="F270" s="46"/>
      <c r="G270" s="46"/>
      <c r="H270" s="46"/>
      <c r="L270" s="8"/>
      <c r="M270" s="9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</row>
    <row r="271" spans="2:37" x14ac:dyDescent="0.35">
      <c r="B271" s="46"/>
      <c r="C271" s="46"/>
      <c r="D271" s="46"/>
      <c r="E271" s="46"/>
      <c r="F271" s="46"/>
      <c r="G271" s="46"/>
      <c r="H271" s="46"/>
      <c r="L271" s="8"/>
      <c r="M271" s="9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</row>
    <row r="272" spans="2:37" x14ac:dyDescent="0.35">
      <c r="B272" s="46"/>
      <c r="C272" s="46"/>
      <c r="D272" s="46"/>
      <c r="E272" s="46"/>
      <c r="F272" s="46"/>
      <c r="G272" s="46"/>
      <c r="H272" s="46"/>
      <c r="L272" s="8"/>
      <c r="M272" s="9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</row>
    <row r="273" spans="2:37" x14ac:dyDescent="0.35">
      <c r="B273" s="46"/>
      <c r="C273" s="46"/>
      <c r="D273" s="46"/>
      <c r="E273" s="46"/>
      <c r="F273" s="46"/>
      <c r="G273" s="46"/>
      <c r="H273" s="46"/>
      <c r="L273" s="8"/>
      <c r="M273" s="9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</row>
    <row r="274" spans="2:37" x14ac:dyDescent="0.35">
      <c r="B274" s="46"/>
      <c r="C274" s="46"/>
      <c r="D274" s="46"/>
      <c r="E274" s="46"/>
      <c r="F274" s="46"/>
      <c r="G274" s="46"/>
      <c r="H274" s="46"/>
      <c r="L274" s="8"/>
      <c r="M274" s="9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</row>
    <row r="275" spans="2:37" x14ac:dyDescent="0.35">
      <c r="B275" s="46"/>
      <c r="C275" s="46"/>
      <c r="D275" s="46"/>
      <c r="E275" s="46"/>
      <c r="F275" s="46"/>
      <c r="G275" s="46"/>
      <c r="H275" s="46"/>
      <c r="L275" s="8"/>
      <c r="M275" s="9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</row>
    <row r="276" spans="2:37" x14ac:dyDescent="0.35">
      <c r="B276" s="46"/>
      <c r="C276" s="46"/>
      <c r="D276" s="46"/>
      <c r="E276" s="46"/>
      <c r="F276" s="46"/>
      <c r="G276" s="46"/>
      <c r="H276" s="46"/>
      <c r="L276" s="8"/>
      <c r="M276" s="9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</row>
    <row r="277" spans="2:37" x14ac:dyDescent="0.35">
      <c r="B277" s="46"/>
      <c r="C277" s="46"/>
      <c r="D277" s="46"/>
      <c r="E277" s="46"/>
      <c r="F277" s="46"/>
      <c r="G277" s="46"/>
      <c r="H277" s="46"/>
      <c r="L277" s="8"/>
      <c r="M277" s="9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</row>
    <row r="278" spans="2:37" x14ac:dyDescent="0.35">
      <c r="B278" s="46"/>
      <c r="C278" s="46"/>
      <c r="D278" s="46"/>
      <c r="E278" s="46"/>
      <c r="F278" s="46"/>
      <c r="G278" s="46"/>
      <c r="H278" s="46"/>
      <c r="L278" s="8"/>
      <c r="M278" s="9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</row>
    <row r="279" spans="2:37" x14ac:dyDescent="0.35">
      <c r="B279" s="46"/>
      <c r="C279" s="46"/>
      <c r="D279" s="46"/>
      <c r="E279" s="46"/>
      <c r="F279" s="46"/>
      <c r="G279" s="46"/>
      <c r="H279" s="46"/>
      <c r="L279" s="8"/>
      <c r="M279" s="9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</row>
    <row r="280" spans="2:37" x14ac:dyDescent="0.35">
      <c r="B280" s="46"/>
      <c r="C280" s="46"/>
      <c r="D280" s="46"/>
      <c r="E280" s="46"/>
      <c r="F280" s="46"/>
      <c r="G280" s="46"/>
      <c r="H280" s="46"/>
      <c r="L280" s="8"/>
      <c r="M280" s="9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</row>
    <row r="281" spans="2:37" x14ac:dyDescent="0.35">
      <c r="B281" s="46"/>
      <c r="C281" s="46"/>
      <c r="D281" s="46"/>
      <c r="E281" s="46"/>
      <c r="F281" s="46"/>
      <c r="G281" s="46"/>
      <c r="H281" s="46"/>
      <c r="L281" s="8"/>
      <c r="M281" s="9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</row>
    <row r="282" spans="2:37" x14ac:dyDescent="0.35">
      <c r="B282" s="46"/>
      <c r="C282" s="46"/>
      <c r="D282" s="46"/>
      <c r="E282" s="46"/>
      <c r="F282" s="46"/>
      <c r="G282" s="46"/>
      <c r="H282" s="46"/>
      <c r="L282" s="8"/>
      <c r="M282" s="9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</row>
    <row r="283" spans="2:37" x14ac:dyDescent="0.35">
      <c r="B283" s="46"/>
      <c r="C283" s="46"/>
      <c r="D283" s="46"/>
      <c r="E283" s="46"/>
      <c r="F283" s="46"/>
      <c r="G283" s="46"/>
      <c r="H283" s="46"/>
      <c r="L283" s="8"/>
      <c r="M283" s="9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</row>
    <row r="284" spans="2:37" x14ac:dyDescent="0.35">
      <c r="B284" s="46"/>
      <c r="C284" s="46"/>
      <c r="D284" s="46"/>
      <c r="E284" s="46"/>
      <c r="F284" s="46"/>
      <c r="G284" s="46"/>
      <c r="H284" s="46"/>
      <c r="L284" s="8"/>
      <c r="M284" s="9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</row>
    <row r="285" spans="2:37" x14ac:dyDescent="0.35">
      <c r="B285" s="46"/>
      <c r="C285" s="46"/>
      <c r="D285" s="46"/>
      <c r="E285" s="46"/>
      <c r="F285" s="46"/>
      <c r="G285" s="46"/>
      <c r="H285" s="46"/>
      <c r="L285" s="8"/>
      <c r="M285" s="9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</row>
    <row r="286" spans="2:37" x14ac:dyDescent="0.35">
      <c r="B286" s="46"/>
      <c r="C286" s="46"/>
      <c r="D286" s="46"/>
      <c r="E286" s="46"/>
      <c r="F286" s="46"/>
      <c r="G286" s="46"/>
      <c r="H286" s="46"/>
      <c r="L286" s="8"/>
      <c r="M286" s="9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</row>
    <row r="287" spans="2:37" x14ac:dyDescent="0.35">
      <c r="B287" s="46"/>
      <c r="C287" s="46"/>
      <c r="D287" s="46"/>
      <c r="E287" s="46"/>
      <c r="F287" s="46"/>
      <c r="G287" s="46"/>
      <c r="H287" s="46"/>
      <c r="L287" s="8"/>
      <c r="M287" s="9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</row>
    <row r="288" spans="2:37" x14ac:dyDescent="0.35">
      <c r="B288" s="46"/>
      <c r="C288" s="46"/>
      <c r="D288" s="46"/>
      <c r="E288" s="46"/>
      <c r="F288" s="46"/>
      <c r="G288" s="46"/>
      <c r="H288" s="46"/>
      <c r="L288" s="8"/>
      <c r="M288" s="9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</row>
    <row r="289" spans="2:37" x14ac:dyDescent="0.35">
      <c r="B289" s="46"/>
      <c r="C289" s="46"/>
      <c r="D289" s="46"/>
      <c r="E289" s="46"/>
      <c r="F289" s="46"/>
      <c r="G289" s="46"/>
      <c r="H289" s="46"/>
      <c r="L289" s="8"/>
      <c r="M289" s="9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</row>
    <row r="290" spans="2:37" x14ac:dyDescent="0.35">
      <c r="B290" s="46"/>
      <c r="C290" s="46"/>
      <c r="D290" s="46"/>
      <c r="E290" s="46"/>
      <c r="F290" s="46"/>
      <c r="G290" s="46"/>
      <c r="H290" s="46"/>
      <c r="L290" s="8"/>
      <c r="M290" s="9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</row>
    <row r="291" spans="2:37" x14ac:dyDescent="0.35">
      <c r="B291" s="46"/>
      <c r="C291" s="46"/>
      <c r="D291" s="46"/>
      <c r="E291" s="46"/>
      <c r="F291" s="46"/>
      <c r="G291" s="46"/>
      <c r="H291" s="46"/>
      <c r="L291" s="8"/>
      <c r="M291" s="9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</row>
    <row r="292" spans="2:37" x14ac:dyDescent="0.35">
      <c r="B292" s="46"/>
      <c r="C292" s="46"/>
      <c r="D292" s="46"/>
      <c r="E292" s="46"/>
      <c r="F292" s="46"/>
      <c r="G292" s="46"/>
      <c r="H292" s="46"/>
      <c r="L292" s="8"/>
      <c r="M292" s="9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</row>
    <row r="293" spans="2:37" x14ac:dyDescent="0.35">
      <c r="B293" s="46"/>
      <c r="C293" s="46"/>
      <c r="D293" s="46"/>
      <c r="E293" s="46"/>
      <c r="F293" s="46"/>
      <c r="G293" s="46"/>
      <c r="H293" s="46"/>
      <c r="L293" s="8"/>
      <c r="M293" s="9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</row>
    <row r="294" spans="2:37" x14ac:dyDescent="0.35">
      <c r="B294" s="46"/>
      <c r="C294" s="46"/>
      <c r="D294" s="46"/>
      <c r="E294" s="46"/>
      <c r="F294" s="46"/>
      <c r="G294" s="46"/>
      <c r="H294" s="46"/>
      <c r="L294" s="8"/>
      <c r="M294" s="9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</row>
    <row r="295" spans="2:37" x14ac:dyDescent="0.35">
      <c r="B295" s="46"/>
      <c r="C295" s="46"/>
      <c r="D295" s="46"/>
      <c r="E295" s="46"/>
      <c r="F295" s="46"/>
      <c r="G295" s="46"/>
      <c r="H295" s="46"/>
      <c r="L295" s="8"/>
      <c r="M295" s="9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</row>
    <row r="296" spans="2:37" x14ac:dyDescent="0.35">
      <c r="B296" s="46"/>
      <c r="C296" s="46"/>
      <c r="D296" s="46"/>
      <c r="E296" s="46"/>
      <c r="F296" s="46"/>
      <c r="G296" s="46"/>
      <c r="H296" s="46"/>
      <c r="L296" s="8"/>
      <c r="M296" s="9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</row>
    <row r="297" spans="2:37" x14ac:dyDescent="0.35">
      <c r="B297" s="46"/>
      <c r="C297" s="46"/>
      <c r="D297" s="46"/>
      <c r="E297" s="46"/>
      <c r="F297" s="46"/>
      <c r="G297" s="46"/>
      <c r="H297" s="46"/>
      <c r="L297" s="8"/>
      <c r="M297" s="9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</row>
    <row r="298" spans="2:37" x14ac:dyDescent="0.35">
      <c r="B298" s="46"/>
      <c r="C298" s="46"/>
      <c r="D298" s="46"/>
      <c r="E298" s="46"/>
      <c r="F298" s="46"/>
      <c r="G298" s="46"/>
      <c r="H298" s="46"/>
      <c r="L298" s="8"/>
      <c r="M298" s="9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</row>
    <row r="299" spans="2:37" x14ac:dyDescent="0.35">
      <c r="B299" s="46"/>
      <c r="C299" s="46"/>
      <c r="D299" s="46"/>
      <c r="E299" s="46"/>
      <c r="F299" s="46"/>
      <c r="G299" s="46"/>
      <c r="H299" s="46"/>
      <c r="L299" s="8"/>
      <c r="M299" s="9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</row>
    <row r="300" spans="2:37" x14ac:dyDescent="0.35">
      <c r="B300" s="46"/>
      <c r="C300" s="46"/>
      <c r="D300" s="46"/>
      <c r="E300" s="46"/>
      <c r="F300" s="46"/>
      <c r="G300" s="46"/>
      <c r="H300" s="46"/>
      <c r="L300" s="8"/>
      <c r="M300" s="9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</row>
    <row r="301" spans="2:37" x14ac:dyDescent="0.35">
      <c r="B301" s="46"/>
      <c r="C301" s="46"/>
      <c r="D301" s="46"/>
      <c r="E301" s="46"/>
      <c r="F301" s="46"/>
      <c r="G301" s="46"/>
      <c r="H301" s="46"/>
      <c r="L301" s="8"/>
      <c r="M301" s="9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</row>
    <row r="302" spans="2:37" x14ac:dyDescent="0.35">
      <c r="B302" s="46"/>
      <c r="C302" s="46"/>
      <c r="D302" s="46"/>
      <c r="E302" s="46"/>
      <c r="F302" s="46"/>
      <c r="G302" s="46"/>
      <c r="H302" s="46"/>
      <c r="L302" s="8"/>
      <c r="M302" s="9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</row>
    <row r="303" spans="2:37" x14ac:dyDescent="0.35">
      <c r="B303" s="46"/>
      <c r="C303" s="46"/>
      <c r="D303" s="46"/>
      <c r="E303" s="46"/>
      <c r="F303" s="46"/>
      <c r="G303" s="46"/>
      <c r="H303" s="46"/>
      <c r="L303" s="8"/>
      <c r="M303" s="9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</row>
    <row r="304" spans="2:37" x14ac:dyDescent="0.35">
      <c r="B304" s="46"/>
      <c r="C304" s="46"/>
      <c r="D304" s="46"/>
      <c r="E304" s="46"/>
      <c r="F304" s="46"/>
      <c r="G304" s="46"/>
      <c r="H304" s="46"/>
      <c r="L304" s="8"/>
      <c r="M304" s="9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</row>
    <row r="305" spans="2:37" x14ac:dyDescent="0.35">
      <c r="B305" s="46"/>
      <c r="C305" s="46"/>
      <c r="D305" s="46"/>
      <c r="E305" s="46"/>
      <c r="F305" s="46"/>
      <c r="G305" s="46"/>
      <c r="H305" s="46"/>
      <c r="L305" s="8"/>
      <c r="M305" s="9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</row>
    <row r="306" spans="2:37" x14ac:dyDescent="0.35">
      <c r="B306" s="46"/>
      <c r="C306" s="46"/>
      <c r="D306" s="46"/>
      <c r="E306" s="46"/>
      <c r="F306" s="46"/>
      <c r="G306" s="46"/>
      <c r="H306" s="46"/>
      <c r="L306" s="8"/>
      <c r="M306" s="9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</row>
    <row r="307" spans="2:37" x14ac:dyDescent="0.35">
      <c r="B307" s="46"/>
      <c r="C307" s="46"/>
      <c r="D307" s="46"/>
      <c r="E307" s="46"/>
      <c r="F307" s="46"/>
      <c r="G307" s="46"/>
      <c r="H307" s="46"/>
      <c r="L307" s="8"/>
      <c r="M307" s="9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</row>
    <row r="308" spans="2:37" x14ac:dyDescent="0.35">
      <c r="B308" s="46"/>
      <c r="C308" s="46"/>
      <c r="D308" s="46"/>
      <c r="E308" s="46"/>
      <c r="F308" s="46"/>
      <c r="G308" s="46"/>
      <c r="H308" s="46"/>
      <c r="L308" s="8"/>
      <c r="M308" s="9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</row>
    <row r="309" spans="2:37" x14ac:dyDescent="0.35">
      <c r="B309" s="46"/>
      <c r="C309" s="46"/>
      <c r="D309" s="46"/>
      <c r="E309" s="46"/>
      <c r="F309" s="46"/>
      <c r="G309" s="46"/>
      <c r="H309" s="46"/>
      <c r="L309" s="8"/>
      <c r="M309" s="9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</row>
    <row r="310" spans="2:37" x14ac:dyDescent="0.35">
      <c r="B310" s="46"/>
      <c r="C310" s="46"/>
      <c r="D310" s="46"/>
      <c r="E310" s="46"/>
      <c r="F310" s="46"/>
      <c r="G310" s="46"/>
      <c r="H310" s="46"/>
      <c r="L310" s="8"/>
      <c r="M310" s="9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</row>
    <row r="311" spans="2:37" x14ac:dyDescent="0.35">
      <c r="B311" s="46"/>
      <c r="C311" s="46"/>
      <c r="D311" s="46"/>
      <c r="E311" s="46"/>
      <c r="F311" s="46"/>
      <c r="G311" s="46"/>
      <c r="H311" s="46"/>
      <c r="L311" s="8"/>
      <c r="M311" s="9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</row>
    <row r="312" spans="2:37" x14ac:dyDescent="0.35">
      <c r="B312" s="46"/>
      <c r="C312" s="46"/>
      <c r="D312" s="46"/>
      <c r="E312" s="46"/>
      <c r="F312" s="46"/>
      <c r="G312" s="46"/>
      <c r="H312" s="46"/>
      <c r="L312" s="8"/>
      <c r="M312" s="9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</row>
    <row r="313" spans="2:37" x14ac:dyDescent="0.35">
      <c r="B313" s="46"/>
      <c r="C313" s="46"/>
      <c r="D313" s="46"/>
      <c r="E313" s="46"/>
      <c r="F313" s="46"/>
      <c r="G313" s="46"/>
      <c r="H313" s="46"/>
      <c r="L313" s="8"/>
      <c r="M313" s="9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</row>
    <row r="314" spans="2:37" x14ac:dyDescent="0.35">
      <c r="B314" s="46"/>
      <c r="C314" s="46"/>
      <c r="D314" s="46"/>
      <c r="E314" s="46"/>
      <c r="F314" s="46"/>
      <c r="G314" s="46"/>
      <c r="H314" s="46"/>
      <c r="L314" s="8"/>
      <c r="M314" s="9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</row>
    <row r="315" spans="2:37" x14ac:dyDescent="0.35">
      <c r="B315" s="46"/>
      <c r="C315" s="46"/>
      <c r="D315" s="46"/>
      <c r="E315" s="46"/>
      <c r="F315" s="46"/>
      <c r="G315" s="46"/>
      <c r="H315" s="46"/>
      <c r="L315" s="8"/>
      <c r="M315" s="9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</row>
    <row r="316" spans="2:37" x14ac:dyDescent="0.35">
      <c r="B316" s="46"/>
      <c r="C316" s="46"/>
      <c r="D316" s="46"/>
      <c r="E316" s="46"/>
      <c r="F316" s="46"/>
      <c r="G316" s="46"/>
      <c r="H316" s="46"/>
      <c r="L316" s="8"/>
      <c r="M316" s="9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</row>
    <row r="317" spans="2:37" x14ac:dyDescent="0.35">
      <c r="B317" s="46"/>
      <c r="C317" s="46"/>
      <c r="D317" s="46"/>
      <c r="E317" s="46"/>
      <c r="F317" s="46"/>
      <c r="G317" s="46"/>
      <c r="H317" s="46"/>
      <c r="L317" s="8"/>
      <c r="M317" s="9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</row>
    <row r="318" spans="2:37" x14ac:dyDescent="0.35">
      <c r="B318" s="46"/>
      <c r="C318" s="46"/>
      <c r="D318" s="46"/>
      <c r="E318" s="46"/>
      <c r="F318" s="46"/>
      <c r="G318" s="46"/>
      <c r="H318" s="46"/>
      <c r="L318" s="8"/>
      <c r="M318" s="9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</row>
    <row r="319" spans="2:37" x14ac:dyDescent="0.35">
      <c r="B319" s="46"/>
      <c r="C319" s="46"/>
      <c r="D319" s="46"/>
      <c r="E319" s="46"/>
      <c r="F319" s="46"/>
      <c r="G319" s="46"/>
      <c r="H319" s="46"/>
      <c r="L319" s="8"/>
      <c r="M319" s="9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</row>
    <row r="320" spans="2:37" x14ac:dyDescent="0.35">
      <c r="B320" s="46"/>
      <c r="C320" s="46"/>
      <c r="D320" s="46"/>
      <c r="E320" s="46"/>
      <c r="F320" s="46"/>
      <c r="G320" s="46"/>
      <c r="H320" s="46"/>
      <c r="L320" s="8"/>
      <c r="M320" s="9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</row>
    <row r="321" spans="2:37" x14ac:dyDescent="0.35">
      <c r="B321" s="46"/>
      <c r="C321" s="46"/>
      <c r="D321" s="46"/>
      <c r="E321" s="46"/>
      <c r="F321" s="46"/>
      <c r="G321" s="46"/>
      <c r="H321" s="46"/>
      <c r="L321" s="8"/>
      <c r="M321" s="9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</row>
    <row r="322" spans="2:37" x14ac:dyDescent="0.35">
      <c r="B322" s="46"/>
      <c r="C322" s="46"/>
      <c r="D322" s="46"/>
      <c r="E322" s="46"/>
      <c r="F322" s="46"/>
      <c r="G322" s="46"/>
      <c r="H322" s="46"/>
      <c r="L322" s="8"/>
      <c r="M322" s="9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</row>
    <row r="323" spans="2:37" x14ac:dyDescent="0.35">
      <c r="B323" s="46"/>
      <c r="C323" s="46"/>
      <c r="D323" s="46"/>
      <c r="E323" s="46"/>
      <c r="F323" s="46"/>
      <c r="G323" s="46"/>
      <c r="H323" s="46"/>
      <c r="L323" s="8"/>
      <c r="M323" s="9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</row>
    <row r="324" spans="2:37" x14ac:dyDescent="0.35">
      <c r="B324" s="46"/>
      <c r="C324" s="46"/>
      <c r="D324" s="46"/>
      <c r="E324" s="46"/>
      <c r="F324" s="46"/>
      <c r="G324" s="46"/>
      <c r="H324" s="46"/>
      <c r="L324" s="8"/>
      <c r="M324" s="9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</row>
    <row r="325" spans="2:37" x14ac:dyDescent="0.35">
      <c r="B325" s="46"/>
      <c r="C325" s="46"/>
      <c r="D325" s="46"/>
      <c r="E325" s="46"/>
      <c r="F325" s="46"/>
      <c r="G325" s="46"/>
      <c r="H325" s="46"/>
      <c r="L325" s="8"/>
      <c r="M325" s="9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</row>
    <row r="326" spans="2:37" x14ac:dyDescent="0.35">
      <c r="B326" s="46"/>
      <c r="C326" s="46"/>
      <c r="D326" s="46"/>
      <c r="E326" s="46"/>
      <c r="F326" s="46"/>
      <c r="G326" s="46"/>
      <c r="H326" s="46"/>
      <c r="L326" s="8"/>
      <c r="M326" s="9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</row>
    <row r="327" spans="2:37" x14ac:dyDescent="0.35">
      <c r="B327" s="46"/>
      <c r="C327" s="46"/>
      <c r="D327" s="46"/>
      <c r="E327" s="46"/>
      <c r="F327" s="46"/>
      <c r="G327" s="46"/>
      <c r="H327" s="46"/>
      <c r="L327" s="8"/>
      <c r="M327" s="9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</row>
    <row r="328" spans="2:37" x14ac:dyDescent="0.35">
      <c r="B328" s="46"/>
      <c r="C328" s="46"/>
      <c r="D328" s="46"/>
      <c r="E328" s="46"/>
      <c r="F328" s="46"/>
      <c r="G328" s="46"/>
      <c r="H328" s="46"/>
      <c r="L328" s="8"/>
      <c r="M328" s="9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</row>
    <row r="329" spans="2:37" x14ac:dyDescent="0.35">
      <c r="B329" s="46"/>
      <c r="C329" s="46"/>
      <c r="D329" s="46"/>
      <c r="E329" s="46"/>
      <c r="F329" s="46"/>
      <c r="G329" s="46"/>
      <c r="H329" s="46"/>
      <c r="L329" s="8"/>
      <c r="M329" s="9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</row>
    <row r="330" spans="2:37" x14ac:dyDescent="0.35">
      <c r="B330" s="46"/>
      <c r="C330" s="46"/>
      <c r="D330" s="46"/>
      <c r="E330" s="46"/>
      <c r="F330" s="46"/>
      <c r="G330" s="46"/>
      <c r="H330" s="46"/>
      <c r="L330" s="8"/>
      <c r="M330" s="9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</row>
    <row r="331" spans="2:37" x14ac:dyDescent="0.35">
      <c r="B331" s="46"/>
      <c r="C331" s="46"/>
      <c r="D331" s="46"/>
      <c r="E331" s="46"/>
      <c r="F331" s="46"/>
      <c r="G331" s="46"/>
      <c r="H331" s="46"/>
      <c r="L331" s="8"/>
      <c r="M331" s="9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</row>
    <row r="332" spans="2:37" x14ac:dyDescent="0.35">
      <c r="B332" s="46"/>
      <c r="C332" s="46"/>
      <c r="D332" s="46"/>
      <c r="E332" s="46"/>
      <c r="F332" s="46"/>
      <c r="G332" s="46"/>
      <c r="H332" s="46"/>
      <c r="L332" s="8"/>
      <c r="M332" s="9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</row>
    <row r="333" spans="2:37" x14ac:dyDescent="0.35">
      <c r="B333" s="46"/>
      <c r="C333" s="46"/>
      <c r="D333" s="46"/>
      <c r="E333" s="46"/>
      <c r="F333" s="46"/>
      <c r="G333" s="46"/>
      <c r="H333" s="46"/>
      <c r="L333" s="8"/>
      <c r="M333" s="9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</row>
    <row r="334" spans="2:37" x14ac:dyDescent="0.35">
      <c r="B334" s="46"/>
      <c r="C334" s="46"/>
      <c r="D334" s="46"/>
      <c r="E334" s="46"/>
      <c r="F334" s="46"/>
      <c r="G334" s="46"/>
      <c r="H334" s="46"/>
      <c r="L334" s="8"/>
      <c r="M334" s="9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</row>
    <row r="335" spans="2:37" x14ac:dyDescent="0.35">
      <c r="B335" s="46"/>
      <c r="C335" s="46"/>
      <c r="D335" s="46"/>
      <c r="E335" s="46"/>
      <c r="F335" s="46"/>
      <c r="G335" s="46"/>
      <c r="H335" s="46"/>
      <c r="L335" s="8"/>
      <c r="M335" s="9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</row>
    <row r="336" spans="2:37" x14ac:dyDescent="0.35">
      <c r="B336" s="46"/>
      <c r="C336" s="46"/>
      <c r="D336" s="46"/>
      <c r="E336" s="46"/>
      <c r="F336" s="46"/>
      <c r="G336" s="46"/>
      <c r="H336" s="46"/>
      <c r="L336" s="8"/>
      <c r="M336" s="9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</row>
    <row r="337" spans="2:37" x14ac:dyDescent="0.35">
      <c r="B337" s="46"/>
      <c r="C337" s="46"/>
      <c r="D337" s="46"/>
      <c r="E337" s="46"/>
      <c r="F337" s="46"/>
      <c r="G337" s="46"/>
      <c r="H337" s="46"/>
      <c r="L337" s="8"/>
      <c r="M337" s="9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</row>
    <row r="338" spans="2:37" x14ac:dyDescent="0.35">
      <c r="B338" s="46"/>
      <c r="C338" s="46"/>
      <c r="D338" s="46"/>
      <c r="E338" s="46"/>
      <c r="F338" s="46"/>
      <c r="G338" s="46"/>
      <c r="H338" s="46"/>
      <c r="L338" s="8"/>
      <c r="M338" s="9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</row>
    <row r="339" spans="2:37" x14ac:dyDescent="0.35">
      <c r="B339" s="46"/>
      <c r="C339" s="46"/>
      <c r="D339" s="46"/>
      <c r="E339" s="46"/>
      <c r="F339" s="46"/>
      <c r="G339" s="46"/>
      <c r="H339" s="46"/>
      <c r="L339" s="8"/>
      <c r="M339" s="9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</row>
    <row r="340" spans="2:37" x14ac:dyDescent="0.35">
      <c r="B340" s="46"/>
      <c r="C340" s="46"/>
      <c r="D340" s="46"/>
      <c r="E340" s="46"/>
      <c r="F340" s="46"/>
      <c r="G340" s="46"/>
      <c r="H340" s="46"/>
      <c r="L340" s="8"/>
      <c r="M340" s="9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</row>
    <row r="341" spans="2:37" x14ac:dyDescent="0.35">
      <c r="B341" s="46"/>
      <c r="C341" s="46"/>
      <c r="D341" s="46"/>
      <c r="E341" s="46"/>
      <c r="F341" s="46"/>
      <c r="G341" s="46"/>
      <c r="H341" s="46"/>
      <c r="L341" s="8"/>
      <c r="M341" s="9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</row>
    <row r="342" spans="2:37" x14ac:dyDescent="0.35">
      <c r="B342" s="46"/>
      <c r="C342" s="46"/>
      <c r="D342" s="46"/>
      <c r="E342" s="46"/>
      <c r="F342" s="46"/>
      <c r="G342" s="46"/>
      <c r="H342" s="46"/>
      <c r="L342" s="8"/>
      <c r="M342" s="9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</row>
    <row r="343" spans="2:37" x14ac:dyDescent="0.35">
      <c r="B343" s="46"/>
      <c r="C343" s="46"/>
      <c r="D343" s="46"/>
      <c r="E343" s="46"/>
      <c r="F343" s="46"/>
      <c r="G343" s="46"/>
      <c r="H343" s="46"/>
      <c r="L343" s="8"/>
      <c r="M343" s="9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</row>
    <row r="344" spans="2:37" x14ac:dyDescent="0.35">
      <c r="B344" s="46"/>
      <c r="C344" s="46"/>
      <c r="D344" s="46"/>
      <c r="E344" s="46"/>
      <c r="F344" s="46"/>
      <c r="G344" s="46"/>
      <c r="H344" s="46"/>
      <c r="L344" s="8"/>
      <c r="M344" s="9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</row>
    <row r="345" spans="2:37" x14ac:dyDescent="0.35">
      <c r="B345" s="46"/>
      <c r="C345" s="46"/>
      <c r="D345" s="46"/>
      <c r="E345" s="46"/>
      <c r="F345" s="46"/>
      <c r="G345" s="46"/>
      <c r="H345" s="46"/>
      <c r="L345" s="8"/>
      <c r="M345" s="9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</row>
    <row r="346" spans="2:37" x14ac:dyDescent="0.35">
      <c r="B346" s="46"/>
      <c r="C346" s="46"/>
      <c r="D346" s="46"/>
      <c r="E346" s="46"/>
      <c r="F346" s="46"/>
      <c r="G346" s="46"/>
      <c r="H346" s="46"/>
      <c r="L346" s="8"/>
      <c r="M346" s="9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</row>
    <row r="347" spans="2:37" x14ac:dyDescent="0.35">
      <c r="B347" s="46"/>
      <c r="C347" s="46"/>
      <c r="D347" s="46"/>
      <c r="E347" s="46"/>
      <c r="F347" s="46"/>
      <c r="G347" s="46"/>
      <c r="H347" s="46"/>
      <c r="L347" s="8"/>
      <c r="M347" s="9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</row>
    <row r="348" spans="2:37" x14ac:dyDescent="0.35">
      <c r="B348" s="46"/>
      <c r="C348" s="46"/>
      <c r="D348" s="46"/>
      <c r="E348" s="46"/>
      <c r="F348" s="46"/>
      <c r="G348" s="46"/>
      <c r="H348" s="46"/>
      <c r="L348" s="8"/>
      <c r="M348" s="9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</row>
    <row r="349" spans="2:37" x14ac:dyDescent="0.35">
      <c r="B349" s="46"/>
      <c r="C349" s="46"/>
      <c r="D349" s="46"/>
      <c r="E349" s="46"/>
      <c r="F349" s="46"/>
      <c r="G349" s="46"/>
      <c r="H349" s="46"/>
      <c r="L349" s="8"/>
      <c r="M349" s="9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</row>
    <row r="350" spans="2:37" x14ac:dyDescent="0.35">
      <c r="B350" s="46"/>
      <c r="C350" s="46"/>
      <c r="D350" s="46"/>
      <c r="E350" s="46"/>
      <c r="F350" s="46"/>
      <c r="G350" s="46"/>
      <c r="H350" s="46"/>
      <c r="L350" s="8"/>
      <c r="M350" s="9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</row>
    <row r="351" spans="2:37" x14ac:dyDescent="0.35">
      <c r="B351" s="46"/>
      <c r="C351" s="46"/>
      <c r="D351" s="46"/>
      <c r="E351" s="46"/>
      <c r="F351" s="46"/>
      <c r="G351" s="46"/>
      <c r="H351" s="46"/>
      <c r="L351" s="8"/>
      <c r="M351" s="9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</row>
    <row r="352" spans="2:37" x14ac:dyDescent="0.35">
      <c r="B352" s="46"/>
      <c r="C352" s="46"/>
      <c r="D352" s="46"/>
      <c r="E352" s="46"/>
      <c r="F352" s="46"/>
      <c r="G352" s="46"/>
      <c r="H352" s="46"/>
      <c r="L352" s="8"/>
      <c r="M352" s="9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</row>
    <row r="353" spans="2:37" x14ac:dyDescent="0.35">
      <c r="B353" s="46"/>
      <c r="C353" s="46"/>
      <c r="D353" s="46"/>
      <c r="E353" s="46"/>
      <c r="F353" s="46"/>
      <c r="G353" s="46"/>
      <c r="H353" s="46"/>
      <c r="L353" s="8"/>
      <c r="M353" s="9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</row>
    <row r="354" spans="2:37" x14ac:dyDescent="0.35">
      <c r="B354" s="46"/>
      <c r="C354" s="46"/>
      <c r="D354" s="46"/>
      <c r="E354" s="46"/>
      <c r="F354" s="46"/>
      <c r="G354" s="46"/>
      <c r="H354" s="46"/>
      <c r="L354" s="8"/>
      <c r="M354" s="9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</row>
    <row r="355" spans="2:37" x14ac:dyDescent="0.35">
      <c r="B355" s="46"/>
      <c r="C355" s="46"/>
      <c r="D355" s="46"/>
      <c r="E355" s="46"/>
      <c r="F355" s="46"/>
      <c r="G355" s="46"/>
      <c r="H355" s="46"/>
      <c r="L355" s="8"/>
      <c r="M355" s="9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</row>
    <row r="356" spans="2:37" x14ac:dyDescent="0.35">
      <c r="B356" s="46"/>
      <c r="C356" s="46"/>
      <c r="D356" s="46"/>
      <c r="E356" s="46"/>
      <c r="F356" s="46"/>
      <c r="G356" s="46"/>
      <c r="H356" s="46"/>
      <c r="L356" s="8"/>
      <c r="M356" s="9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</row>
    <row r="357" spans="2:37" x14ac:dyDescent="0.35">
      <c r="B357" s="46"/>
      <c r="C357" s="46"/>
      <c r="D357" s="46"/>
      <c r="E357" s="46"/>
      <c r="F357" s="46"/>
      <c r="G357" s="46"/>
      <c r="H357" s="46"/>
      <c r="L357" s="8"/>
      <c r="M357" s="9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</row>
    <row r="358" spans="2:37" x14ac:dyDescent="0.35">
      <c r="B358" s="46"/>
      <c r="C358" s="46"/>
      <c r="D358" s="46"/>
      <c r="E358" s="46"/>
      <c r="F358" s="46"/>
      <c r="G358" s="46"/>
      <c r="H358" s="46"/>
      <c r="L358" s="8"/>
      <c r="M358" s="9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</row>
    <row r="359" spans="2:37" x14ac:dyDescent="0.35">
      <c r="B359" s="46"/>
      <c r="C359" s="46"/>
      <c r="D359" s="46"/>
      <c r="E359" s="46"/>
      <c r="F359" s="46"/>
      <c r="G359" s="46"/>
      <c r="H359" s="46"/>
      <c r="L359" s="8"/>
      <c r="M359" s="9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</row>
    <row r="360" spans="2:37" x14ac:dyDescent="0.35">
      <c r="B360" s="46"/>
      <c r="C360" s="46"/>
      <c r="D360" s="46"/>
      <c r="E360" s="46"/>
      <c r="F360" s="46"/>
      <c r="G360" s="46"/>
      <c r="H360" s="46"/>
      <c r="L360" s="8"/>
      <c r="M360" s="9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</row>
    <row r="361" spans="2:37" x14ac:dyDescent="0.35">
      <c r="B361" s="46"/>
      <c r="C361" s="46"/>
      <c r="D361" s="46"/>
      <c r="E361" s="46"/>
      <c r="F361" s="46"/>
      <c r="G361" s="46"/>
      <c r="H361" s="46"/>
      <c r="L361" s="8"/>
      <c r="M361" s="9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</row>
    <row r="362" spans="2:37" x14ac:dyDescent="0.35">
      <c r="B362" s="46"/>
      <c r="C362" s="46"/>
      <c r="D362" s="46"/>
      <c r="E362" s="46"/>
      <c r="F362" s="46"/>
      <c r="G362" s="46"/>
      <c r="H362" s="46"/>
      <c r="L362" s="8"/>
      <c r="M362" s="9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</row>
    <row r="363" spans="2:37" x14ac:dyDescent="0.35">
      <c r="B363" s="46"/>
      <c r="C363" s="46"/>
      <c r="D363" s="46"/>
      <c r="E363" s="46"/>
      <c r="F363" s="46"/>
      <c r="G363" s="46"/>
      <c r="H363" s="46"/>
      <c r="L363" s="8"/>
      <c r="M363" s="9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</row>
    <row r="364" spans="2:37" x14ac:dyDescent="0.35">
      <c r="B364" s="46"/>
      <c r="C364" s="46"/>
      <c r="D364" s="46"/>
      <c r="E364" s="46"/>
      <c r="F364" s="46"/>
      <c r="G364" s="46"/>
      <c r="H364" s="46"/>
      <c r="L364" s="8"/>
      <c r="M364" s="9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</row>
    <row r="365" spans="2:37" x14ac:dyDescent="0.35">
      <c r="B365" s="46"/>
      <c r="C365" s="46"/>
      <c r="D365" s="46"/>
      <c r="E365" s="46"/>
      <c r="F365" s="46"/>
      <c r="G365" s="46"/>
      <c r="H365" s="46"/>
      <c r="L365" s="8"/>
      <c r="M365" s="9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</row>
    <row r="366" spans="2:37" x14ac:dyDescent="0.35">
      <c r="B366" s="46"/>
      <c r="C366" s="46"/>
      <c r="D366" s="46"/>
      <c r="E366" s="46"/>
      <c r="F366" s="46"/>
      <c r="G366" s="46"/>
      <c r="H366" s="46"/>
      <c r="L366" s="8"/>
      <c r="M366" s="9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</row>
    <row r="367" spans="2:37" x14ac:dyDescent="0.35">
      <c r="B367" s="46"/>
      <c r="C367" s="46"/>
      <c r="D367" s="46"/>
      <c r="E367" s="46"/>
      <c r="F367" s="46"/>
      <c r="G367" s="46"/>
      <c r="H367" s="46"/>
      <c r="L367" s="8"/>
      <c r="M367" s="9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</row>
    <row r="368" spans="2:37" x14ac:dyDescent="0.35">
      <c r="B368" s="46"/>
      <c r="C368" s="46"/>
      <c r="D368" s="46"/>
      <c r="E368" s="46"/>
      <c r="F368" s="46"/>
      <c r="G368" s="46"/>
      <c r="H368" s="46"/>
      <c r="L368" s="8"/>
      <c r="M368" s="9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</row>
    <row r="369" spans="2:37" x14ac:dyDescent="0.35">
      <c r="B369" s="46"/>
      <c r="C369" s="46"/>
      <c r="D369" s="46"/>
      <c r="E369" s="46"/>
      <c r="F369" s="46"/>
      <c r="G369" s="46"/>
      <c r="H369" s="46"/>
      <c r="L369" s="8"/>
      <c r="M369" s="9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</row>
    <row r="370" spans="2:37" x14ac:dyDescent="0.35">
      <c r="B370" s="46"/>
      <c r="C370" s="46"/>
      <c r="D370" s="46"/>
      <c r="E370" s="46"/>
      <c r="F370" s="46"/>
      <c r="G370" s="46"/>
      <c r="H370" s="46"/>
      <c r="L370" s="8"/>
      <c r="M370" s="9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</row>
    <row r="371" spans="2:37" x14ac:dyDescent="0.35">
      <c r="B371" s="46"/>
      <c r="C371" s="46"/>
      <c r="D371" s="46"/>
      <c r="E371" s="46"/>
      <c r="F371" s="46"/>
      <c r="G371" s="46"/>
      <c r="H371" s="46"/>
      <c r="L371" s="8"/>
      <c r="M371" s="9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</row>
    <row r="372" spans="2:37" x14ac:dyDescent="0.35">
      <c r="B372" s="46"/>
      <c r="C372" s="46"/>
      <c r="D372" s="46"/>
      <c r="E372" s="46"/>
      <c r="F372" s="46"/>
      <c r="G372" s="46"/>
      <c r="H372" s="46"/>
      <c r="L372" s="8"/>
      <c r="M372" s="9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</row>
    <row r="373" spans="2:37" x14ac:dyDescent="0.35">
      <c r="B373" s="46"/>
      <c r="C373" s="46"/>
      <c r="D373" s="46"/>
      <c r="E373" s="46"/>
      <c r="F373" s="46"/>
      <c r="G373" s="46"/>
      <c r="H373" s="46"/>
      <c r="L373" s="8"/>
      <c r="M373" s="9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</row>
    <row r="374" spans="2:37" x14ac:dyDescent="0.35">
      <c r="B374" s="46"/>
      <c r="C374" s="46"/>
      <c r="D374" s="46"/>
      <c r="E374" s="46"/>
      <c r="F374" s="46"/>
      <c r="G374" s="46"/>
      <c r="H374" s="46"/>
      <c r="L374" s="8"/>
      <c r="M374" s="9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</row>
    <row r="375" spans="2:37" x14ac:dyDescent="0.35">
      <c r="B375" s="46"/>
      <c r="C375" s="46"/>
      <c r="D375" s="46"/>
      <c r="E375" s="46"/>
      <c r="F375" s="46"/>
      <c r="G375" s="46"/>
      <c r="H375" s="46"/>
      <c r="L375" s="8"/>
      <c r="M375" s="9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</row>
    <row r="376" spans="2:37" x14ac:dyDescent="0.35">
      <c r="B376" s="46"/>
      <c r="C376" s="46"/>
      <c r="D376" s="46"/>
      <c r="E376" s="46"/>
      <c r="F376" s="46"/>
      <c r="G376" s="46"/>
      <c r="H376" s="46"/>
      <c r="L376" s="8"/>
      <c r="M376" s="9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</row>
    <row r="377" spans="2:37" x14ac:dyDescent="0.35">
      <c r="B377" s="46"/>
      <c r="C377" s="46"/>
      <c r="D377" s="46"/>
      <c r="E377" s="46"/>
      <c r="F377" s="46"/>
      <c r="G377" s="46"/>
      <c r="H377" s="46"/>
      <c r="L377" s="8"/>
      <c r="M377" s="9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</row>
    <row r="378" spans="2:37" x14ac:dyDescent="0.35">
      <c r="B378" s="46"/>
      <c r="C378" s="46"/>
      <c r="D378" s="46"/>
      <c r="E378" s="46"/>
      <c r="F378" s="46"/>
      <c r="G378" s="46"/>
      <c r="H378" s="46"/>
      <c r="L378" s="8"/>
      <c r="M378" s="9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</row>
    <row r="379" spans="2:37" x14ac:dyDescent="0.35">
      <c r="B379" s="46"/>
      <c r="C379" s="46"/>
      <c r="D379" s="46"/>
      <c r="E379" s="46"/>
      <c r="F379" s="46"/>
      <c r="G379" s="46"/>
      <c r="H379" s="46"/>
      <c r="L379" s="8"/>
      <c r="M379" s="9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</row>
    <row r="380" spans="2:37" x14ac:dyDescent="0.35">
      <c r="B380" s="46"/>
      <c r="C380" s="46"/>
      <c r="D380" s="46"/>
      <c r="E380" s="46"/>
      <c r="F380" s="46"/>
      <c r="G380" s="46"/>
      <c r="H380" s="46"/>
      <c r="L380" s="8"/>
      <c r="M380" s="9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</row>
    <row r="381" spans="2:37" x14ac:dyDescent="0.35">
      <c r="B381" s="46"/>
      <c r="C381" s="46"/>
      <c r="D381" s="46"/>
      <c r="E381" s="46"/>
      <c r="F381" s="46"/>
      <c r="G381" s="46"/>
      <c r="H381" s="46"/>
      <c r="L381" s="8"/>
      <c r="M381" s="9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</row>
    <row r="382" spans="2:37" x14ac:dyDescent="0.35">
      <c r="B382" s="46"/>
      <c r="C382" s="46"/>
      <c r="D382" s="46"/>
      <c r="E382" s="46"/>
      <c r="F382" s="46"/>
      <c r="G382" s="46"/>
      <c r="H382" s="46"/>
      <c r="L382" s="8"/>
      <c r="M382" s="9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</row>
    <row r="383" spans="2:37" x14ac:dyDescent="0.35">
      <c r="B383" s="46"/>
      <c r="C383" s="46"/>
      <c r="D383" s="46"/>
      <c r="E383" s="46"/>
      <c r="F383" s="46"/>
      <c r="G383" s="46"/>
      <c r="H383" s="46"/>
      <c r="L383" s="8"/>
      <c r="M383" s="9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</row>
    <row r="384" spans="2:37" x14ac:dyDescent="0.35">
      <c r="B384" s="46"/>
      <c r="C384" s="46"/>
      <c r="D384" s="46"/>
      <c r="E384" s="46"/>
      <c r="F384" s="46"/>
      <c r="G384" s="46"/>
      <c r="H384" s="46"/>
      <c r="L384" s="8"/>
      <c r="M384" s="9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</row>
    <row r="385" spans="2:37" x14ac:dyDescent="0.35">
      <c r="B385" s="46"/>
      <c r="C385" s="46"/>
      <c r="D385" s="46"/>
      <c r="E385" s="46"/>
      <c r="F385" s="46"/>
      <c r="G385" s="46"/>
      <c r="H385" s="46"/>
      <c r="L385" s="8"/>
      <c r="M385" s="9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</row>
    <row r="386" spans="2:37" x14ac:dyDescent="0.35">
      <c r="B386" s="46"/>
      <c r="C386" s="46"/>
      <c r="D386" s="46"/>
      <c r="E386" s="46"/>
      <c r="F386" s="46"/>
      <c r="G386" s="46"/>
      <c r="H386" s="46"/>
      <c r="L386" s="8"/>
      <c r="M386" s="9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</row>
    <row r="387" spans="2:37" x14ac:dyDescent="0.35">
      <c r="B387" s="46"/>
      <c r="C387" s="46"/>
      <c r="D387" s="46"/>
      <c r="E387" s="46"/>
      <c r="F387" s="46"/>
      <c r="G387" s="46"/>
      <c r="H387" s="46"/>
      <c r="L387" s="8"/>
      <c r="M387" s="9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</row>
    <row r="388" spans="2:37" x14ac:dyDescent="0.35">
      <c r="B388" s="46"/>
      <c r="C388" s="46"/>
      <c r="D388" s="46"/>
      <c r="E388" s="46"/>
      <c r="F388" s="46"/>
      <c r="G388" s="46"/>
      <c r="H388" s="46"/>
      <c r="L388" s="8"/>
      <c r="M388" s="9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</row>
    <row r="389" spans="2:37" x14ac:dyDescent="0.35">
      <c r="B389" s="46"/>
      <c r="C389" s="46"/>
      <c r="D389" s="46"/>
      <c r="E389" s="46"/>
      <c r="F389" s="46"/>
      <c r="G389" s="46"/>
      <c r="H389" s="46"/>
      <c r="L389" s="8"/>
      <c r="M389" s="9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</row>
    <row r="390" spans="2:37" x14ac:dyDescent="0.35">
      <c r="B390" s="46"/>
      <c r="C390" s="46"/>
      <c r="D390" s="46"/>
      <c r="E390" s="46"/>
      <c r="F390" s="46"/>
      <c r="G390" s="46"/>
      <c r="H390" s="46"/>
      <c r="L390" s="8"/>
      <c r="M390" s="9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</row>
    <row r="391" spans="2:37" x14ac:dyDescent="0.35">
      <c r="B391" s="46"/>
      <c r="C391" s="46"/>
      <c r="D391" s="46"/>
      <c r="E391" s="46"/>
      <c r="F391" s="46"/>
      <c r="G391" s="46"/>
      <c r="H391" s="46"/>
      <c r="L391" s="8"/>
      <c r="M391" s="9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</row>
    <row r="392" spans="2:37" x14ac:dyDescent="0.35">
      <c r="B392" s="46"/>
      <c r="C392" s="46"/>
      <c r="D392" s="46"/>
      <c r="E392" s="46"/>
      <c r="F392" s="46"/>
      <c r="G392" s="46"/>
      <c r="H392" s="46"/>
      <c r="L392" s="8"/>
      <c r="M392" s="9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</row>
    <row r="393" spans="2:37" x14ac:dyDescent="0.35">
      <c r="B393" s="46"/>
      <c r="C393" s="46"/>
      <c r="D393" s="46"/>
      <c r="E393" s="46"/>
      <c r="F393" s="46"/>
      <c r="G393" s="46"/>
      <c r="H393" s="46"/>
      <c r="L393" s="8"/>
      <c r="M393" s="9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</row>
    <row r="394" spans="2:37" x14ac:dyDescent="0.35">
      <c r="B394" s="46"/>
      <c r="C394" s="46"/>
      <c r="D394" s="46"/>
      <c r="E394" s="46"/>
      <c r="F394" s="46"/>
      <c r="G394" s="46"/>
      <c r="H394" s="46"/>
      <c r="L394" s="8"/>
      <c r="M394" s="9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</row>
    <row r="395" spans="2:37" x14ac:dyDescent="0.35">
      <c r="B395" s="46"/>
      <c r="C395" s="46"/>
      <c r="D395" s="46"/>
      <c r="E395" s="46"/>
      <c r="F395" s="46"/>
      <c r="G395" s="46"/>
      <c r="H395" s="46"/>
      <c r="L395" s="8"/>
      <c r="M395" s="9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</row>
    <row r="396" spans="2:37" x14ac:dyDescent="0.35">
      <c r="B396" s="46"/>
      <c r="C396" s="46"/>
      <c r="D396" s="46"/>
      <c r="E396" s="46"/>
      <c r="F396" s="46"/>
      <c r="G396" s="46"/>
      <c r="H396" s="46"/>
      <c r="L396" s="8"/>
      <c r="M396" s="9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</row>
    <row r="397" spans="2:37" x14ac:dyDescent="0.35">
      <c r="B397" s="46"/>
      <c r="C397" s="46"/>
      <c r="D397" s="46"/>
      <c r="E397" s="46"/>
      <c r="F397" s="46"/>
      <c r="G397" s="46"/>
      <c r="H397" s="46"/>
      <c r="L397" s="8"/>
      <c r="M397" s="9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</row>
    <row r="398" spans="2:37" x14ac:dyDescent="0.35">
      <c r="B398" s="46"/>
      <c r="C398" s="46"/>
      <c r="D398" s="46"/>
      <c r="E398" s="46"/>
      <c r="F398" s="46"/>
      <c r="G398" s="46"/>
      <c r="H398" s="46"/>
      <c r="L398" s="8"/>
      <c r="M398" s="9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</row>
    <row r="399" spans="2:37" x14ac:dyDescent="0.35">
      <c r="B399" s="46"/>
      <c r="C399" s="46"/>
      <c r="D399" s="46"/>
      <c r="E399" s="46"/>
      <c r="F399" s="46"/>
      <c r="G399" s="46"/>
      <c r="H399" s="46"/>
      <c r="L399" s="8"/>
      <c r="M399" s="9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</row>
    <row r="400" spans="2:37" x14ac:dyDescent="0.35">
      <c r="B400" s="46"/>
      <c r="C400" s="46"/>
      <c r="D400" s="46"/>
      <c r="E400" s="46"/>
      <c r="F400" s="46"/>
      <c r="G400" s="46"/>
      <c r="H400" s="46"/>
      <c r="L400" s="8"/>
      <c r="M400" s="9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</row>
    <row r="401" spans="2:37" x14ac:dyDescent="0.35">
      <c r="B401" s="46"/>
      <c r="C401" s="46"/>
      <c r="D401" s="46"/>
      <c r="E401" s="46"/>
      <c r="F401" s="46"/>
      <c r="G401" s="46"/>
      <c r="H401" s="46"/>
      <c r="L401" s="8"/>
      <c r="M401" s="9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</row>
    <row r="402" spans="2:37" x14ac:dyDescent="0.35">
      <c r="B402" s="46"/>
      <c r="C402" s="46"/>
      <c r="D402" s="46"/>
      <c r="E402" s="46"/>
      <c r="F402" s="46"/>
      <c r="G402" s="46"/>
      <c r="H402" s="46"/>
      <c r="L402" s="8"/>
      <c r="M402" s="9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</row>
    <row r="403" spans="2:37" x14ac:dyDescent="0.35">
      <c r="B403" s="46"/>
      <c r="C403" s="46"/>
      <c r="D403" s="46"/>
      <c r="E403" s="46"/>
      <c r="F403" s="46"/>
      <c r="G403" s="46"/>
      <c r="H403" s="46"/>
      <c r="L403" s="8"/>
      <c r="M403" s="9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</row>
    <row r="404" spans="2:37" x14ac:dyDescent="0.35">
      <c r="B404" s="46"/>
      <c r="C404" s="46"/>
      <c r="D404" s="46"/>
      <c r="E404" s="46"/>
      <c r="F404" s="46"/>
      <c r="G404" s="46"/>
      <c r="H404" s="46"/>
      <c r="L404" s="8"/>
      <c r="M404" s="9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</row>
    <row r="405" spans="2:37" x14ac:dyDescent="0.35">
      <c r="B405" s="46"/>
      <c r="C405" s="46"/>
      <c r="D405" s="46"/>
      <c r="E405" s="46"/>
      <c r="F405" s="46"/>
      <c r="G405" s="46"/>
      <c r="H405" s="46"/>
      <c r="L405" s="8"/>
      <c r="M405" s="9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</row>
    <row r="406" spans="2:37" x14ac:dyDescent="0.35">
      <c r="B406" s="46"/>
      <c r="C406" s="46"/>
      <c r="D406" s="46"/>
      <c r="E406" s="46"/>
      <c r="F406" s="46"/>
      <c r="G406" s="46"/>
      <c r="H406" s="46"/>
      <c r="L406" s="8"/>
      <c r="M406" s="9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</row>
    <row r="407" spans="2:37" x14ac:dyDescent="0.35">
      <c r="B407" s="46"/>
      <c r="C407" s="46"/>
      <c r="D407" s="46"/>
      <c r="E407" s="46"/>
      <c r="F407" s="46"/>
      <c r="G407" s="46"/>
      <c r="H407" s="46"/>
      <c r="L407" s="8"/>
      <c r="M407" s="9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</row>
    <row r="408" spans="2:37" x14ac:dyDescent="0.35">
      <c r="B408" s="46"/>
      <c r="C408" s="46"/>
      <c r="D408" s="46"/>
      <c r="E408" s="46"/>
      <c r="F408" s="46"/>
      <c r="G408" s="46"/>
      <c r="H408" s="46"/>
      <c r="L408" s="8"/>
      <c r="M408" s="9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</row>
    <row r="409" spans="2:37" x14ac:dyDescent="0.35">
      <c r="B409" s="46"/>
      <c r="C409" s="46"/>
      <c r="D409" s="46"/>
      <c r="E409" s="46"/>
      <c r="F409" s="46"/>
      <c r="G409" s="46"/>
      <c r="H409" s="46"/>
      <c r="L409" s="8"/>
      <c r="M409" s="9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</row>
    <row r="410" spans="2:37" x14ac:dyDescent="0.35">
      <c r="B410" s="46"/>
      <c r="C410" s="46"/>
      <c r="D410" s="46"/>
      <c r="E410" s="46"/>
      <c r="F410" s="46"/>
      <c r="G410" s="46"/>
      <c r="H410" s="46"/>
      <c r="L410" s="8"/>
      <c r="M410" s="9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</row>
    <row r="411" spans="2:37" x14ac:dyDescent="0.35">
      <c r="B411" s="46"/>
      <c r="C411" s="46"/>
      <c r="D411" s="46"/>
      <c r="E411" s="46"/>
      <c r="F411" s="46"/>
      <c r="G411" s="46"/>
      <c r="H411" s="46"/>
      <c r="L411" s="8"/>
      <c r="M411" s="9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</row>
    <row r="412" spans="2:37" x14ac:dyDescent="0.35">
      <c r="B412" s="46"/>
      <c r="C412" s="46"/>
      <c r="D412" s="46"/>
      <c r="E412" s="46"/>
      <c r="F412" s="46"/>
      <c r="G412" s="46"/>
      <c r="H412" s="46"/>
      <c r="L412" s="8"/>
      <c r="M412" s="9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</row>
    <row r="413" spans="2:37" x14ac:dyDescent="0.35">
      <c r="B413" s="46"/>
      <c r="C413" s="46"/>
      <c r="D413" s="46"/>
      <c r="E413" s="46"/>
      <c r="F413" s="46"/>
      <c r="G413" s="46"/>
      <c r="H413" s="46"/>
      <c r="L413" s="8"/>
      <c r="M413" s="9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</row>
    <row r="414" spans="2:37" x14ac:dyDescent="0.35">
      <c r="B414" s="46"/>
      <c r="C414" s="46"/>
      <c r="D414" s="46"/>
      <c r="E414" s="46"/>
      <c r="F414" s="46"/>
      <c r="G414" s="46"/>
      <c r="H414" s="46"/>
      <c r="L414" s="8"/>
      <c r="M414" s="9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</row>
    <row r="415" spans="2:37" x14ac:dyDescent="0.35">
      <c r="B415" s="46"/>
      <c r="C415" s="46"/>
      <c r="D415" s="46"/>
      <c r="E415" s="46"/>
      <c r="F415" s="46"/>
      <c r="G415" s="46"/>
      <c r="H415" s="46"/>
      <c r="L415" s="8"/>
      <c r="M415" s="9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</row>
    <row r="416" spans="2:37" x14ac:dyDescent="0.35">
      <c r="B416" s="46"/>
      <c r="C416" s="46"/>
      <c r="D416" s="46"/>
      <c r="E416" s="46"/>
      <c r="F416" s="46"/>
      <c r="G416" s="46"/>
      <c r="H416" s="46"/>
      <c r="L416" s="8"/>
      <c r="M416" s="9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</row>
    <row r="417" spans="2:37" x14ac:dyDescent="0.35">
      <c r="B417" s="46"/>
      <c r="C417" s="46"/>
      <c r="D417" s="46"/>
      <c r="E417" s="46"/>
      <c r="F417" s="46"/>
      <c r="G417" s="46"/>
      <c r="H417" s="46"/>
      <c r="L417" s="8"/>
      <c r="M417" s="9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</row>
    <row r="418" spans="2:37" x14ac:dyDescent="0.35">
      <c r="B418" s="46"/>
      <c r="C418" s="46"/>
      <c r="D418" s="46"/>
      <c r="E418" s="46"/>
      <c r="F418" s="46"/>
      <c r="G418" s="46"/>
      <c r="H418" s="46"/>
      <c r="L418" s="8"/>
      <c r="M418" s="9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</row>
    <row r="419" spans="2:37" x14ac:dyDescent="0.35">
      <c r="B419" s="46"/>
      <c r="C419" s="46"/>
      <c r="D419" s="46"/>
      <c r="E419" s="46"/>
      <c r="F419" s="46"/>
      <c r="G419" s="46"/>
      <c r="H419" s="46"/>
      <c r="L419" s="8"/>
      <c r="M419" s="9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</row>
    <row r="420" spans="2:37" x14ac:dyDescent="0.35">
      <c r="B420" s="46"/>
      <c r="C420" s="46"/>
      <c r="D420" s="46"/>
      <c r="E420" s="46"/>
      <c r="F420" s="46"/>
      <c r="G420" s="46"/>
      <c r="H420" s="46"/>
      <c r="L420" s="8"/>
      <c r="M420" s="9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</row>
    <row r="421" spans="2:37" x14ac:dyDescent="0.35">
      <c r="B421" s="46"/>
      <c r="C421" s="46"/>
      <c r="D421" s="46"/>
      <c r="E421" s="46"/>
      <c r="F421" s="46"/>
      <c r="G421" s="46"/>
      <c r="H421" s="46"/>
      <c r="L421" s="8"/>
      <c r="M421" s="9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</row>
    <row r="422" spans="2:37" x14ac:dyDescent="0.35">
      <c r="B422" s="46"/>
      <c r="C422" s="46"/>
      <c r="D422" s="46"/>
      <c r="E422" s="46"/>
      <c r="F422" s="46"/>
      <c r="G422" s="46"/>
      <c r="H422" s="46"/>
      <c r="L422" s="8"/>
      <c r="M422" s="9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</row>
    <row r="423" spans="2:37" x14ac:dyDescent="0.35">
      <c r="B423" s="46"/>
      <c r="C423" s="46"/>
      <c r="D423" s="46"/>
      <c r="E423" s="46"/>
      <c r="F423" s="46"/>
      <c r="G423" s="46"/>
      <c r="H423" s="46"/>
      <c r="L423" s="8"/>
      <c r="M423" s="9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</row>
    <row r="424" spans="2:37" x14ac:dyDescent="0.35">
      <c r="B424" s="46"/>
      <c r="C424" s="46"/>
      <c r="D424" s="46"/>
      <c r="E424" s="46"/>
      <c r="F424" s="46"/>
      <c r="G424" s="46"/>
      <c r="H424" s="46"/>
      <c r="L424" s="8"/>
      <c r="M424" s="9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</row>
    <row r="425" spans="2:37" x14ac:dyDescent="0.35">
      <c r="B425" s="46"/>
      <c r="C425" s="46"/>
      <c r="D425" s="46"/>
      <c r="E425" s="46"/>
      <c r="F425" s="46"/>
      <c r="G425" s="46"/>
      <c r="H425" s="46"/>
      <c r="L425" s="8"/>
      <c r="M425" s="9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</row>
    <row r="426" spans="2:37" x14ac:dyDescent="0.35">
      <c r="B426" s="46"/>
      <c r="C426" s="46"/>
      <c r="D426" s="46"/>
      <c r="E426" s="46"/>
      <c r="F426" s="46"/>
      <c r="G426" s="46"/>
      <c r="H426" s="46"/>
      <c r="L426" s="8"/>
      <c r="M426" s="9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</row>
    <row r="427" spans="2:37" x14ac:dyDescent="0.35">
      <c r="B427" s="46"/>
      <c r="C427" s="46"/>
      <c r="D427" s="46"/>
      <c r="E427" s="46"/>
      <c r="F427" s="46"/>
      <c r="G427" s="46"/>
      <c r="H427" s="46"/>
      <c r="L427" s="8"/>
      <c r="M427" s="9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</row>
    <row r="428" spans="2:37" x14ac:dyDescent="0.35">
      <c r="B428" s="46"/>
      <c r="C428" s="46"/>
      <c r="D428" s="46"/>
      <c r="E428" s="46"/>
      <c r="F428" s="46"/>
      <c r="G428" s="46"/>
      <c r="H428" s="46"/>
      <c r="L428" s="8"/>
      <c r="M428" s="9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</row>
    <row r="429" spans="2:37" x14ac:dyDescent="0.35">
      <c r="B429" s="46"/>
      <c r="C429" s="46"/>
      <c r="D429" s="46"/>
      <c r="E429" s="46"/>
      <c r="F429" s="46"/>
      <c r="G429" s="46"/>
      <c r="H429" s="46"/>
      <c r="L429" s="8"/>
      <c r="M429" s="9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</row>
    <row r="430" spans="2:37" x14ac:dyDescent="0.35">
      <c r="B430" s="46"/>
      <c r="C430" s="46"/>
      <c r="D430" s="46"/>
      <c r="E430" s="46"/>
      <c r="F430" s="46"/>
      <c r="G430" s="46"/>
      <c r="H430" s="46"/>
      <c r="L430" s="8"/>
      <c r="M430" s="9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</row>
    <row r="431" spans="2:37" x14ac:dyDescent="0.35">
      <c r="B431" s="46"/>
      <c r="C431" s="46"/>
      <c r="D431" s="46"/>
      <c r="E431" s="46"/>
      <c r="F431" s="46"/>
      <c r="G431" s="46"/>
      <c r="H431" s="46"/>
      <c r="L431" s="8"/>
      <c r="M431" s="9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</row>
    <row r="432" spans="2:37" x14ac:dyDescent="0.35">
      <c r="B432" s="46"/>
      <c r="C432" s="46"/>
      <c r="D432" s="46"/>
      <c r="E432" s="46"/>
      <c r="F432" s="46"/>
      <c r="G432" s="46"/>
      <c r="H432" s="46"/>
      <c r="L432" s="8"/>
      <c r="M432" s="9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</row>
    <row r="433" spans="2:37" x14ac:dyDescent="0.35">
      <c r="B433" s="46"/>
      <c r="C433" s="46"/>
      <c r="D433" s="46"/>
      <c r="E433" s="46"/>
      <c r="F433" s="46"/>
      <c r="G433" s="46"/>
      <c r="H433" s="46"/>
      <c r="L433" s="8"/>
      <c r="M433" s="9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</row>
    <row r="434" spans="2:37" x14ac:dyDescent="0.35">
      <c r="B434" s="46"/>
      <c r="C434" s="46"/>
      <c r="D434" s="46"/>
      <c r="E434" s="46"/>
      <c r="F434" s="46"/>
      <c r="G434" s="46"/>
      <c r="H434" s="46"/>
      <c r="L434" s="8"/>
      <c r="M434" s="9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</row>
    <row r="435" spans="2:37" x14ac:dyDescent="0.35">
      <c r="B435" s="46"/>
      <c r="C435" s="46"/>
      <c r="D435" s="46"/>
      <c r="E435" s="46"/>
      <c r="F435" s="46"/>
      <c r="G435" s="46"/>
      <c r="H435" s="46"/>
      <c r="L435" s="8"/>
      <c r="M435" s="9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</row>
    <row r="436" spans="2:37" x14ac:dyDescent="0.35">
      <c r="B436" s="46"/>
      <c r="C436" s="46"/>
      <c r="D436" s="46"/>
      <c r="E436" s="46"/>
      <c r="F436" s="46"/>
      <c r="G436" s="46"/>
      <c r="H436" s="46"/>
      <c r="L436" s="8"/>
      <c r="M436" s="9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</row>
    <row r="437" spans="2:37" x14ac:dyDescent="0.35">
      <c r="B437" s="46"/>
      <c r="C437" s="46"/>
      <c r="D437" s="46"/>
      <c r="E437" s="46"/>
      <c r="F437" s="46"/>
      <c r="G437" s="46"/>
      <c r="H437" s="46"/>
      <c r="L437" s="8"/>
      <c r="M437" s="9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</row>
    <row r="438" spans="2:37" x14ac:dyDescent="0.35">
      <c r="B438" s="46"/>
      <c r="C438" s="46"/>
      <c r="D438" s="46"/>
      <c r="E438" s="46"/>
      <c r="F438" s="46"/>
      <c r="G438" s="46"/>
      <c r="H438" s="46"/>
      <c r="L438" s="8"/>
      <c r="M438" s="9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</row>
    <row r="439" spans="2:37" x14ac:dyDescent="0.35">
      <c r="B439" s="46"/>
      <c r="C439" s="46"/>
      <c r="D439" s="46"/>
      <c r="E439" s="46"/>
      <c r="F439" s="46"/>
      <c r="G439" s="46"/>
      <c r="H439" s="46"/>
      <c r="L439" s="8"/>
      <c r="M439" s="9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</row>
    <row r="440" spans="2:37" x14ac:dyDescent="0.35">
      <c r="B440" s="46"/>
      <c r="C440" s="46"/>
      <c r="D440" s="46"/>
      <c r="E440" s="46"/>
      <c r="F440" s="46"/>
      <c r="G440" s="46"/>
      <c r="H440" s="46"/>
      <c r="L440" s="8"/>
      <c r="M440" s="9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</row>
    <row r="441" spans="2:37" x14ac:dyDescent="0.35">
      <c r="B441" s="46"/>
      <c r="C441" s="46"/>
      <c r="D441" s="46"/>
      <c r="E441" s="46"/>
      <c r="F441" s="46"/>
      <c r="G441" s="46"/>
      <c r="H441" s="46"/>
      <c r="L441" s="8"/>
      <c r="M441" s="9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</row>
    <row r="442" spans="2:37" x14ac:dyDescent="0.35">
      <c r="B442" s="46"/>
      <c r="C442" s="46"/>
      <c r="D442" s="46"/>
      <c r="E442" s="46"/>
      <c r="F442" s="46"/>
      <c r="G442" s="46"/>
      <c r="H442" s="46"/>
      <c r="L442" s="8"/>
      <c r="M442" s="9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</row>
    <row r="443" spans="2:37" x14ac:dyDescent="0.35">
      <c r="B443" s="46"/>
      <c r="C443" s="46"/>
      <c r="D443" s="46"/>
      <c r="E443" s="46"/>
      <c r="F443" s="46"/>
      <c r="G443" s="46"/>
      <c r="H443" s="46"/>
      <c r="L443" s="8"/>
      <c r="M443" s="9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</row>
    <row r="444" spans="2:37" x14ac:dyDescent="0.35">
      <c r="B444" s="46"/>
      <c r="C444" s="46"/>
      <c r="D444" s="46"/>
      <c r="E444" s="46"/>
      <c r="F444" s="46"/>
      <c r="G444" s="46"/>
      <c r="H444" s="46"/>
      <c r="L444" s="8"/>
      <c r="M444" s="9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</row>
    <row r="445" spans="2:37" x14ac:dyDescent="0.35">
      <c r="B445" s="46"/>
      <c r="C445" s="46"/>
      <c r="D445" s="46"/>
      <c r="E445" s="46"/>
      <c r="F445" s="46"/>
      <c r="G445" s="46"/>
      <c r="H445" s="46"/>
      <c r="L445" s="8"/>
      <c r="M445" s="9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</row>
    <row r="446" spans="2:37" x14ac:dyDescent="0.35">
      <c r="B446" s="46"/>
      <c r="C446" s="46"/>
      <c r="D446" s="46"/>
      <c r="E446" s="46"/>
      <c r="F446" s="46"/>
      <c r="G446" s="46"/>
      <c r="H446" s="46"/>
      <c r="L446" s="8"/>
      <c r="M446" s="9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</row>
    <row r="447" spans="2:37" x14ac:dyDescent="0.35">
      <c r="B447" s="46"/>
      <c r="C447" s="46"/>
      <c r="D447" s="46"/>
      <c r="E447" s="46"/>
      <c r="F447" s="46"/>
      <c r="G447" s="46"/>
      <c r="H447" s="46"/>
      <c r="L447" s="8"/>
      <c r="M447" s="9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</row>
    <row r="448" spans="2:37" x14ac:dyDescent="0.35">
      <c r="B448" s="46"/>
      <c r="C448" s="46"/>
      <c r="D448" s="46"/>
      <c r="E448" s="46"/>
      <c r="F448" s="46"/>
      <c r="G448" s="46"/>
      <c r="H448" s="46"/>
      <c r="L448" s="8"/>
      <c r="M448" s="9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</row>
    <row r="449" spans="2:37" x14ac:dyDescent="0.35">
      <c r="B449" s="46"/>
      <c r="C449" s="46"/>
      <c r="D449" s="46"/>
      <c r="E449" s="46"/>
      <c r="F449" s="46"/>
      <c r="G449" s="46"/>
      <c r="H449" s="46"/>
      <c r="L449" s="8"/>
      <c r="M449" s="9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</row>
    <row r="450" spans="2:37" x14ac:dyDescent="0.35">
      <c r="B450" s="46"/>
      <c r="C450" s="46"/>
      <c r="D450" s="46"/>
      <c r="E450" s="46"/>
      <c r="F450" s="46"/>
      <c r="G450" s="46"/>
      <c r="H450" s="46"/>
      <c r="L450" s="8"/>
      <c r="M450" s="9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</row>
    <row r="451" spans="2:37" x14ac:dyDescent="0.35">
      <c r="B451" s="46"/>
      <c r="C451" s="46"/>
      <c r="D451" s="46"/>
      <c r="E451" s="46"/>
      <c r="F451" s="46"/>
      <c r="G451" s="46"/>
      <c r="H451" s="46"/>
      <c r="L451" s="8"/>
      <c r="M451" s="9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</row>
    <row r="452" spans="2:37" x14ac:dyDescent="0.35">
      <c r="B452" s="46"/>
      <c r="C452" s="46"/>
      <c r="D452" s="46"/>
      <c r="E452" s="46"/>
      <c r="F452" s="46"/>
      <c r="G452" s="46"/>
      <c r="H452" s="46"/>
      <c r="L452" s="8"/>
      <c r="M452" s="9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</row>
    <row r="453" spans="2:37" x14ac:dyDescent="0.35">
      <c r="B453" s="46"/>
      <c r="C453" s="46"/>
      <c r="D453" s="46"/>
      <c r="E453" s="46"/>
      <c r="F453" s="46"/>
      <c r="G453" s="46"/>
      <c r="H453" s="46"/>
      <c r="L453" s="8"/>
      <c r="M453" s="9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</row>
    <row r="454" spans="2:37" x14ac:dyDescent="0.35">
      <c r="B454" s="46"/>
      <c r="C454" s="46"/>
      <c r="D454" s="46"/>
      <c r="E454" s="46"/>
      <c r="F454" s="46"/>
      <c r="G454" s="46"/>
      <c r="H454" s="46"/>
      <c r="L454" s="8"/>
      <c r="M454" s="9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</row>
    <row r="455" spans="2:37" x14ac:dyDescent="0.35">
      <c r="B455" s="46"/>
      <c r="C455" s="46"/>
      <c r="D455" s="46"/>
      <c r="E455" s="46"/>
      <c r="F455" s="46"/>
      <c r="G455" s="46"/>
      <c r="H455" s="46"/>
      <c r="L455" s="8"/>
      <c r="M455" s="9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</row>
    <row r="456" spans="2:37" x14ac:dyDescent="0.35">
      <c r="B456" s="46"/>
      <c r="C456" s="46"/>
      <c r="D456" s="46"/>
      <c r="E456" s="46"/>
      <c r="F456" s="46"/>
      <c r="G456" s="46"/>
      <c r="H456" s="46"/>
      <c r="L456" s="8"/>
      <c r="M456" s="9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</row>
    <row r="457" spans="2:37" x14ac:dyDescent="0.35">
      <c r="B457" s="46"/>
      <c r="C457" s="46"/>
      <c r="D457" s="46"/>
      <c r="E457" s="46"/>
      <c r="F457" s="46"/>
      <c r="G457" s="46"/>
      <c r="H457" s="46"/>
      <c r="L457" s="8"/>
      <c r="M457" s="9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</row>
    <row r="458" spans="2:37" x14ac:dyDescent="0.35">
      <c r="B458" s="46"/>
      <c r="C458" s="46"/>
      <c r="D458" s="46"/>
      <c r="E458" s="46"/>
      <c r="F458" s="46"/>
      <c r="G458" s="46"/>
      <c r="H458" s="46"/>
      <c r="L458" s="8"/>
      <c r="M458" s="9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</row>
    <row r="459" spans="2:37" x14ac:dyDescent="0.35">
      <c r="B459" s="46"/>
      <c r="C459" s="46"/>
      <c r="D459" s="46"/>
      <c r="E459" s="46"/>
      <c r="F459" s="46"/>
      <c r="G459" s="46"/>
      <c r="H459" s="46"/>
      <c r="L459" s="8"/>
      <c r="M459" s="9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</row>
    <row r="460" spans="2:37" x14ac:dyDescent="0.35">
      <c r="B460" s="46"/>
      <c r="C460" s="46"/>
      <c r="D460" s="46"/>
      <c r="E460" s="46"/>
      <c r="F460" s="46"/>
      <c r="G460" s="46"/>
      <c r="H460" s="46"/>
      <c r="L460" s="8"/>
      <c r="M460" s="9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</row>
    <row r="461" spans="2:37" x14ac:dyDescent="0.35">
      <c r="B461" s="46"/>
      <c r="C461" s="46"/>
      <c r="D461" s="46"/>
      <c r="E461" s="46"/>
      <c r="F461" s="46"/>
      <c r="G461" s="46"/>
      <c r="H461" s="46"/>
      <c r="L461" s="8"/>
      <c r="M461" s="9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</row>
    <row r="462" spans="2:37" x14ac:dyDescent="0.35">
      <c r="B462" s="46"/>
      <c r="C462" s="46"/>
      <c r="D462" s="46"/>
      <c r="E462" s="46"/>
      <c r="F462" s="46"/>
      <c r="G462" s="46"/>
      <c r="H462" s="46"/>
      <c r="L462" s="8"/>
      <c r="M462" s="9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</row>
    <row r="463" spans="2:37" x14ac:dyDescent="0.35">
      <c r="B463" s="46"/>
      <c r="C463" s="46"/>
      <c r="D463" s="46"/>
      <c r="E463" s="46"/>
      <c r="F463" s="46"/>
      <c r="G463" s="46"/>
      <c r="H463" s="46"/>
      <c r="L463" s="8"/>
      <c r="M463" s="9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</row>
    <row r="464" spans="2:37" x14ac:dyDescent="0.35">
      <c r="B464" s="46"/>
      <c r="C464" s="46"/>
      <c r="D464" s="46"/>
      <c r="E464" s="46"/>
      <c r="F464" s="46"/>
      <c r="G464" s="46"/>
      <c r="H464" s="46"/>
      <c r="L464" s="8"/>
      <c r="M464" s="9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</row>
    <row r="465" spans="2:37" x14ac:dyDescent="0.35">
      <c r="B465" s="46"/>
      <c r="C465" s="46"/>
      <c r="D465" s="46"/>
      <c r="E465" s="46"/>
      <c r="F465" s="46"/>
      <c r="G465" s="46"/>
      <c r="H465" s="46"/>
      <c r="L465" s="8"/>
      <c r="M465" s="9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</row>
    <row r="466" spans="2:37" x14ac:dyDescent="0.35">
      <c r="B466" s="46"/>
      <c r="C466" s="46"/>
      <c r="D466" s="46"/>
      <c r="E466" s="46"/>
      <c r="F466" s="46"/>
      <c r="G466" s="46"/>
      <c r="H466" s="46"/>
      <c r="L466" s="8"/>
      <c r="M466" s="9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</row>
    <row r="467" spans="2:37" x14ac:dyDescent="0.35">
      <c r="B467" s="46"/>
      <c r="C467" s="46"/>
      <c r="D467" s="46"/>
      <c r="E467" s="46"/>
      <c r="F467" s="46"/>
      <c r="G467" s="46"/>
      <c r="H467" s="46"/>
      <c r="L467" s="8"/>
      <c r="M467" s="9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</row>
    <row r="468" spans="2:37" x14ac:dyDescent="0.35">
      <c r="B468" s="46"/>
      <c r="C468" s="46"/>
      <c r="D468" s="46"/>
      <c r="E468" s="46"/>
      <c r="F468" s="46"/>
      <c r="G468" s="46"/>
      <c r="H468" s="46"/>
      <c r="L468" s="8"/>
      <c r="M468" s="9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</row>
    <row r="469" spans="2:37" x14ac:dyDescent="0.35">
      <c r="B469" s="46"/>
      <c r="C469" s="46"/>
      <c r="D469" s="46"/>
      <c r="E469" s="46"/>
      <c r="F469" s="46"/>
      <c r="G469" s="46"/>
      <c r="H469" s="46"/>
      <c r="L469" s="8"/>
      <c r="M469" s="9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</row>
    <row r="470" spans="2:37" x14ac:dyDescent="0.35">
      <c r="B470" s="46"/>
      <c r="C470" s="46"/>
      <c r="D470" s="46"/>
      <c r="E470" s="46"/>
      <c r="F470" s="46"/>
      <c r="G470" s="46"/>
      <c r="H470" s="46"/>
      <c r="L470" s="8"/>
      <c r="M470" s="9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</row>
    <row r="471" spans="2:37" x14ac:dyDescent="0.35">
      <c r="B471" s="46"/>
      <c r="C471" s="46"/>
      <c r="D471" s="46"/>
      <c r="E471" s="46"/>
      <c r="F471" s="46"/>
      <c r="G471" s="46"/>
      <c r="H471" s="46"/>
      <c r="L471" s="8"/>
      <c r="M471" s="9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</row>
    <row r="472" spans="2:37" x14ac:dyDescent="0.35">
      <c r="B472" s="46"/>
      <c r="C472" s="46"/>
      <c r="D472" s="46"/>
      <c r="E472" s="46"/>
      <c r="F472" s="46"/>
      <c r="G472" s="46"/>
      <c r="H472" s="46"/>
      <c r="L472" s="8"/>
      <c r="M472" s="9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</row>
    <row r="473" spans="2:37" x14ac:dyDescent="0.35">
      <c r="B473" s="46"/>
      <c r="C473" s="46"/>
      <c r="D473" s="46"/>
      <c r="E473" s="46"/>
      <c r="F473" s="46"/>
      <c r="G473" s="46"/>
      <c r="H473" s="46"/>
      <c r="L473" s="8"/>
      <c r="M473" s="9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</row>
    <row r="474" spans="2:37" x14ac:dyDescent="0.35">
      <c r="B474" s="46"/>
      <c r="C474" s="46"/>
      <c r="D474" s="46"/>
      <c r="E474" s="46"/>
      <c r="F474" s="46"/>
      <c r="G474" s="46"/>
      <c r="H474" s="46"/>
      <c r="L474" s="8"/>
      <c r="M474" s="9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</row>
    <row r="475" spans="2:37" x14ac:dyDescent="0.35">
      <c r="B475" s="46"/>
      <c r="C475" s="46"/>
      <c r="D475" s="46"/>
      <c r="E475" s="46"/>
      <c r="F475" s="46"/>
      <c r="G475" s="46"/>
      <c r="H475" s="46"/>
      <c r="L475" s="8"/>
      <c r="M475" s="9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</row>
    <row r="476" spans="2:37" x14ac:dyDescent="0.35">
      <c r="B476" s="46"/>
      <c r="C476" s="46"/>
      <c r="D476" s="46"/>
      <c r="E476" s="46"/>
      <c r="F476" s="46"/>
      <c r="G476" s="46"/>
      <c r="H476" s="46"/>
      <c r="L476" s="8"/>
      <c r="M476" s="9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</row>
    <row r="477" spans="2:37" x14ac:dyDescent="0.35">
      <c r="B477" s="46"/>
      <c r="C477" s="46"/>
      <c r="D477" s="46"/>
      <c r="E477" s="46"/>
      <c r="F477" s="46"/>
      <c r="G477" s="46"/>
      <c r="H477" s="46"/>
      <c r="L477" s="8"/>
      <c r="M477" s="9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</row>
    <row r="478" spans="2:37" x14ac:dyDescent="0.35">
      <c r="B478" s="46"/>
      <c r="C478" s="46"/>
      <c r="D478" s="46"/>
      <c r="E478" s="46"/>
      <c r="F478" s="46"/>
      <c r="G478" s="46"/>
      <c r="H478" s="46"/>
      <c r="L478" s="8"/>
      <c r="M478" s="9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</row>
    <row r="479" spans="2:37" x14ac:dyDescent="0.35">
      <c r="B479" s="46"/>
      <c r="C479" s="46"/>
      <c r="D479" s="46"/>
      <c r="E479" s="46"/>
      <c r="F479" s="46"/>
      <c r="G479" s="46"/>
      <c r="H479" s="46"/>
      <c r="L479" s="8"/>
      <c r="M479" s="9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</row>
    <row r="480" spans="2:37" x14ac:dyDescent="0.35">
      <c r="B480" s="46"/>
      <c r="C480" s="46"/>
      <c r="D480" s="46"/>
      <c r="E480" s="46"/>
      <c r="F480" s="46"/>
      <c r="G480" s="46"/>
      <c r="H480" s="46"/>
      <c r="L480" s="8"/>
      <c r="M480" s="9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</row>
    <row r="481" spans="2:37" x14ac:dyDescent="0.35">
      <c r="B481" s="46"/>
      <c r="C481" s="46"/>
      <c r="D481" s="46"/>
      <c r="E481" s="46"/>
      <c r="F481" s="46"/>
      <c r="G481" s="46"/>
      <c r="H481" s="46"/>
      <c r="L481" s="8"/>
      <c r="M481" s="9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</row>
    <row r="482" spans="2:37" x14ac:dyDescent="0.35">
      <c r="B482" s="46"/>
      <c r="C482" s="46"/>
      <c r="D482" s="46"/>
      <c r="E482" s="46"/>
      <c r="F482" s="46"/>
      <c r="G482" s="46"/>
      <c r="H482" s="46"/>
      <c r="L482" s="8"/>
      <c r="M482" s="9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</row>
    <row r="483" spans="2:37" x14ac:dyDescent="0.35">
      <c r="B483" s="46"/>
      <c r="C483" s="46"/>
      <c r="D483" s="46"/>
      <c r="E483" s="46"/>
      <c r="F483" s="46"/>
      <c r="G483" s="46"/>
      <c r="H483" s="46"/>
      <c r="L483" s="8"/>
      <c r="M483" s="9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</row>
    <row r="484" spans="2:37" x14ac:dyDescent="0.35">
      <c r="B484" s="46"/>
      <c r="C484" s="46"/>
      <c r="D484" s="46"/>
      <c r="E484" s="46"/>
      <c r="F484" s="46"/>
      <c r="G484" s="46"/>
      <c r="H484" s="46"/>
      <c r="L484" s="8"/>
      <c r="M484" s="9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</row>
    <row r="485" spans="2:37" x14ac:dyDescent="0.35">
      <c r="B485" s="46"/>
      <c r="C485" s="46"/>
      <c r="D485" s="46"/>
      <c r="E485" s="46"/>
      <c r="F485" s="46"/>
      <c r="G485" s="46"/>
      <c r="H485" s="46"/>
      <c r="L485" s="8"/>
      <c r="M485" s="9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</row>
    <row r="486" spans="2:37" x14ac:dyDescent="0.35">
      <c r="B486" s="46"/>
      <c r="C486" s="46"/>
      <c r="D486" s="46"/>
      <c r="E486" s="46"/>
      <c r="F486" s="46"/>
      <c r="G486" s="46"/>
      <c r="H486" s="46"/>
      <c r="L486" s="8"/>
      <c r="M486" s="9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</row>
    <row r="487" spans="2:37" x14ac:dyDescent="0.35">
      <c r="B487" s="46"/>
      <c r="C487" s="46"/>
      <c r="D487" s="46"/>
      <c r="E487" s="46"/>
      <c r="F487" s="46"/>
      <c r="G487" s="46"/>
      <c r="H487" s="46"/>
      <c r="L487" s="8"/>
      <c r="M487" s="9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</row>
    <row r="488" spans="2:37" x14ac:dyDescent="0.35">
      <c r="B488" s="46"/>
      <c r="C488" s="46"/>
      <c r="D488" s="46"/>
      <c r="E488" s="46"/>
      <c r="F488" s="46"/>
      <c r="G488" s="46"/>
      <c r="H488" s="46"/>
      <c r="L488" s="8"/>
      <c r="M488" s="9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</row>
    <row r="489" spans="2:37" x14ac:dyDescent="0.35">
      <c r="B489" s="46"/>
      <c r="C489" s="46"/>
      <c r="D489" s="46"/>
      <c r="E489" s="46"/>
      <c r="F489" s="46"/>
      <c r="G489" s="46"/>
      <c r="H489" s="46"/>
      <c r="L489" s="8"/>
      <c r="M489" s="9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</row>
    <row r="490" spans="2:37" x14ac:dyDescent="0.35">
      <c r="B490" s="46"/>
      <c r="C490" s="46"/>
      <c r="D490" s="46"/>
      <c r="E490" s="46"/>
      <c r="F490" s="46"/>
      <c r="G490" s="46"/>
      <c r="H490" s="46"/>
      <c r="L490" s="8"/>
      <c r="M490" s="9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</row>
    <row r="491" spans="2:37" x14ac:dyDescent="0.35">
      <c r="B491" s="46"/>
      <c r="C491" s="46"/>
      <c r="D491" s="46"/>
      <c r="E491" s="46"/>
      <c r="F491" s="46"/>
      <c r="G491" s="46"/>
      <c r="H491" s="46"/>
      <c r="L491" s="8"/>
      <c r="M491" s="9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</row>
    <row r="492" spans="2:37" x14ac:dyDescent="0.35">
      <c r="B492" s="46"/>
      <c r="C492" s="46"/>
      <c r="D492" s="46"/>
      <c r="E492" s="46"/>
      <c r="F492" s="46"/>
      <c r="G492" s="46"/>
      <c r="H492" s="46"/>
      <c r="L492" s="8"/>
      <c r="M492" s="9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</row>
    <row r="493" spans="2:37" x14ac:dyDescent="0.35">
      <c r="B493" s="46"/>
      <c r="C493" s="46"/>
      <c r="D493" s="46"/>
      <c r="E493" s="46"/>
      <c r="F493" s="46"/>
      <c r="G493" s="46"/>
      <c r="H493" s="46"/>
      <c r="L493" s="8"/>
      <c r="M493" s="9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</row>
    <row r="494" spans="2:37" x14ac:dyDescent="0.35">
      <c r="B494" s="46"/>
      <c r="C494" s="46"/>
      <c r="D494" s="46"/>
      <c r="E494" s="46"/>
      <c r="F494" s="46"/>
      <c r="G494" s="46"/>
      <c r="H494" s="46"/>
      <c r="L494" s="8"/>
      <c r="M494" s="9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</row>
    <row r="495" spans="2:37" x14ac:dyDescent="0.35">
      <c r="B495" s="46"/>
      <c r="C495" s="46"/>
      <c r="D495" s="46"/>
      <c r="E495" s="46"/>
      <c r="F495" s="46"/>
      <c r="G495" s="46"/>
      <c r="H495" s="46"/>
      <c r="L495" s="8"/>
      <c r="M495" s="9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</row>
    <row r="496" spans="2:37" x14ac:dyDescent="0.35">
      <c r="B496" s="46"/>
      <c r="C496" s="46"/>
      <c r="D496" s="46"/>
      <c r="E496" s="46"/>
      <c r="F496" s="46"/>
      <c r="G496" s="46"/>
      <c r="H496" s="46"/>
      <c r="L496" s="8"/>
      <c r="M496" s="9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</row>
    <row r="497" spans="2:37" x14ac:dyDescent="0.35">
      <c r="B497" s="46"/>
      <c r="C497" s="46"/>
      <c r="D497" s="46"/>
      <c r="E497" s="46"/>
      <c r="F497" s="46"/>
      <c r="G497" s="46"/>
      <c r="H497" s="46"/>
      <c r="L497" s="8"/>
      <c r="M497" s="9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</row>
    <row r="498" spans="2:37" x14ac:dyDescent="0.35">
      <c r="B498" s="46"/>
      <c r="C498" s="46"/>
      <c r="D498" s="46"/>
      <c r="E498" s="46"/>
      <c r="F498" s="46"/>
      <c r="G498" s="46"/>
      <c r="H498" s="46"/>
      <c r="L498" s="8"/>
      <c r="M498" s="9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</row>
    <row r="499" spans="2:37" x14ac:dyDescent="0.35">
      <c r="B499" s="46"/>
      <c r="C499" s="46"/>
      <c r="D499" s="46"/>
      <c r="E499" s="46"/>
      <c r="F499" s="46"/>
      <c r="G499" s="46"/>
      <c r="H499" s="46"/>
      <c r="L499" s="8"/>
      <c r="M499" s="9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</row>
    <row r="500" spans="2:37" x14ac:dyDescent="0.35">
      <c r="B500" s="46"/>
      <c r="C500" s="46"/>
      <c r="D500" s="46"/>
      <c r="E500" s="46"/>
      <c r="F500" s="46"/>
      <c r="G500" s="46"/>
      <c r="H500" s="46"/>
      <c r="L500" s="8"/>
      <c r="M500" s="9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</row>
    <row r="501" spans="2:37" x14ac:dyDescent="0.35">
      <c r="B501" s="46"/>
      <c r="C501" s="46"/>
      <c r="D501" s="46"/>
      <c r="E501" s="46"/>
      <c r="F501" s="46"/>
      <c r="G501" s="46"/>
      <c r="H501" s="46"/>
      <c r="L501" s="8"/>
      <c r="M501" s="9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</row>
    <row r="502" spans="2:37" x14ac:dyDescent="0.35">
      <c r="B502" s="46"/>
      <c r="C502" s="46"/>
      <c r="D502" s="46"/>
      <c r="E502" s="46"/>
      <c r="F502" s="46"/>
      <c r="G502" s="46"/>
      <c r="H502" s="46"/>
      <c r="L502" s="8"/>
      <c r="M502" s="9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</row>
    <row r="503" spans="2:37" x14ac:dyDescent="0.35">
      <c r="B503" s="46"/>
      <c r="C503" s="46"/>
      <c r="D503" s="46"/>
      <c r="E503" s="46"/>
      <c r="F503" s="46"/>
      <c r="G503" s="46"/>
      <c r="H503" s="46"/>
      <c r="L503" s="8"/>
      <c r="M503" s="9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</row>
    <row r="504" spans="2:37" x14ac:dyDescent="0.35">
      <c r="B504" s="46"/>
      <c r="C504" s="46"/>
      <c r="D504" s="46"/>
      <c r="E504" s="46"/>
      <c r="F504" s="46"/>
      <c r="G504" s="46"/>
      <c r="H504" s="46"/>
      <c r="L504" s="8"/>
      <c r="M504" s="9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</row>
    <row r="505" spans="2:37" x14ac:dyDescent="0.35">
      <c r="B505" s="46"/>
      <c r="C505" s="46"/>
      <c r="D505" s="46"/>
      <c r="E505" s="46"/>
      <c r="F505" s="46"/>
      <c r="G505" s="46"/>
      <c r="H505" s="46"/>
      <c r="L505" s="8"/>
      <c r="M505" s="9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</row>
    <row r="506" spans="2:37" x14ac:dyDescent="0.35">
      <c r="B506" s="46"/>
      <c r="C506" s="46"/>
      <c r="D506" s="46"/>
      <c r="E506" s="46"/>
      <c r="F506" s="46"/>
      <c r="G506" s="46"/>
      <c r="H506" s="46"/>
      <c r="L506" s="8"/>
      <c r="M506" s="9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</row>
    <row r="507" spans="2:37" x14ac:dyDescent="0.35">
      <c r="B507" s="46"/>
      <c r="C507" s="46"/>
      <c r="D507" s="46"/>
      <c r="E507" s="46"/>
      <c r="F507" s="46"/>
      <c r="G507" s="46"/>
      <c r="H507" s="46"/>
      <c r="L507" s="8"/>
      <c r="M507" s="9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</row>
    <row r="508" spans="2:37" x14ac:dyDescent="0.35">
      <c r="B508" s="46"/>
      <c r="C508" s="46"/>
      <c r="D508" s="46"/>
      <c r="E508" s="46"/>
      <c r="F508" s="46"/>
      <c r="G508" s="46"/>
      <c r="H508" s="46"/>
      <c r="L508" s="8"/>
      <c r="M508" s="9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</row>
    <row r="509" spans="2:37" x14ac:dyDescent="0.35">
      <c r="B509" s="46"/>
      <c r="C509" s="46"/>
      <c r="D509" s="46"/>
      <c r="E509" s="46"/>
      <c r="F509" s="46"/>
      <c r="G509" s="46"/>
      <c r="H509" s="46"/>
      <c r="L509" s="8"/>
      <c r="M509" s="9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</row>
    <row r="510" spans="2:37" x14ac:dyDescent="0.35">
      <c r="B510" s="46"/>
      <c r="C510" s="46"/>
      <c r="D510" s="46"/>
      <c r="E510" s="46"/>
      <c r="F510" s="46"/>
      <c r="G510" s="46"/>
      <c r="H510" s="46"/>
      <c r="L510" s="8"/>
      <c r="M510" s="9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</row>
    <row r="511" spans="2:37" x14ac:dyDescent="0.35">
      <c r="B511" s="46"/>
      <c r="C511" s="46"/>
      <c r="D511" s="46"/>
      <c r="E511" s="46"/>
      <c r="F511" s="46"/>
      <c r="G511" s="46"/>
      <c r="H511" s="46"/>
      <c r="L511" s="8"/>
      <c r="M511" s="9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</row>
    <row r="512" spans="2:37" x14ac:dyDescent="0.35">
      <c r="B512" s="46"/>
      <c r="C512" s="46"/>
      <c r="D512" s="46"/>
      <c r="E512" s="46"/>
      <c r="F512" s="46"/>
      <c r="G512" s="46"/>
      <c r="H512" s="46"/>
      <c r="L512" s="8"/>
      <c r="M512" s="9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</row>
    <row r="513" spans="2:37" x14ac:dyDescent="0.35">
      <c r="B513" s="46"/>
      <c r="C513" s="46"/>
      <c r="D513" s="46"/>
      <c r="E513" s="46"/>
      <c r="F513" s="46"/>
      <c r="G513" s="46"/>
      <c r="H513" s="46"/>
      <c r="L513" s="8"/>
      <c r="M513" s="9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</row>
    <row r="514" spans="2:37" x14ac:dyDescent="0.35">
      <c r="B514" s="46"/>
      <c r="C514" s="46"/>
      <c r="D514" s="46"/>
      <c r="E514" s="46"/>
      <c r="F514" s="46"/>
      <c r="G514" s="46"/>
      <c r="H514" s="46"/>
      <c r="L514" s="8"/>
      <c r="M514" s="9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</row>
    <row r="515" spans="2:37" x14ac:dyDescent="0.35">
      <c r="B515" s="46"/>
      <c r="C515" s="46"/>
      <c r="D515" s="46"/>
      <c r="E515" s="46"/>
      <c r="F515" s="46"/>
      <c r="G515" s="46"/>
      <c r="H515" s="46"/>
      <c r="L515" s="8"/>
      <c r="M515" s="9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</row>
    <row r="516" spans="2:37" x14ac:dyDescent="0.35">
      <c r="B516" s="46"/>
      <c r="C516" s="46"/>
      <c r="D516" s="46"/>
      <c r="E516" s="46"/>
      <c r="F516" s="46"/>
      <c r="G516" s="46"/>
      <c r="H516" s="46"/>
      <c r="L516" s="8"/>
      <c r="M516" s="9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</row>
    <row r="517" spans="2:37" x14ac:dyDescent="0.35">
      <c r="B517" s="46"/>
      <c r="C517" s="46"/>
      <c r="D517" s="46"/>
      <c r="E517" s="46"/>
      <c r="F517" s="46"/>
      <c r="G517" s="46"/>
      <c r="H517" s="46"/>
      <c r="L517" s="8"/>
      <c r="M517" s="9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</row>
    <row r="518" spans="2:37" x14ac:dyDescent="0.35">
      <c r="B518" s="46"/>
      <c r="C518" s="46"/>
      <c r="D518" s="46"/>
      <c r="E518" s="46"/>
      <c r="F518" s="46"/>
      <c r="G518" s="46"/>
      <c r="H518" s="46"/>
      <c r="L518" s="8"/>
      <c r="M518" s="9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</row>
    <row r="519" spans="2:37" x14ac:dyDescent="0.35">
      <c r="B519" s="46"/>
      <c r="C519" s="46"/>
      <c r="D519" s="46"/>
      <c r="E519" s="46"/>
      <c r="F519" s="46"/>
      <c r="G519" s="46"/>
      <c r="H519" s="46"/>
      <c r="L519" s="8"/>
      <c r="M519" s="9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</row>
  </sheetData>
  <sheetProtection selectLockedCells="1"/>
  <mergeCells count="11">
    <mergeCell ref="C57:E57"/>
    <mergeCell ref="A1:A57"/>
    <mergeCell ref="C1:AI2"/>
    <mergeCell ref="B3:B4"/>
    <mergeCell ref="C3:C4"/>
    <mergeCell ref="D3:D4"/>
    <mergeCell ref="B5:AI5"/>
    <mergeCell ref="B14:B15"/>
    <mergeCell ref="C14:C15"/>
    <mergeCell ref="D14:D15"/>
    <mergeCell ref="B16:AI16"/>
  </mergeCells>
  <pageMargins left="0.25" right="0.25" top="0.25" bottom="0.25" header="0.3" footer="0.3"/>
  <pageSetup paperSize="5" scale="43" fitToHeight="0" orientation="landscape" horizontalDpi="300" verticalDpi="300" r:id="rId1"/>
  <headerFooter>
    <oddHeader>&amp;C&amp;Z&amp;F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E9016-467A-486D-8118-51117503F4DF}">
  <sheetPr>
    <tabColor theme="4" tint="0.39997558519241921"/>
    <pageSetUpPr fitToPage="1"/>
  </sheetPr>
  <dimension ref="A1:AK519"/>
  <sheetViews>
    <sheetView topLeftCell="C1" zoomScale="70" zoomScaleNormal="70" workbookViewId="0">
      <selection activeCell="N31" sqref="N31"/>
    </sheetView>
  </sheetViews>
  <sheetFormatPr defaultColWidth="9.1796875" defaultRowHeight="14.5" x14ac:dyDescent="0.35"/>
  <cols>
    <col min="1" max="1" width="12.1796875" style="10" customWidth="1"/>
    <col min="2" max="2" width="31.453125" style="1" customWidth="1"/>
    <col min="3" max="3" width="8.81640625" style="8" customWidth="1"/>
    <col min="4" max="4" width="9.54296875" style="8" customWidth="1"/>
    <col min="5" max="5" width="9.54296875" style="42" customWidth="1"/>
    <col min="6" max="6" width="11.26953125" style="42" customWidth="1"/>
    <col min="7" max="7" width="12" style="42" customWidth="1"/>
    <col min="8" max="8" width="7.7265625" style="42" customWidth="1"/>
    <col min="9" max="9" width="11" style="42" customWidth="1"/>
    <col min="10" max="10" width="9.7265625" style="42" customWidth="1"/>
    <col min="11" max="11" width="10.1796875" style="42" customWidth="1"/>
    <col min="12" max="12" width="11.1796875" style="46" customWidth="1"/>
    <col min="13" max="13" width="11.54296875" style="46" customWidth="1"/>
    <col min="14" max="15" width="7.7265625" style="46" customWidth="1"/>
    <col min="16" max="16" width="11.81640625" style="46" customWidth="1"/>
    <col min="17" max="17" width="7.7265625" style="46" customWidth="1"/>
    <col min="18" max="18" width="11.81640625" style="46" customWidth="1"/>
    <col min="19" max="19" width="10.1796875" style="42" customWidth="1"/>
    <col min="20" max="20" width="11.54296875" style="42" customWidth="1"/>
    <col min="21" max="21" width="7.7265625" style="42" customWidth="1"/>
    <col min="22" max="22" width="10.54296875" style="42" customWidth="1"/>
    <col min="23" max="23" width="13.54296875" style="42" customWidth="1"/>
    <col min="24" max="24" width="11.453125" style="42" customWidth="1"/>
    <col min="25" max="25" width="11.81640625" style="42" customWidth="1"/>
    <col min="26" max="26" width="12" style="46" customWidth="1"/>
    <col min="27" max="27" width="11.54296875" style="46" customWidth="1"/>
    <col min="28" max="28" width="7.7265625" style="46" customWidth="1"/>
    <col min="29" max="29" width="10.7265625" style="46" customWidth="1"/>
    <col min="30" max="30" width="12.453125" style="46" customWidth="1"/>
    <col min="31" max="32" width="7.7265625" style="46" customWidth="1"/>
    <col min="33" max="35" width="7.7265625" style="42" customWidth="1"/>
    <col min="36" max="36" width="6.7265625" style="8" customWidth="1"/>
    <col min="37" max="37" width="21" style="9" customWidth="1"/>
    <col min="38" max="16384" width="9.1796875" style="10"/>
  </cols>
  <sheetData>
    <row r="1" spans="1:37" ht="23.25" customHeight="1" x14ac:dyDescent="0.7">
      <c r="A1" s="138" t="str">
        <f>TEXT(B2,"mmmm")</f>
        <v>October</v>
      </c>
      <c r="B1" s="108" t="s">
        <v>78</v>
      </c>
      <c r="C1" s="128" t="s">
        <v>77</v>
      </c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30"/>
      <c r="AJ1" s="86"/>
      <c r="AK1" s="86"/>
    </row>
    <row r="2" spans="1:37" ht="22.5" customHeight="1" thickBot="1" x14ac:dyDescent="0.75">
      <c r="A2" s="139"/>
      <c r="B2" s="109">
        <v>44470</v>
      </c>
      <c r="C2" s="131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3"/>
      <c r="AJ2" s="87"/>
      <c r="AK2" s="87"/>
    </row>
    <row r="3" spans="1:37" ht="22.5" customHeight="1" thickBot="1" x14ac:dyDescent="0.4">
      <c r="A3" s="139"/>
      <c r="B3" s="134" t="s">
        <v>1</v>
      </c>
      <c r="C3" s="136" t="s">
        <v>11</v>
      </c>
      <c r="D3" s="136" t="s">
        <v>12</v>
      </c>
      <c r="E3" s="88">
        <f>B2</f>
        <v>44470</v>
      </c>
      <c r="F3" s="88">
        <f>E3+1</f>
        <v>44471</v>
      </c>
      <c r="G3" s="88">
        <f t="shared" ref="G3:AI3" si="0">F3+1</f>
        <v>44472</v>
      </c>
      <c r="H3" s="88">
        <f t="shared" si="0"/>
        <v>44473</v>
      </c>
      <c r="I3" s="88">
        <f t="shared" si="0"/>
        <v>44474</v>
      </c>
      <c r="J3" s="88">
        <f t="shared" si="0"/>
        <v>44475</v>
      </c>
      <c r="K3" s="88">
        <f t="shared" si="0"/>
        <v>44476</v>
      </c>
      <c r="L3" s="88">
        <f t="shared" si="0"/>
        <v>44477</v>
      </c>
      <c r="M3" s="88">
        <f t="shared" si="0"/>
        <v>44478</v>
      </c>
      <c r="N3" s="88">
        <f t="shared" si="0"/>
        <v>44479</v>
      </c>
      <c r="O3" s="88">
        <f t="shared" si="0"/>
        <v>44480</v>
      </c>
      <c r="P3" s="88">
        <f t="shared" si="0"/>
        <v>44481</v>
      </c>
      <c r="Q3" s="88">
        <f t="shared" si="0"/>
        <v>44482</v>
      </c>
      <c r="R3" s="88">
        <f t="shared" si="0"/>
        <v>44483</v>
      </c>
      <c r="S3" s="88">
        <f t="shared" si="0"/>
        <v>44484</v>
      </c>
      <c r="T3" s="88">
        <f t="shared" si="0"/>
        <v>44485</v>
      </c>
      <c r="U3" s="88">
        <f t="shared" si="0"/>
        <v>44486</v>
      </c>
      <c r="V3" s="88">
        <f t="shared" si="0"/>
        <v>44487</v>
      </c>
      <c r="W3" s="88">
        <f t="shared" si="0"/>
        <v>44488</v>
      </c>
      <c r="X3" s="88">
        <f t="shared" si="0"/>
        <v>44489</v>
      </c>
      <c r="Y3" s="88">
        <f t="shared" si="0"/>
        <v>44490</v>
      </c>
      <c r="Z3" s="88">
        <f t="shared" si="0"/>
        <v>44491</v>
      </c>
      <c r="AA3" s="88">
        <f t="shared" si="0"/>
        <v>44492</v>
      </c>
      <c r="AB3" s="88">
        <f t="shared" si="0"/>
        <v>44493</v>
      </c>
      <c r="AC3" s="88">
        <f t="shared" si="0"/>
        <v>44494</v>
      </c>
      <c r="AD3" s="88">
        <f t="shared" si="0"/>
        <v>44495</v>
      </c>
      <c r="AE3" s="88">
        <f t="shared" si="0"/>
        <v>44496</v>
      </c>
      <c r="AF3" s="88">
        <f t="shared" si="0"/>
        <v>44497</v>
      </c>
      <c r="AG3" s="88">
        <f t="shared" si="0"/>
        <v>44498</v>
      </c>
      <c r="AH3" s="88">
        <f t="shared" si="0"/>
        <v>44499</v>
      </c>
      <c r="AI3" s="88">
        <f t="shared" si="0"/>
        <v>44500</v>
      </c>
      <c r="AJ3" s="122"/>
      <c r="AK3" s="123"/>
    </row>
    <row r="4" spans="1:37" ht="22.5" customHeight="1" thickBot="1" x14ac:dyDescent="0.4">
      <c r="A4" s="139"/>
      <c r="B4" s="135"/>
      <c r="C4" s="137"/>
      <c r="D4" s="137"/>
      <c r="E4" s="89" t="str">
        <f>TEXT(E3,"ddd")</f>
        <v>Fri</v>
      </c>
      <c r="F4" s="89" t="str">
        <f t="shared" ref="F4:AI4" si="1">TEXT(F3,"ddd")</f>
        <v>Sat</v>
      </c>
      <c r="G4" s="89" t="str">
        <f t="shared" si="1"/>
        <v>Sun</v>
      </c>
      <c r="H4" s="89" t="str">
        <f t="shared" si="1"/>
        <v>Mon</v>
      </c>
      <c r="I4" s="89" t="str">
        <f t="shared" si="1"/>
        <v>Tue</v>
      </c>
      <c r="J4" s="89" t="str">
        <f t="shared" si="1"/>
        <v>Wed</v>
      </c>
      <c r="K4" s="89" t="str">
        <f t="shared" si="1"/>
        <v>Thu</v>
      </c>
      <c r="L4" s="89" t="str">
        <f t="shared" si="1"/>
        <v>Fri</v>
      </c>
      <c r="M4" s="89" t="str">
        <f t="shared" si="1"/>
        <v>Sat</v>
      </c>
      <c r="N4" s="89" t="str">
        <f t="shared" si="1"/>
        <v>Sun</v>
      </c>
      <c r="O4" s="89" t="str">
        <f t="shared" si="1"/>
        <v>Mon</v>
      </c>
      <c r="P4" s="89" t="str">
        <f t="shared" si="1"/>
        <v>Tue</v>
      </c>
      <c r="Q4" s="89" t="str">
        <f t="shared" si="1"/>
        <v>Wed</v>
      </c>
      <c r="R4" s="89" t="str">
        <f t="shared" si="1"/>
        <v>Thu</v>
      </c>
      <c r="S4" s="89" t="str">
        <f t="shared" si="1"/>
        <v>Fri</v>
      </c>
      <c r="T4" s="89" t="str">
        <f t="shared" si="1"/>
        <v>Sat</v>
      </c>
      <c r="U4" s="89" t="str">
        <f t="shared" si="1"/>
        <v>Sun</v>
      </c>
      <c r="V4" s="89" t="str">
        <f t="shared" si="1"/>
        <v>Mon</v>
      </c>
      <c r="W4" s="89" t="str">
        <f t="shared" si="1"/>
        <v>Tue</v>
      </c>
      <c r="X4" s="89" t="str">
        <f t="shared" si="1"/>
        <v>Wed</v>
      </c>
      <c r="Y4" s="89" t="str">
        <f t="shared" si="1"/>
        <v>Thu</v>
      </c>
      <c r="Z4" s="89" t="str">
        <f t="shared" si="1"/>
        <v>Fri</v>
      </c>
      <c r="AA4" s="89" t="str">
        <f t="shared" si="1"/>
        <v>Sat</v>
      </c>
      <c r="AB4" s="89" t="str">
        <f t="shared" si="1"/>
        <v>Sun</v>
      </c>
      <c r="AC4" s="89" t="str">
        <f t="shared" si="1"/>
        <v>Mon</v>
      </c>
      <c r="AD4" s="89" t="str">
        <f t="shared" si="1"/>
        <v>Tue</v>
      </c>
      <c r="AE4" s="89" t="str">
        <f t="shared" si="1"/>
        <v>Wed</v>
      </c>
      <c r="AF4" s="89" t="str">
        <f t="shared" si="1"/>
        <v>Thu</v>
      </c>
      <c r="AG4" s="89" t="str">
        <f t="shared" si="1"/>
        <v>Fri</v>
      </c>
      <c r="AH4" s="89" t="str">
        <f t="shared" si="1"/>
        <v>Sat</v>
      </c>
      <c r="AI4" s="89" t="str">
        <f t="shared" si="1"/>
        <v>Sun</v>
      </c>
      <c r="AJ4" s="118"/>
      <c r="AK4" s="119"/>
    </row>
    <row r="5" spans="1:37" ht="22.5" customHeight="1" thickBot="1" x14ac:dyDescent="0.55000000000000004">
      <c r="A5" s="139"/>
      <c r="B5" s="141" t="s">
        <v>80</v>
      </c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  <c r="T5" s="141"/>
      <c r="U5" s="141"/>
      <c r="V5" s="141"/>
      <c r="W5" s="141"/>
      <c r="X5" s="141"/>
      <c r="Y5" s="141"/>
      <c r="Z5" s="141"/>
      <c r="AA5" s="141"/>
      <c r="AB5" s="141"/>
      <c r="AC5" s="141"/>
      <c r="AD5" s="141"/>
      <c r="AE5" s="141"/>
      <c r="AF5" s="141"/>
      <c r="AG5" s="141"/>
      <c r="AH5" s="141"/>
      <c r="AI5" s="141"/>
      <c r="AJ5" s="120"/>
      <c r="AK5" s="121"/>
    </row>
    <row r="6" spans="1:37" x14ac:dyDescent="0.35">
      <c r="A6" s="139"/>
      <c r="B6" s="110" t="s">
        <v>13</v>
      </c>
      <c r="C6" s="98" t="s">
        <v>14</v>
      </c>
      <c r="D6" s="80">
        <v>29.84</v>
      </c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116">
        <f t="shared" ref="AJ6:AJ12" si="2">SUM(G6:AI6)</f>
        <v>0</v>
      </c>
      <c r="AK6" s="117">
        <f t="shared" ref="AK6:AK12" si="3">D6*AJ6</f>
        <v>0</v>
      </c>
    </row>
    <row r="7" spans="1:37" x14ac:dyDescent="0.35">
      <c r="A7" s="139"/>
      <c r="B7" s="111" t="s">
        <v>15</v>
      </c>
      <c r="C7" s="14" t="s">
        <v>16</v>
      </c>
      <c r="D7" s="82">
        <v>14.17</v>
      </c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  <c r="AD7" s="94"/>
      <c r="AE7" s="94"/>
      <c r="AF7" s="94"/>
      <c r="AG7" s="94"/>
      <c r="AH7" s="94"/>
      <c r="AI7" s="94"/>
      <c r="AJ7" s="83">
        <f t="shared" si="2"/>
        <v>0</v>
      </c>
      <c r="AK7" s="38">
        <f t="shared" si="3"/>
        <v>0</v>
      </c>
    </row>
    <row r="8" spans="1:37" x14ac:dyDescent="0.35">
      <c r="A8" s="139"/>
      <c r="B8" s="111" t="s">
        <v>17</v>
      </c>
      <c r="C8" s="14" t="s">
        <v>16</v>
      </c>
      <c r="D8" s="82">
        <v>12.76</v>
      </c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83">
        <f t="shared" si="2"/>
        <v>0</v>
      </c>
      <c r="AK8" s="38">
        <f t="shared" si="3"/>
        <v>0</v>
      </c>
    </row>
    <row r="9" spans="1:37" x14ac:dyDescent="0.35">
      <c r="A9" s="139"/>
      <c r="B9" s="111" t="s">
        <v>18</v>
      </c>
      <c r="C9" s="14" t="s">
        <v>19</v>
      </c>
      <c r="D9" s="82">
        <v>29.45</v>
      </c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4"/>
      <c r="AI9" s="94"/>
      <c r="AJ9" s="83">
        <f t="shared" si="2"/>
        <v>0</v>
      </c>
      <c r="AK9" s="38">
        <f t="shared" si="3"/>
        <v>0</v>
      </c>
    </row>
    <row r="10" spans="1:37" x14ac:dyDescent="0.35">
      <c r="A10" s="139"/>
      <c r="B10" s="111" t="s">
        <v>20</v>
      </c>
      <c r="C10" s="14" t="s">
        <v>21</v>
      </c>
      <c r="D10" s="82">
        <v>35.799999999999997</v>
      </c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4"/>
      <c r="AI10" s="94"/>
      <c r="AJ10" s="83">
        <f t="shared" si="2"/>
        <v>0</v>
      </c>
      <c r="AK10" s="38">
        <f t="shared" si="3"/>
        <v>0</v>
      </c>
    </row>
    <row r="11" spans="1:37" x14ac:dyDescent="0.35">
      <c r="A11" s="139"/>
      <c r="B11" s="111" t="s">
        <v>84</v>
      </c>
      <c r="C11" s="14" t="s">
        <v>19</v>
      </c>
      <c r="D11" s="82">
        <v>35.31</v>
      </c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4"/>
      <c r="AI11" s="94"/>
      <c r="AJ11" s="83"/>
      <c r="AK11" s="38"/>
    </row>
    <row r="12" spans="1:37" x14ac:dyDescent="0.35">
      <c r="A12" s="139"/>
      <c r="B12" s="111" t="s">
        <v>22</v>
      </c>
      <c r="C12" s="14" t="s">
        <v>19</v>
      </c>
      <c r="D12" s="82">
        <v>23.82</v>
      </c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83">
        <f t="shared" si="2"/>
        <v>0</v>
      </c>
      <c r="AK12" s="38">
        <f t="shared" si="3"/>
        <v>0</v>
      </c>
    </row>
    <row r="13" spans="1:37" ht="15" thickBot="1" x14ac:dyDescent="0.4">
      <c r="A13" s="139"/>
      <c r="B13" s="112" t="s">
        <v>81</v>
      </c>
      <c r="C13" s="91"/>
      <c r="D13" s="91"/>
      <c r="E13" s="92">
        <f>SUMPRODUCT($D$6:$D$12,E6:E12)</f>
        <v>0</v>
      </c>
      <c r="F13" s="92">
        <f t="shared" ref="F13:AI13" si="4">SUMPRODUCT($D$6:$D$12,F6:F12)</f>
        <v>0</v>
      </c>
      <c r="G13" s="92">
        <f t="shared" si="4"/>
        <v>0</v>
      </c>
      <c r="H13" s="92">
        <f t="shared" si="4"/>
        <v>0</v>
      </c>
      <c r="I13" s="92">
        <f t="shared" si="4"/>
        <v>0</v>
      </c>
      <c r="J13" s="92">
        <f t="shared" si="4"/>
        <v>0</v>
      </c>
      <c r="K13" s="92">
        <f t="shared" si="4"/>
        <v>0</v>
      </c>
      <c r="L13" s="92">
        <f t="shared" si="4"/>
        <v>0</v>
      </c>
      <c r="M13" s="92">
        <f t="shared" si="4"/>
        <v>0</v>
      </c>
      <c r="N13" s="92">
        <f t="shared" si="4"/>
        <v>0</v>
      </c>
      <c r="O13" s="92">
        <f t="shared" si="4"/>
        <v>0</v>
      </c>
      <c r="P13" s="92">
        <f t="shared" si="4"/>
        <v>0</v>
      </c>
      <c r="Q13" s="92">
        <f t="shared" si="4"/>
        <v>0</v>
      </c>
      <c r="R13" s="92">
        <f t="shared" si="4"/>
        <v>0</v>
      </c>
      <c r="S13" s="92">
        <f t="shared" si="4"/>
        <v>0</v>
      </c>
      <c r="T13" s="92">
        <f t="shared" si="4"/>
        <v>0</v>
      </c>
      <c r="U13" s="92">
        <f t="shared" si="4"/>
        <v>0</v>
      </c>
      <c r="V13" s="92">
        <f t="shared" si="4"/>
        <v>0</v>
      </c>
      <c r="W13" s="92">
        <f t="shared" si="4"/>
        <v>0</v>
      </c>
      <c r="X13" s="92">
        <f t="shared" si="4"/>
        <v>0</v>
      </c>
      <c r="Y13" s="92">
        <f t="shared" si="4"/>
        <v>0</v>
      </c>
      <c r="Z13" s="92">
        <f t="shared" si="4"/>
        <v>0</v>
      </c>
      <c r="AA13" s="92">
        <f t="shared" si="4"/>
        <v>0</v>
      </c>
      <c r="AB13" s="92">
        <f t="shared" si="4"/>
        <v>0</v>
      </c>
      <c r="AC13" s="92">
        <f t="shared" si="4"/>
        <v>0</v>
      </c>
      <c r="AD13" s="92">
        <f t="shared" si="4"/>
        <v>0</v>
      </c>
      <c r="AE13" s="92">
        <f t="shared" si="4"/>
        <v>0</v>
      </c>
      <c r="AF13" s="92">
        <f t="shared" si="4"/>
        <v>0</v>
      </c>
      <c r="AG13" s="92">
        <f t="shared" si="4"/>
        <v>0</v>
      </c>
      <c r="AH13" s="92">
        <f t="shared" si="4"/>
        <v>0</v>
      </c>
      <c r="AI13" s="92">
        <f t="shared" si="4"/>
        <v>0</v>
      </c>
      <c r="AJ13" s="103"/>
      <c r="AK13" s="104">
        <f>SUM(E13:AI13)</f>
        <v>0</v>
      </c>
    </row>
    <row r="14" spans="1:37" ht="24" customHeight="1" thickBot="1" x14ac:dyDescent="0.4">
      <c r="A14" s="139"/>
      <c r="B14" s="142" t="s">
        <v>1</v>
      </c>
      <c r="C14" s="143" t="s">
        <v>11</v>
      </c>
      <c r="D14" s="143" t="s">
        <v>12</v>
      </c>
      <c r="E14" s="90">
        <f>B2</f>
        <v>44470</v>
      </c>
      <c r="F14" s="90">
        <f>E14+1</f>
        <v>44471</v>
      </c>
      <c r="G14" s="90">
        <f t="shared" ref="G14:AI14" si="5">F14+1</f>
        <v>44472</v>
      </c>
      <c r="H14" s="90">
        <f t="shared" si="5"/>
        <v>44473</v>
      </c>
      <c r="I14" s="90">
        <f t="shared" si="5"/>
        <v>44474</v>
      </c>
      <c r="J14" s="90">
        <f t="shared" si="5"/>
        <v>44475</v>
      </c>
      <c r="K14" s="90">
        <f t="shared" si="5"/>
        <v>44476</v>
      </c>
      <c r="L14" s="90">
        <f t="shared" si="5"/>
        <v>44477</v>
      </c>
      <c r="M14" s="90">
        <f t="shared" si="5"/>
        <v>44478</v>
      </c>
      <c r="N14" s="90">
        <f t="shared" si="5"/>
        <v>44479</v>
      </c>
      <c r="O14" s="90">
        <f t="shared" si="5"/>
        <v>44480</v>
      </c>
      <c r="P14" s="90">
        <f t="shared" si="5"/>
        <v>44481</v>
      </c>
      <c r="Q14" s="90">
        <f t="shared" si="5"/>
        <v>44482</v>
      </c>
      <c r="R14" s="90">
        <f t="shared" si="5"/>
        <v>44483</v>
      </c>
      <c r="S14" s="90">
        <f t="shared" si="5"/>
        <v>44484</v>
      </c>
      <c r="T14" s="90">
        <f t="shared" si="5"/>
        <v>44485</v>
      </c>
      <c r="U14" s="90">
        <f t="shared" si="5"/>
        <v>44486</v>
      </c>
      <c r="V14" s="90">
        <f t="shared" si="5"/>
        <v>44487</v>
      </c>
      <c r="W14" s="90">
        <f t="shared" si="5"/>
        <v>44488</v>
      </c>
      <c r="X14" s="90">
        <f t="shared" si="5"/>
        <v>44489</v>
      </c>
      <c r="Y14" s="90">
        <f t="shared" si="5"/>
        <v>44490</v>
      </c>
      <c r="Z14" s="90">
        <f t="shared" si="5"/>
        <v>44491</v>
      </c>
      <c r="AA14" s="90">
        <f t="shared" si="5"/>
        <v>44492</v>
      </c>
      <c r="AB14" s="90">
        <f t="shared" si="5"/>
        <v>44493</v>
      </c>
      <c r="AC14" s="90">
        <f t="shared" si="5"/>
        <v>44494</v>
      </c>
      <c r="AD14" s="90">
        <f t="shared" si="5"/>
        <v>44495</v>
      </c>
      <c r="AE14" s="90">
        <f t="shared" si="5"/>
        <v>44496</v>
      </c>
      <c r="AF14" s="90">
        <f t="shared" si="5"/>
        <v>44497</v>
      </c>
      <c r="AG14" s="90">
        <f t="shared" si="5"/>
        <v>44498</v>
      </c>
      <c r="AH14" s="90">
        <f t="shared" si="5"/>
        <v>44499</v>
      </c>
      <c r="AI14" s="90">
        <f t="shared" si="5"/>
        <v>44500</v>
      </c>
      <c r="AJ14" s="122"/>
      <c r="AK14" s="123"/>
    </row>
    <row r="15" spans="1:37" ht="24" customHeight="1" thickBot="1" x14ac:dyDescent="0.4">
      <c r="A15" s="139"/>
      <c r="B15" s="135"/>
      <c r="C15" s="137"/>
      <c r="D15" s="137"/>
      <c r="E15" s="89" t="str">
        <f>TEXT(E14,"ddd")</f>
        <v>Fri</v>
      </c>
      <c r="F15" s="89" t="str">
        <f t="shared" ref="F15:AI15" si="6">TEXT(F14,"ddd")</f>
        <v>Sat</v>
      </c>
      <c r="G15" s="89" t="str">
        <f t="shared" si="6"/>
        <v>Sun</v>
      </c>
      <c r="H15" s="89" t="str">
        <f t="shared" si="6"/>
        <v>Mon</v>
      </c>
      <c r="I15" s="89" t="str">
        <f t="shared" si="6"/>
        <v>Tue</v>
      </c>
      <c r="J15" s="89" t="str">
        <f t="shared" si="6"/>
        <v>Wed</v>
      </c>
      <c r="K15" s="89" t="str">
        <f t="shared" si="6"/>
        <v>Thu</v>
      </c>
      <c r="L15" s="89" t="str">
        <f t="shared" si="6"/>
        <v>Fri</v>
      </c>
      <c r="M15" s="89" t="str">
        <f t="shared" si="6"/>
        <v>Sat</v>
      </c>
      <c r="N15" s="89" t="str">
        <f t="shared" si="6"/>
        <v>Sun</v>
      </c>
      <c r="O15" s="89" t="str">
        <f t="shared" si="6"/>
        <v>Mon</v>
      </c>
      <c r="P15" s="89" t="str">
        <f t="shared" si="6"/>
        <v>Tue</v>
      </c>
      <c r="Q15" s="89" t="str">
        <f t="shared" si="6"/>
        <v>Wed</v>
      </c>
      <c r="R15" s="89" t="str">
        <f t="shared" si="6"/>
        <v>Thu</v>
      </c>
      <c r="S15" s="89" t="str">
        <f t="shared" si="6"/>
        <v>Fri</v>
      </c>
      <c r="T15" s="89" t="str">
        <f t="shared" si="6"/>
        <v>Sat</v>
      </c>
      <c r="U15" s="89" t="str">
        <f t="shared" si="6"/>
        <v>Sun</v>
      </c>
      <c r="V15" s="89" t="str">
        <f t="shared" si="6"/>
        <v>Mon</v>
      </c>
      <c r="W15" s="89" t="str">
        <f t="shared" si="6"/>
        <v>Tue</v>
      </c>
      <c r="X15" s="89" t="str">
        <f t="shared" si="6"/>
        <v>Wed</v>
      </c>
      <c r="Y15" s="89" t="str">
        <f t="shared" si="6"/>
        <v>Thu</v>
      </c>
      <c r="Z15" s="89" t="str">
        <f t="shared" si="6"/>
        <v>Fri</v>
      </c>
      <c r="AA15" s="89" t="str">
        <f t="shared" si="6"/>
        <v>Sat</v>
      </c>
      <c r="AB15" s="89" t="str">
        <f t="shared" si="6"/>
        <v>Sun</v>
      </c>
      <c r="AC15" s="89" t="str">
        <f t="shared" si="6"/>
        <v>Mon</v>
      </c>
      <c r="AD15" s="89" t="str">
        <f t="shared" si="6"/>
        <v>Tue</v>
      </c>
      <c r="AE15" s="89" t="str">
        <f t="shared" si="6"/>
        <v>Wed</v>
      </c>
      <c r="AF15" s="89" t="str">
        <f t="shared" si="6"/>
        <v>Thu</v>
      </c>
      <c r="AG15" s="89" t="str">
        <f t="shared" si="6"/>
        <v>Fri</v>
      </c>
      <c r="AH15" s="89" t="str">
        <f t="shared" si="6"/>
        <v>Sat</v>
      </c>
      <c r="AI15" s="89" t="str">
        <f t="shared" si="6"/>
        <v>Sun</v>
      </c>
      <c r="AJ15" s="118"/>
      <c r="AK15" s="119"/>
    </row>
    <row r="16" spans="1:37" ht="23.5" thickBot="1" x14ac:dyDescent="0.55000000000000004">
      <c r="A16" s="139"/>
      <c r="B16" s="141" t="s">
        <v>24</v>
      </c>
      <c r="C16" s="141"/>
      <c r="D16" s="141"/>
      <c r="E16" s="141"/>
      <c r="F16" s="141"/>
      <c r="G16" s="141"/>
      <c r="H16" s="141"/>
      <c r="I16" s="141"/>
      <c r="J16" s="141"/>
      <c r="K16" s="141"/>
      <c r="L16" s="141"/>
      <c r="M16" s="141"/>
      <c r="N16" s="141"/>
      <c r="O16" s="141"/>
      <c r="P16" s="141"/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/>
      <c r="AE16" s="141"/>
      <c r="AF16" s="141"/>
      <c r="AG16" s="141"/>
      <c r="AH16" s="141"/>
      <c r="AI16" s="141"/>
      <c r="AJ16" s="120"/>
      <c r="AK16" s="121"/>
    </row>
    <row r="17" spans="1:37" x14ac:dyDescent="0.35">
      <c r="A17" s="139"/>
      <c r="B17" s="113" t="s">
        <v>25</v>
      </c>
      <c r="C17" s="95" t="s">
        <v>26</v>
      </c>
      <c r="D17" s="96">
        <f>VLOOKUP(B17,Table1[#All],3,FALSE)</f>
        <v>6.32</v>
      </c>
      <c r="E17" s="45"/>
      <c r="F17" s="50"/>
      <c r="G17" s="50"/>
      <c r="H17" s="50"/>
      <c r="I17" s="50"/>
      <c r="J17" s="50"/>
      <c r="K17" s="21"/>
      <c r="L17" s="21"/>
      <c r="M17" s="21"/>
      <c r="N17" s="21"/>
      <c r="O17" s="21"/>
      <c r="P17" s="21"/>
      <c r="Q17" s="21"/>
      <c r="R17" s="50"/>
      <c r="S17" s="50"/>
      <c r="T17" s="50"/>
      <c r="U17" s="50"/>
      <c r="V17" s="50"/>
      <c r="W17" s="50"/>
      <c r="X17" s="50"/>
      <c r="Y17" s="21"/>
      <c r="Z17" s="21"/>
      <c r="AA17" s="33"/>
      <c r="AB17" s="33"/>
      <c r="AC17" s="33"/>
      <c r="AD17" s="33"/>
      <c r="AE17" s="33"/>
      <c r="AF17" s="33"/>
      <c r="AG17" s="33"/>
      <c r="AH17" s="33"/>
      <c r="AI17" s="33"/>
      <c r="AJ17" s="116">
        <f t="shared" ref="AJ17:AJ52" si="7">SUM(G17:AI17)</f>
        <v>0</v>
      </c>
      <c r="AK17" s="117">
        <f t="shared" ref="AK17:AK54" si="8">D17*AJ17</f>
        <v>0</v>
      </c>
    </row>
    <row r="18" spans="1:37" x14ac:dyDescent="0.35">
      <c r="A18" s="139"/>
      <c r="B18" s="114" t="s">
        <v>27</v>
      </c>
      <c r="C18" s="93" t="s">
        <v>26</v>
      </c>
      <c r="D18" s="96">
        <f>VLOOKUP(B18,Table1[#All],3,FALSE)</f>
        <v>7.05</v>
      </c>
      <c r="E18" s="45"/>
      <c r="F18" s="50"/>
      <c r="G18" s="50"/>
      <c r="H18" s="50"/>
      <c r="I18" s="50"/>
      <c r="J18" s="50"/>
      <c r="K18" s="21"/>
      <c r="L18" s="21"/>
      <c r="M18" s="21"/>
      <c r="N18" s="21"/>
      <c r="O18" s="21"/>
      <c r="P18" s="21"/>
      <c r="Q18" s="21"/>
      <c r="R18" s="50"/>
      <c r="S18" s="50"/>
      <c r="T18" s="50"/>
      <c r="U18" s="50"/>
      <c r="V18" s="50"/>
      <c r="W18" s="50"/>
      <c r="X18" s="50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83">
        <f t="shared" si="7"/>
        <v>0</v>
      </c>
      <c r="AK18" s="38">
        <f t="shared" si="8"/>
        <v>0</v>
      </c>
    </row>
    <row r="19" spans="1:37" x14ac:dyDescent="0.35">
      <c r="A19" s="139"/>
      <c r="B19" s="114" t="s">
        <v>66</v>
      </c>
      <c r="C19" s="93" t="s">
        <v>68</v>
      </c>
      <c r="D19" s="96">
        <f>VLOOKUP(B19,Table1[#All],3,FALSE)</f>
        <v>16.29</v>
      </c>
      <c r="E19" s="45"/>
      <c r="F19" s="50"/>
      <c r="G19" s="50"/>
      <c r="H19" s="50"/>
      <c r="I19" s="50"/>
      <c r="J19" s="50"/>
      <c r="K19" s="21"/>
      <c r="L19" s="21"/>
      <c r="M19" s="21"/>
      <c r="N19" s="21"/>
      <c r="O19" s="21"/>
      <c r="P19" s="21"/>
      <c r="Q19" s="21"/>
      <c r="R19" s="50"/>
      <c r="S19" s="50"/>
      <c r="T19" s="50"/>
      <c r="U19" s="50"/>
      <c r="V19" s="50"/>
      <c r="W19" s="50"/>
      <c r="X19" s="50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83">
        <f t="shared" si="7"/>
        <v>0</v>
      </c>
      <c r="AK19" s="38">
        <f t="shared" si="8"/>
        <v>0</v>
      </c>
    </row>
    <row r="20" spans="1:37" x14ac:dyDescent="0.35">
      <c r="A20" s="139"/>
      <c r="B20" s="114" t="s">
        <v>67</v>
      </c>
      <c r="C20" s="93" t="s">
        <v>69</v>
      </c>
      <c r="D20" s="96">
        <f>VLOOKUP(B20,Table1[#All],3,FALSE)</f>
        <v>18.079999999999998</v>
      </c>
      <c r="E20" s="45"/>
      <c r="F20" s="50"/>
      <c r="G20" s="50"/>
      <c r="H20" s="50"/>
      <c r="I20" s="50"/>
      <c r="J20" s="50"/>
      <c r="K20" s="21"/>
      <c r="L20" s="21"/>
      <c r="M20" s="21"/>
      <c r="N20" s="21"/>
      <c r="O20" s="21"/>
      <c r="P20" s="21"/>
      <c r="Q20" s="21"/>
      <c r="R20" s="50"/>
      <c r="S20" s="50"/>
      <c r="T20" s="50"/>
      <c r="U20" s="50"/>
      <c r="V20" s="50"/>
      <c r="W20" s="50"/>
      <c r="X20" s="50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83">
        <f t="shared" si="7"/>
        <v>0</v>
      </c>
      <c r="AK20" s="38">
        <f t="shared" si="8"/>
        <v>0</v>
      </c>
    </row>
    <row r="21" spans="1:37" x14ac:dyDescent="0.35">
      <c r="A21" s="139"/>
      <c r="B21" s="114" t="s">
        <v>29</v>
      </c>
      <c r="C21" s="93" t="s">
        <v>30</v>
      </c>
      <c r="D21" s="96">
        <f>VLOOKUP(B21,Table1[#All],3,FALSE)</f>
        <v>18.32</v>
      </c>
      <c r="E21" s="45"/>
      <c r="F21" s="50"/>
      <c r="G21" s="50"/>
      <c r="H21" s="50"/>
      <c r="I21" s="50"/>
      <c r="J21" s="50"/>
      <c r="K21" s="21"/>
      <c r="L21" s="21"/>
      <c r="M21" s="21"/>
      <c r="N21" s="21"/>
      <c r="O21" s="21"/>
      <c r="P21" s="21"/>
      <c r="Q21" s="21"/>
      <c r="R21" s="50"/>
      <c r="S21" s="50"/>
      <c r="T21" s="50"/>
      <c r="U21" s="50"/>
      <c r="V21" s="50"/>
      <c r="W21" s="50"/>
      <c r="X21" s="50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83">
        <f t="shared" si="7"/>
        <v>0</v>
      </c>
      <c r="AK21" s="38">
        <f t="shared" si="8"/>
        <v>0</v>
      </c>
    </row>
    <row r="22" spans="1:37" x14ac:dyDescent="0.35">
      <c r="A22" s="139"/>
      <c r="B22" s="114" t="s">
        <v>31</v>
      </c>
      <c r="C22" s="93" t="s">
        <v>30</v>
      </c>
      <c r="D22" s="96">
        <f>VLOOKUP(B22,Table1[#All],3,FALSE)</f>
        <v>14.77</v>
      </c>
      <c r="E22" s="45"/>
      <c r="F22" s="50"/>
      <c r="G22" s="50"/>
      <c r="H22" s="50"/>
      <c r="I22" s="50"/>
      <c r="J22" s="50"/>
      <c r="K22" s="21"/>
      <c r="L22" s="21"/>
      <c r="M22" s="21"/>
      <c r="N22" s="21"/>
      <c r="O22" s="21"/>
      <c r="P22" s="21"/>
      <c r="Q22" s="21"/>
      <c r="R22" s="50"/>
      <c r="S22" s="50"/>
      <c r="T22" s="50"/>
      <c r="U22" s="50"/>
      <c r="V22" s="50"/>
      <c r="W22" s="50"/>
      <c r="X22" s="50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83">
        <f t="shared" si="7"/>
        <v>0</v>
      </c>
      <c r="AK22" s="38">
        <f t="shared" si="8"/>
        <v>0</v>
      </c>
    </row>
    <row r="23" spans="1:37" x14ac:dyDescent="0.35">
      <c r="A23" s="139"/>
      <c r="B23" s="114" t="s">
        <v>32</v>
      </c>
      <c r="C23" s="93" t="s">
        <v>30</v>
      </c>
      <c r="D23" s="96">
        <f>VLOOKUP(B23,Table1[#All],3,FALSE)</f>
        <v>11.36</v>
      </c>
      <c r="E23" s="45"/>
      <c r="F23" s="50"/>
      <c r="G23" s="50"/>
      <c r="H23" s="50"/>
      <c r="I23" s="50"/>
      <c r="J23" s="50"/>
      <c r="K23" s="21"/>
      <c r="L23" s="21"/>
      <c r="M23" s="21"/>
      <c r="N23" s="21"/>
      <c r="O23" s="21"/>
      <c r="P23" s="21"/>
      <c r="Q23" s="21"/>
      <c r="R23" s="50"/>
      <c r="S23" s="50"/>
      <c r="T23" s="50"/>
      <c r="U23" s="50"/>
      <c r="V23" s="50"/>
      <c r="W23" s="50"/>
      <c r="X23" s="50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83">
        <f t="shared" si="7"/>
        <v>0</v>
      </c>
      <c r="AK23" s="38">
        <f t="shared" si="8"/>
        <v>0</v>
      </c>
    </row>
    <row r="24" spans="1:37" x14ac:dyDescent="0.35">
      <c r="A24" s="139"/>
      <c r="B24" s="114" t="s">
        <v>33</v>
      </c>
      <c r="C24" s="93" t="s">
        <v>34</v>
      </c>
      <c r="D24" s="96">
        <f>VLOOKUP(B24,Table1[#All],3,FALSE)</f>
        <v>34.83</v>
      </c>
      <c r="E24" s="45"/>
      <c r="F24" s="50"/>
      <c r="G24" s="50"/>
      <c r="H24" s="50"/>
      <c r="I24" s="50"/>
      <c r="J24" s="50"/>
      <c r="K24" s="21"/>
      <c r="L24" s="21"/>
      <c r="M24" s="21"/>
      <c r="N24" s="21"/>
      <c r="O24" s="21"/>
      <c r="P24" s="21"/>
      <c r="Q24" s="21"/>
      <c r="R24" s="50"/>
      <c r="S24" s="50"/>
      <c r="T24" s="50"/>
      <c r="U24" s="50"/>
      <c r="V24" s="50"/>
      <c r="W24" s="50"/>
      <c r="X24" s="50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83">
        <f t="shared" si="7"/>
        <v>0</v>
      </c>
      <c r="AK24" s="38">
        <f t="shared" si="8"/>
        <v>0</v>
      </c>
    </row>
    <row r="25" spans="1:37" x14ac:dyDescent="0.35">
      <c r="A25" s="139"/>
      <c r="B25" s="114" t="s">
        <v>35</v>
      </c>
      <c r="C25" s="93" t="s">
        <v>36</v>
      </c>
      <c r="D25" s="96">
        <f>VLOOKUP(B25,Table1[#All],3,FALSE)</f>
        <v>16.920000000000002</v>
      </c>
      <c r="E25" s="45"/>
      <c r="F25" s="50"/>
      <c r="G25" s="50"/>
      <c r="H25" s="50"/>
      <c r="I25" s="50"/>
      <c r="J25" s="50"/>
      <c r="K25" s="21"/>
      <c r="L25" s="21"/>
      <c r="M25" s="21"/>
      <c r="N25" s="21"/>
      <c r="O25" s="21"/>
      <c r="P25" s="21"/>
      <c r="Q25" s="21"/>
      <c r="R25" s="50"/>
      <c r="S25" s="50"/>
      <c r="T25" s="50"/>
      <c r="U25" s="50"/>
      <c r="V25" s="50"/>
      <c r="W25" s="50"/>
      <c r="X25" s="50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83">
        <f t="shared" si="7"/>
        <v>0</v>
      </c>
      <c r="AK25" s="38">
        <f t="shared" si="8"/>
        <v>0</v>
      </c>
    </row>
    <row r="26" spans="1:37" x14ac:dyDescent="0.35">
      <c r="A26" s="139"/>
      <c r="B26" s="114" t="s">
        <v>37</v>
      </c>
      <c r="C26" s="93" t="s">
        <v>36</v>
      </c>
      <c r="D26" s="96">
        <f>VLOOKUP(B26,Table1[#All],3,FALSE)</f>
        <v>15.01</v>
      </c>
      <c r="E26" s="45"/>
      <c r="F26" s="50"/>
      <c r="G26" s="50"/>
      <c r="H26" s="50"/>
      <c r="I26" s="50"/>
      <c r="J26" s="50"/>
      <c r="K26" s="21"/>
      <c r="L26" s="21"/>
      <c r="M26" s="21"/>
      <c r="N26" s="21"/>
      <c r="O26" s="21"/>
      <c r="P26" s="21"/>
      <c r="Q26" s="21"/>
      <c r="R26" s="50"/>
      <c r="S26" s="50"/>
      <c r="T26" s="50"/>
      <c r="U26" s="50"/>
      <c r="V26" s="50"/>
      <c r="W26" s="50"/>
      <c r="X26" s="50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83">
        <f t="shared" si="7"/>
        <v>0</v>
      </c>
      <c r="AK26" s="38">
        <f t="shared" si="8"/>
        <v>0</v>
      </c>
    </row>
    <row r="27" spans="1:37" x14ac:dyDescent="0.35">
      <c r="A27" s="139"/>
      <c r="B27" s="114" t="s">
        <v>38</v>
      </c>
      <c r="C27" s="93" t="s">
        <v>19</v>
      </c>
      <c r="D27" s="96">
        <f>VLOOKUP(B27,Table1[#All],3,FALSE)</f>
        <v>35.18</v>
      </c>
      <c r="E27" s="45"/>
      <c r="F27" s="50"/>
      <c r="G27" s="50"/>
      <c r="H27" s="50"/>
      <c r="I27" s="50"/>
      <c r="J27" s="50"/>
      <c r="K27" s="21"/>
      <c r="L27" s="21"/>
      <c r="M27" s="21"/>
      <c r="N27" s="21"/>
      <c r="O27" s="21"/>
      <c r="P27" s="21"/>
      <c r="Q27" s="21"/>
      <c r="R27" s="50"/>
      <c r="S27" s="50"/>
      <c r="T27" s="50"/>
      <c r="U27" s="50"/>
      <c r="V27" s="50"/>
      <c r="W27" s="50"/>
      <c r="X27" s="50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83">
        <f t="shared" si="7"/>
        <v>0</v>
      </c>
      <c r="AK27" s="38">
        <f t="shared" si="8"/>
        <v>0</v>
      </c>
    </row>
    <row r="28" spans="1:37" x14ac:dyDescent="0.35">
      <c r="A28" s="139"/>
      <c r="B28" s="114" t="s">
        <v>39</v>
      </c>
      <c r="C28" s="93" t="s">
        <v>40</v>
      </c>
      <c r="D28" s="96">
        <f>VLOOKUP(B28,Table1[#All],3,FALSE)</f>
        <v>28.18</v>
      </c>
      <c r="E28" s="45"/>
      <c r="F28" s="50"/>
      <c r="G28" s="50"/>
      <c r="H28" s="50"/>
      <c r="I28" s="50"/>
      <c r="J28" s="50"/>
      <c r="K28" s="21"/>
      <c r="L28" s="21"/>
      <c r="M28" s="21"/>
      <c r="N28" s="21"/>
      <c r="O28" s="21"/>
      <c r="P28" s="21"/>
      <c r="Q28" s="21"/>
      <c r="R28" s="50"/>
      <c r="S28" s="50"/>
      <c r="T28" s="50"/>
      <c r="U28" s="50"/>
      <c r="V28" s="50"/>
      <c r="W28" s="50"/>
      <c r="X28" s="50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83">
        <f t="shared" si="7"/>
        <v>0</v>
      </c>
      <c r="AK28" s="38">
        <f t="shared" si="8"/>
        <v>0</v>
      </c>
    </row>
    <row r="29" spans="1:37" x14ac:dyDescent="0.35">
      <c r="A29" s="139"/>
      <c r="B29" s="114" t="s">
        <v>41</v>
      </c>
      <c r="C29" s="93" t="s">
        <v>40</v>
      </c>
      <c r="D29" s="96">
        <f>VLOOKUP(B29,Table1[#All],3,FALSE)</f>
        <v>28.18</v>
      </c>
      <c r="E29" s="45"/>
      <c r="F29" s="50"/>
      <c r="G29" s="50"/>
      <c r="H29" s="50"/>
      <c r="I29" s="50"/>
      <c r="J29" s="50"/>
      <c r="K29" s="21"/>
      <c r="L29" s="21"/>
      <c r="M29" s="21"/>
      <c r="N29" s="21"/>
      <c r="O29" s="21"/>
      <c r="P29" s="21"/>
      <c r="Q29" s="21"/>
      <c r="R29" s="50"/>
      <c r="S29" s="50"/>
      <c r="T29" s="50"/>
      <c r="U29" s="50"/>
      <c r="V29" s="50"/>
      <c r="W29" s="50"/>
      <c r="X29" s="50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83">
        <f t="shared" si="7"/>
        <v>0</v>
      </c>
      <c r="AK29" s="38">
        <f t="shared" si="8"/>
        <v>0</v>
      </c>
    </row>
    <row r="30" spans="1:37" x14ac:dyDescent="0.35">
      <c r="A30" s="139"/>
      <c r="B30" s="114" t="s">
        <v>42</v>
      </c>
      <c r="C30" s="93" t="s">
        <v>21</v>
      </c>
      <c r="D30" s="96">
        <f>VLOOKUP(B30,Table1[#All],3,FALSE)</f>
        <v>47.09</v>
      </c>
      <c r="E30" s="45"/>
      <c r="F30" s="50"/>
      <c r="G30" s="50"/>
      <c r="H30" s="50"/>
      <c r="I30" s="50"/>
      <c r="J30" s="50"/>
      <c r="K30" s="21"/>
      <c r="L30" s="21"/>
      <c r="M30" s="21"/>
      <c r="N30" s="21"/>
      <c r="O30" s="21"/>
      <c r="P30" s="21"/>
      <c r="Q30" s="21"/>
      <c r="R30" s="50"/>
      <c r="S30" s="50"/>
      <c r="T30" s="50"/>
      <c r="U30" s="50"/>
      <c r="V30" s="50"/>
      <c r="W30" s="50"/>
      <c r="X30" s="50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83">
        <f t="shared" si="7"/>
        <v>0</v>
      </c>
      <c r="AK30" s="38">
        <f t="shared" si="8"/>
        <v>0</v>
      </c>
    </row>
    <row r="31" spans="1:37" x14ac:dyDescent="0.35">
      <c r="A31" s="139"/>
      <c r="B31" s="114" t="s">
        <v>43</v>
      </c>
      <c r="C31" s="93" t="s">
        <v>40</v>
      </c>
      <c r="D31" s="96">
        <f>VLOOKUP(B31,Table1[#All],3,FALSE)</f>
        <v>16.11</v>
      </c>
      <c r="E31" s="45"/>
      <c r="F31" s="50"/>
      <c r="G31" s="50"/>
      <c r="H31" s="50"/>
      <c r="I31" s="50"/>
      <c r="J31" s="50"/>
      <c r="K31" s="21"/>
      <c r="L31" s="21"/>
      <c r="M31" s="21"/>
      <c r="N31" s="21"/>
      <c r="O31" s="21"/>
      <c r="P31" s="21"/>
      <c r="Q31" s="21"/>
      <c r="R31" s="50"/>
      <c r="S31" s="50"/>
      <c r="T31" s="50"/>
      <c r="U31" s="50"/>
      <c r="V31" s="50"/>
      <c r="W31" s="50"/>
      <c r="X31" s="50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83">
        <f t="shared" si="7"/>
        <v>0</v>
      </c>
      <c r="AK31" s="38">
        <f t="shared" si="8"/>
        <v>0</v>
      </c>
    </row>
    <row r="32" spans="1:37" x14ac:dyDescent="0.35">
      <c r="A32" s="139"/>
      <c r="B32" s="114" t="s">
        <v>44</v>
      </c>
      <c r="C32" s="93" t="s">
        <v>45</v>
      </c>
      <c r="D32" s="96">
        <f>VLOOKUP(B32,Table1[#All],3,FALSE)</f>
        <v>43.95</v>
      </c>
      <c r="E32" s="45"/>
      <c r="F32" s="50"/>
      <c r="G32" s="50"/>
      <c r="H32" s="50"/>
      <c r="I32" s="50"/>
      <c r="J32" s="50"/>
      <c r="K32" s="21"/>
      <c r="L32" s="21"/>
      <c r="M32" s="21"/>
      <c r="N32" s="21"/>
      <c r="O32" s="21"/>
      <c r="P32" s="21"/>
      <c r="Q32" s="21"/>
      <c r="R32" s="50"/>
      <c r="S32" s="50"/>
      <c r="T32" s="50"/>
      <c r="U32" s="50"/>
      <c r="V32" s="50"/>
      <c r="W32" s="50"/>
      <c r="X32" s="50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83">
        <f t="shared" si="7"/>
        <v>0</v>
      </c>
      <c r="AK32" s="38">
        <f t="shared" si="8"/>
        <v>0</v>
      </c>
    </row>
    <row r="33" spans="1:37" x14ac:dyDescent="0.35">
      <c r="A33" s="139"/>
      <c r="B33" s="114" t="s">
        <v>46</v>
      </c>
      <c r="C33" s="93" t="s">
        <v>47</v>
      </c>
      <c r="D33" s="96">
        <f>VLOOKUP(B33,Table1[#All],3,FALSE)</f>
        <v>12.26</v>
      </c>
      <c r="E33" s="45"/>
      <c r="F33" s="50"/>
      <c r="G33" s="50"/>
      <c r="H33" s="50"/>
      <c r="I33" s="50"/>
      <c r="J33" s="50"/>
      <c r="K33" s="21"/>
      <c r="L33" s="21"/>
      <c r="M33" s="21"/>
      <c r="N33" s="21"/>
      <c r="O33" s="21"/>
      <c r="P33" s="21"/>
      <c r="Q33" s="21"/>
      <c r="R33" s="50"/>
      <c r="S33" s="50"/>
      <c r="T33" s="50"/>
      <c r="U33" s="50"/>
      <c r="V33" s="50"/>
      <c r="W33" s="50"/>
      <c r="X33" s="50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83">
        <f t="shared" si="7"/>
        <v>0</v>
      </c>
      <c r="AK33" s="38">
        <f t="shared" si="8"/>
        <v>0</v>
      </c>
    </row>
    <row r="34" spans="1:37" x14ac:dyDescent="0.35">
      <c r="A34" s="139"/>
      <c r="B34" s="114" t="s">
        <v>48</v>
      </c>
      <c r="C34" s="93" t="s">
        <v>49</v>
      </c>
      <c r="D34" s="96">
        <f>VLOOKUP(B34,Table1[#All],3,FALSE)</f>
        <v>64.989999999999995</v>
      </c>
      <c r="E34" s="45"/>
      <c r="F34" s="50"/>
      <c r="G34" s="50"/>
      <c r="H34" s="50"/>
      <c r="I34" s="50"/>
      <c r="J34" s="50"/>
      <c r="K34" s="21"/>
      <c r="L34" s="21"/>
      <c r="M34" s="21"/>
      <c r="N34" s="21"/>
      <c r="O34" s="21"/>
      <c r="P34" s="21"/>
      <c r="Q34" s="21"/>
      <c r="R34" s="50"/>
      <c r="S34" s="50"/>
      <c r="T34" s="50"/>
      <c r="U34" s="50"/>
      <c r="V34" s="50"/>
      <c r="W34" s="50"/>
      <c r="X34" s="50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83">
        <f t="shared" si="7"/>
        <v>0</v>
      </c>
      <c r="AK34" s="38">
        <f t="shared" si="8"/>
        <v>0</v>
      </c>
    </row>
    <row r="35" spans="1:37" x14ac:dyDescent="0.35">
      <c r="A35" s="139"/>
      <c r="B35" s="114" t="s">
        <v>50</v>
      </c>
      <c r="C35" s="93" t="s">
        <v>47</v>
      </c>
      <c r="D35" s="96">
        <f>VLOOKUP(B35,Table1[#All],3,FALSE)</f>
        <v>73.55</v>
      </c>
      <c r="E35" s="45"/>
      <c r="F35" s="50"/>
      <c r="G35" s="50"/>
      <c r="H35" s="50"/>
      <c r="I35" s="50"/>
      <c r="J35" s="50"/>
      <c r="K35" s="21"/>
      <c r="L35" s="21"/>
      <c r="M35" s="21"/>
      <c r="N35" s="21"/>
      <c r="O35" s="21"/>
      <c r="P35" s="21"/>
      <c r="Q35" s="21"/>
      <c r="R35" s="50"/>
      <c r="S35" s="50"/>
      <c r="T35" s="50"/>
      <c r="U35" s="50"/>
      <c r="V35" s="50"/>
      <c r="W35" s="50"/>
      <c r="X35" s="50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83">
        <f t="shared" si="7"/>
        <v>0</v>
      </c>
      <c r="AK35" s="38">
        <f t="shared" si="8"/>
        <v>0</v>
      </c>
    </row>
    <row r="36" spans="1:37" x14ac:dyDescent="0.35">
      <c r="A36" s="139"/>
      <c r="B36" s="114" t="s">
        <v>51</v>
      </c>
      <c r="C36" s="93" t="s">
        <v>52</v>
      </c>
      <c r="D36" s="96">
        <f>VLOOKUP(B36,Table1[#All],3,FALSE)</f>
        <v>85.88</v>
      </c>
      <c r="E36" s="45"/>
      <c r="F36" s="50"/>
      <c r="G36" s="50"/>
      <c r="H36" s="50"/>
      <c r="I36" s="50"/>
      <c r="J36" s="50"/>
      <c r="K36" s="21"/>
      <c r="L36" s="21"/>
      <c r="M36" s="21"/>
      <c r="N36" s="21"/>
      <c r="O36" s="21"/>
      <c r="P36" s="21"/>
      <c r="Q36" s="21"/>
      <c r="R36" s="50"/>
      <c r="S36" s="50"/>
      <c r="T36" s="50"/>
      <c r="U36" s="50"/>
      <c r="V36" s="50"/>
      <c r="W36" s="50"/>
      <c r="X36" s="50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83">
        <f t="shared" si="7"/>
        <v>0</v>
      </c>
      <c r="AK36" s="38">
        <f t="shared" si="8"/>
        <v>0</v>
      </c>
    </row>
    <row r="37" spans="1:37" x14ac:dyDescent="0.35">
      <c r="A37" s="139"/>
      <c r="B37" s="114" t="s">
        <v>53</v>
      </c>
      <c r="C37" s="93" t="s">
        <v>54</v>
      </c>
      <c r="D37" s="96">
        <f>VLOOKUP(B37,Table1[#All],3,FALSE)</f>
        <v>85.88</v>
      </c>
      <c r="E37" s="45"/>
      <c r="F37" s="50"/>
      <c r="G37" s="50"/>
      <c r="H37" s="50"/>
      <c r="I37" s="50"/>
      <c r="J37" s="50"/>
      <c r="K37" s="21"/>
      <c r="L37" s="21"/>
      <c r="M37" s="21"/>
      <c r="N37" s="21"/>
      <c r="O37" s="21"/>
      <c r="P37" s="21"/>
      <c r="Q37" s="21"/>
      <c r="R37" s="50"/>
      <c r="S37" s="50"/>
      <c r="T37" s="50"/>
      <c r="U37" s="50"/>
      <c r="V37" s="50"/>
      <c r="W37" s="50"/>
      <c r="X37" s="50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83">
        <f t="shared" si="7"/>
        <v>0</v>
      </c>
      <c r="AK37" s="38">
        <f t="shared" si="8"/>
        <v>0</v>
      </c>
    </row>
    <row r="38" spans="1:37" x14ac:dyDescent="0.35">
      <c r="A38" s="139"/>
      <c r="B38" s="114" t="s">
        <v>55</v>
      </c>
      <c r="C38" s="93" t="s">
        <v>56</v>
      </c>
      <c r="D38" s="96">
        <f>VLOOKUP(B38,Table1[#All],3,FALSE)</f>
        <v>116.57</v>
      </c>
      <c r="E38" s="45"/>
      <c r="F38" s="50"/>
      <c r="G38" s="50"/>
      <c r="H38" s="50"/>
      <c r="I38" s="50"/>
      <c r="J38" s="50"/>
      <c r="K38" s="21"/>
      <c r="L38" s="21"/>
      <c r="M38" s="21"/>
      <c r="N38" s="21"/>
      <c r="O38" s="21"/>
      <c r="P38" s="21"/>
      <c r="Q38" s="21"/>
      <c r="R38" s="50"/>
      <c r="S38" s="50"/>
      <c r="T38" s="50"/>
      <c r="U38" s="50"/>
      <c r="V38" s="50"/>
      <c r="W38" s="50"/>
      <c r="X38" s="50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83">
        <f t="shared" si="7"/>
        <v>0</v>
      </c>
      <c r="AK38" s="38">
        <f t="shared" si="8"/>
        <v>0</v>
      </c>
    </row>
    <row r="39" spans="1:37" x14ac:dyDescent="0.35">
      <c r="A39" s="139"/>
      <c r="B39" s="114" t="s">
        <v>57</v>
      </c>
      <c r="C39" s="93" t="s">
        <v>58</v>
      </c>
      <c r="D39" s="96">
        <f>VLOOKUP(B39,Table1[#All],3,FALSE)</f>
        <v>51.08</v>
      </c>
      <c r="E39" s="45"/>
      <c r="F39" s="50"/>
      <c r="G39" s="50"/>
      <c r="H39" s="50"/>
      <c r="I39" s="50"/>
      <c r="J39" s="50"/>
      <c r="K39" s="21"/>
      <c r="L39" s="21"/>
      <c r="M39" s="21"/>
      <c r="N39" s="21"/>
      <c r="O39" s="21"/>
      <c r="P39" s="21"/>
      <c r="Q39" s="21"/>
      <c r="R39" s="50"/>
      <c r="S39" s="50"/>
      <c r="T39" s="50"/>
      <c r="U39" s="50"/>
      <c r="V39" s="50"/>
      <c r="W39" s="50"/>
      <c r="X39" s="50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83">
        <f t="shared" si="7"/>
        <v>0</v>
      </c>
      <c r="AK39" s="38">
        <f t="shared" si="8"/>
        <v>0</v>
      </c>
    </row>
    <row r="40" spans="1:37" x14ac:dyDescent="0.35">
      <c r="A40" s="139"/>
      <c r="B40" s="114" t="s">
        <v>59</v>
      </c>
      <c r="C40" s="93" t="s">
        <v>56</v>
      </c>
      <c r="D40" s="96">
        <f>VLOOKUP(B40,Table1[#All],3,FALSE)</f>
        <v>134.22999999999999</v>
      </c>
      <c r="E40" s="45"/>
      <c r="F40" s="50"/>
      <c r="G40" s="50"/>
      <c r="H40" s="50"/>
      <c r="I40" s="50"/>
      <c r="J40" s="50"/>
      <c r="K40" s="21"/>
      <c r="L40" s="21"/>
      <c r="M40" s="21"/>
      <c r="N40" s="21"/>
      <c r="O40" s="21"/>
      <c r="P40" s="21"/>
      <c r="Q40" s="21"/>
      <c r="R40" s="50"/>
      <c r="S40" s="50"/>
      <c r="T40" s="50"/>
      <c r="U40" s="50"/>
      <c r="V40" s="50"/>
      <c r="W40" s="50"/>
      <c r="X40" s="50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83">
        <f t="shared" si="7"/>
        <v>0</v>
      </c>
      <c r="AK40" s="38">
        <f t="shared" si="8"/>
        <v>0</v>
      </c>
    </row>
    <row r="41" spans="1:37" x14ac:dyDescent="0.35">
      <c r="A41" s="139"/>
      <c r="B41" s="114" t="s">
        <v>60</v>
      </c>
      <c r="C41" s="93" t="s">
        <v>21</v>
      </c>
      <c r="D41" s="96">
        <f>VLOOKUP(B41,Table1[#All],3,FALSE)</f>
        <v>77.56</v>
      </c>
      <c r="E41" s="45"/>
      <c r="F41" s="50"/>
      <c r="G41" s="50"/>
      <c r="H41" s="50"/>
      <c r="I41" s="50"/>
      <c r="J41" s="50"/>
      <c r="K41" s="21"/>
      <c r="L41" s="21"/>
      <c r="M41" s="21"/>
      <c r="N41" s="21"/>
      <c r="O41" s="21"/>
      <c r="P41" s="21"/>
      <c r="Q41" s="21"/>
      <c r="R41" s="50"/>
      <c r="S41" s="50"/>
      <c r="T41" s="50"/>
      <c r="U41" s="50"/>
      <c r="V41" s="50"/>
      <c r="W41" s="50"/>
      <c r="X41" s="50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83">
        <f t="shared" si="7"/>
        <v>0</v>
      </c>
      <c r="AK41" s="38">
        <f t="shared" si="8"/>
        <v>0</v>
      </c>
    </row>
    <row r="42" spans="1:37" x14ac:dyDescent="0.35">
      <c r="A42" s="139"/>
      <c r="B42" s="114" t="s">
        <v>61</v>
      </c>
      <c r="C42" s="93" t="s">
        <v>62</v>
      </c>
      <c r="D42" s="96">
        <f>VLOOKUP(B42,Table1[#All],3,FALSE)</f>
        <v>79.16</v>
      </c>
      <c r="E42" s="45"/>
      <c r="F42" s="50"/>
      <c r="G42" s="50"/>
      <c r="H42" s="50"/>
      <c r="I42" s="50"/>
      <c r="J42" s="50"/>
      <c r="K42" s="21"/>
      <c r="L42" s="21"/>
      <c r="M42" s="21"/>
      <c r="N42" s="21"/>
      <c r="O42" s="21"/>
      <c r="P42" s="21"/>
      <c r="Q42" s="21"/>
      <c r="R42" s="50"/>
      <c r="S42" s="50"/>
      <c r="T42" s="50"/>
      <c r="U42" s="50"/>
      <c r="V42" s="50"/>
      <c r="W42" s="50"/>
      <c r="X42" s="50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83">
        <f t="shared" si="7"/>
        <v>0</v>
      </c>
      <c r="AK42" s="38">
        <f t="shared" si="8"/>
        <v>0</v>
      </c>
    </row>
    <row r="43" spans="1:37" ht="15" customHeight="1" x14ac:dyDescent="0.35">
      <c r="A43" s="139"/>
      <c r="B43" s="115" t="s">
        <v>63</v>
      </c>
      <c r="C43" s="29" t="s">
        <v>70</v>
      </c>
      <c r="D43" s="96">
        <f>VLOOKUP(B43,Table1[#All],3,FALSE)</f>
        <v>16.59</v>
      </c>
      <c r="E43" s="45"/>
      <c r="F43" s="50"/>
      <c r="G43" s="50"/>
      <c r="H43" s="50"/>
      <c r="I43" s="50"/>
      <c r="J43" s="50"/>
      <c r="K43" s="21"/>
      <c r="L43" s="21"/>
      <c r="M43" s="21"/>
      <c r="N43" s="21"/>
      <c r="O43" s="21"/>
      <c r="P43" s="21"/>
      <c r="Q43" s="21"/>
      <c r="R43" s="50"/>
      <c r="S43" s="50"/>
      <c r="T43" s="50"/>
      <c r="U43" s="50"/>
      <c r="V43" s="50"/>
      <c r="W43" s="50"/>
      <c r="X43" s="50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83">
        <f t="shared" si="7"/>
        <v>0</v>
      </c>
      <c r="AK43" s="38">
        <f t="shared" si="8"/>
        <v>0</v>
      </c>
    </row>
    <row r="44" spans="1:37" ht="15.75" hidden="1" customHeight="1" x14ac:dyDescent="0.35">
      <c r="A44" s="139"/>
      <c r="B44" s="115"/>
      <c r="C44" s="29"/>
      <c r="D44" s="96" t="e">
        <f>VLOOKUP(B44,Table1[#All],3,FALSE)</f>
        <v>#N/A</v>
      </c>
      <c r="E44" s="45"/>
      <c r="F44" s="50">
        <v>1</v>
      </c>
      <c r="G44" s="50"/>
      <c r="H44" s="50"/>
      <c r="I44" s="50"/>
      <c r="J44" s="50"/>
      <c r="K44" s="21">
        <v>1</v>
      </c>
      <c r="L44" s="21"/>
      <c r="M44" s="21"/>
      <c r="N44" s="21"/>
      <c r="O44" s="21"/>
      <c r="P44" s="21">
        <v>1</v>
      </c>
      <c r="Q44" s="21"/>
      <c r="R44" s="50"/>
      <c r="S44" s="50"/>
      <c r="T44" s="50"/>
      <c r="U44" s="50"/>
      <c r="V44" s="50"/>
      <c r="W44" s="50">
        <v>1</v>
      </c>
      <c r="X44" s="50"/>
      <c r="Y44" s="21">
        <v>1</v>
      </c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83">
        <f t="shared" si="7"/>
        <v>4</v>
      </c>
      <c r="AK44" s="38" t="e">
        <f t="shared" si="8"/>
        <v>#N/A</v>
      </c>
    </row>
    <row r="45" spans="1:37" s="22" customFormat="1" ht="21.75" hidden="1" customHeight="1" x14ac:dyDescent="0.35">
      <c r="A45" s="139"/>
      <c r="B45" s="115"/>
      <c r="C45" s="29"/>
      <c r="D45" s="96" t="e">
        <f>VLOOKUP(B45,Table1[#All],3,FALSE)</f>
        <v>#N/A</v>
      </c>
      <c r="E45" s="82"/>
      <c r="F45" s="82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83">
        <f t="shared" si="7"/>
        <v>0</v>
      </c>
      <c r="AK45" s="38" t="e">
        <f t="shared" si="8"/>
        <v>#N/A</v>
      </c>
    </row>
    <row r="46" spans="1:37" s="23" customFormat="1" ht="23.25" hidden="1" customHeight="1" x14ac:dyDescent="0.35">
      <c r="A46" s="139"/>
      <c r="B46" s="115"/>
      <c r="C46" s="29"/>
      <c r="D46" s="96" t="e">
        <f>VLOOKUP(B46,Table1[#All],3,FALSE)</f>
        <v>#N/A</v>
      </c>
      <c r="E46" s="82"/>
      <c r="F46" s="82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83">
        <f t="shared" si="7"/>
        <v>0</v>
      </c>
      <c r="AK46" s="38" t="e">
        <f t="shared" si="8"/>
        <v>#N/A</v>
      </c>
    </row>
    <row r="47" spans="1:37" s="23" customFormat="1" ht="19.5" hidden="1" customHeight="1" x14ac:dyDescent="0.35">
      <c r="A47" s="139"/>
      <c r="B47" s="115"/>
      <c r="C47" s="29"/>
      <c r="D47" s="96" t="e">
        <f>VLOOKUP(B47,Table1[#All],3,FALSE)</f>
        <v>#N/A</v>
      </c>
      <c r="E47" s="82"/>
      <c r="F47" s="82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83">
        <f t="shared" si="7"/>
        <v>0</v>
      </c>
      <c r="AK47" s="38" t="e">
        <f t="shared" si="8"/>
        <v>#N/A</v>
      </c>
    </row>
    <row r="48" spans="1:37" s="23" customFormat="1" ht="21.75" hidden="1" customHeight="1" x14ac:dyDescent="0.35">
      <c r="A48" s="139"/>
      <c r="B48" s="115"/>
      <c r="C48" s="29"/>
      <c r="D48" s="96" t="e">
        <f>VLOOKUP(B48,Table1[#All],3,FALSE)</f>
        <v>#N/A</v>
      </c>
      <c r="E48" s="82"/>
      <c r="F48" s="82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83">
        <f t="shared" si="7"/>
        <v>0</v>
      </c>
      <c r="AK48" s="38" t="e">
        <f t="shared" si="8"/>
        <v>#N/A</v>
      </c>
    </row>
    <row r="49" spans="1:37" s="23" customFormat="1" ht="19.5" hidden="1" customHeight="1" x14ac:dyDescent="0.35">
      <c r="A49" s="139"/>
      <c r="B49" s="115"/>
      <c r="C49" s="29"/>
      <c r="D49" s="96" t="e">
        <f>VLOOKUP(B49,Table1[#All],3,FALSE)</f>
        <v>#N/A</v>
      </c>
      <c r="E49" s="82"/>
      <c r="F49" s="82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83">
        <f t="shared" si="7"/>
        <v>0</v>
      </c>
      <c r="AK49" s="38" t="e">
        <f t="shared" si="8"/>
        <v>#N/A</v>
      </c>
    </row>
    <row r="50" spans="1:37" s="23" customFormat="1" ht="19.5" hidden="1" customHeight="1" x14ac:dyDescent="0.35">
      <c r="A50" s="139"/>
      <c r="B50" s="115"/>
      <c r="C50" s="29"/>
      <c r="D50" s="96" t="e">
        <f>VLOOKUP(B50,Table1[#All],3,FALSE)</f>
        <v>#N/A</v>
      </c>
      <c r="E50" s="82"/>
      <c r="F50" s="82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83">
        <f t="shared" si="7"/>
        <v>0</v>
      </c>
      <c r="AK50" s="38" t="e">
        <f t="shared" si="8"/>
        <v>#N/A</v>
      </c>
    </row>
    <row r="51" spans="1:37" s="23" customFormat="1" ht="18" hidden="1" customHeight="1" x14ac:dyDescent="0.35">
      <c r="A51" s="139"/>
      <c r="B51" s="115"/>
      <c r="C51" s="29"/>
      <c r="D51" s="96" t="e">
        <f>VLOOKUP(B51,Table1[#All],3,FALSE)</f>
        <v>#N/A</v>
      </c>
      <c r="E51" s="82"/>
      <c r="F51" s="82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83">
        <f t="shared" si="7"/>
        <v>0</v>
      </c>
      <c r="AK51" s="38" t="e">
        <f t="shared" si="8"/>
        <v>#N/A</v>
      </c>
    </row>
    <row r="52" spans="1:37" s="22" customFormat="1" ht="20.25" hidden="1" customHeight="1" x14ac:dyDescent="0.35">
      <c r="A52" s="139"/>
      <c r="B52" s="115"/>
      <c r="C52" s="14"/>
      <c r="D52" s="96" t="e">
        <f>VLOOKUP(B52,Table1[#All],3,FALSE)</f>
        <v>#N/A</v>
      </c>
      <c r="E52" s="82"/>
      <c r="F52" s="82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83">
        <f t="shared" si="7"/>
        <v>0</v>
      </c>
      <c r="AK52" s="38" t="e">
        <f t="shared" si="8"/>
        <v>#N/A</v>
      </c>
    </row>
    <row r="53" spans="1:37" ht="15.75" hidden="1" customHeight="1" x14ac:dyDescent="0.35">
      <c r="A53" s="139"/>
      <c r="B53" s="115"/>
      <c r="C53" s="14"/>
      <c r="D53" s="96" t="e">
        <f>VLOOKUP(B53,Table1[#All],3,FALSE)</f>
        <v>#N/A</v>
      </c>
      <c r="E53" s="82"/>
      <c r="F53" s="82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85">
        <f>SUM(AG53:AI53)</f>
        <v>0</v>
      </c>
      <c r="AK53" s="38" t="e">
        <f t="shared" si="8"/>
        <v>#N/A</v>
      </c>
    </row>
    <row r="54" spans="1:37" ht="18" hidden="1" customHeight="1" x14ac:dyDescent="0.35">
      <c r="A54" s="139"/>
      <c r="B54" s="115"/>
      <c r="C54" s="29"/>
      <c r="D54" s="96" t="e">
        <f>VLOOKUP(B54,Table1[#All],3,FALSE)</f>
        <v>#N/A</v>
      </c>
      <c r="E54" s="82"/>
      <c r="F54" s="82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85">
        <f>SUM(AG54:AI54)</f>
        <v>0</v>
      </c>
      <c r="AK54" s="38" t="e">
        <f t="shared" si="8"/>
        <v>#N/A</v>
      </c>
    </row>
    <row r="55" spans="1:37" x14ac:dyDescent="0.35">
      <c r="A55" s="139"/>
      <c r="B55" s="112" t="s">
        <v>82</v>
      </c>
      <c r="C55" s="91"/>
      <c r="D55" s="91"/>
      <c r="E55" s="92">
        <f>SUMPRODUCT($D$17:$D$43,E17:E43)</f>
        <v>0</v>
      </c>
      <c r="F55" s="92">
        <f t="shared" ref="F55:AI55" si="9">SUMPRODUCT($D$17:$D$43,F17:F43)</f>
        <v>0</v>
      </c>
      <c r="G55" s="92">
        <f t="shared" si="9"/>
        <v>0</v>
      </c>
      <c r="H55" s="92">
        <f t="shared" si="9"/>
        <v>0</v>
      </c>
      <c r="I55" s="92">
        <f t="shared" si="9"/>
        <v>0</v>
      </c>
      <c r="J55" s="92">
        <f t="shared" si="9"/>
        <v>0</v>
      </c>
      <c r="K55" s="92">
        <f t="shared" si="9"/>
        <v>0</v>
      </c>
      <c r="L55" s="92">
        <f t="shared" si="9"/>
        <v>0</v>
      </c>
      <c r="M55" s="92">
        <f t="shared" si="9"/>
        <v>0</v>
      </c>
      <c r="N55" s="92">
        <f t="shared" si="9"/>
        <v>0</v>
      </c>
      <c r="O55" s="92">
        <f t="shared" si="9"/>
        <v>0</v>
      </c>
      <c r="P55" s="92">
        <f t="shared" si="9"/>
        <v>0</v>
      </c>
      <c r="Q55" s="92">
        <f t="shared" si="9"/>
        <v>0</v>
      </c>
      <c r="R55" s="92">
        <f t="shared" si="9"/>
        <v>0</v>
      </c>
      <c r="S55" s="92">
        <f t="shared" si="9"/>
        <v>0</v>
      </c>
      <c r="T55" s="92">
        <f t="shared" si="9"/>
        <v>0</v>
      </c>
      <c r="U55" s="92">
        <f t="shared" si="9"/>
        <v>0</v>
      </c>
      <c r="V55" s="92">
        <f t="shared" si="9"/>
        <v>0</v>
      </c>
      <c r="W55" s="92">
        <f t="shared" si="9"/>
        <v>0</v>
      </c>
      <c r="X55" s="92">
        <f t="shared" si="9"/>
        <v>0</v>
      </c>
      <c r="Y55" s="92">
        <f t="shared" si="9"/>
        <v>0</v>
      </c>
      <c r="Z55" s="92">
        <f t="shared" si="9"/>
        <v>0</v>
      </c>
      <c r="AA55" s="92">
        <f t="shared" si="9"/>
        <v>0</v>
      </c>
      <c r="AB55" s="92">
        <f t="shared" si="9"/>
        <v>0</v>
      </c>
      <c r="AC55" s="92">
        <f t="shared" si="9"/>
        <v>0</v>
      </c>
      <c r="AD55" s="92">
        <f t="shared" si="9"/>
        <v>0</v>
      </c>
      <c r="AE55" s="92">
        <f t="shared" si="9"/>
        <v>0</v>
      </c>
      <c r="AF55" s="92">
        <f t="shared" si="9"/>
        <v>0</v>
      </c>
      <c r="AG55" s="92">
        <f t="shared" si="9"/>
        <v>0</v>
      </c>
      <c r="AH55" s="92">
        <f t="shared" si="9"/>
        <v>0</v>
      </c>
      <c r="AI55" s="92">
        <f t="shared" si="9"/>
        <v>0</v>
      </c>
      <c r="AJ55" s="91"/>
      <c r="AK55" s="38">
        <f>SUM(E55:AI55)</f>
        <v>0</v>
      </c>
    </row>
    <row r="56" spans="1:37" ht="15" thickBot="1" x14ac:dyDescent="0.4">
      <c r="A56" s="139"/>
      <c r="B56" s="58" t="s">
        <v>83</v>
      </c>
      <c r="C56" s="103"/>
      <c r="D56" s="103"/>
      <c r="E56" s="104">
        <f>SUM(E13,E55)</f>
        <v>0</v>
      </c>
      <c r="F56" s="92">
        <f t="shared" ref="F56:AI56" si="10">SUM(F13,F55)</f>
        <v>0</v>
      </c>
      <c r="G56" s="92">
        <f t="shared" si="10"/>
        <v>0</v>
      </c>
      <c r="H56" s="92">
        <f t="shared" si="10"/>
        <v>0</v>
      </c>
      <c r="I56" s="92">
        <f t="shared" si="10"/>
        <v>0</v>
      </c>
      <c r="J56" s="92">
        <f t="shared" si="10"/>
        <v>0</v>
      </c>
      <c r="K56" s="92">
        <f t="shared" si="10"/>
        <v>0</v>
      </c>
      <c r="L56" s="92">
        <f t="shared" si="10"/>
        <v>0</v>
      </c>
      <c r="M56" s="92">
        <f t="shared" si="10"/>
        <v>0</v>
      </c>
      <c r="N56" s="92">
        <f t="shared" si="10"/>
        <v>0</v>
      </c>
      <c r="O56" s="92">
        <f t="shared" si="10"/>
        <v>0</v>
      </c>
      <c r="P56" s="92">
        <f t="shared" si="10"/>
        <v>0</v>
      </c>
      <c r="Q56" s="92">
        <f t="shared" si="10"/>
        <v>0</v>
      </c>
      <c r="R56" s="92">
        <f t="shared" si="10"/>
        <v>0</v>
      </c>
      <c r="S56" s="92">
        <f t="shared" si="10"/>
        <v>0</v>
      </c>
      <c r="T56" s="92">
        <f t="shared" si="10"/>
        <v>0</v>
      </c>
      <c r="U56" s="92">
        <f t="shared" si="10"/>
        <v>0</v>
      </c>
      <c r="V56" s="92">
        <f t="shared" si="10"/>
        <v>0</v>
      </c>
      <c r="W56" s="92">
        <f t="shared" si="10"/>
        <v>0</v>
      </c>
      <c r="X56" s="92">
        <f t="shared" si="10"/>
        <v>0</v>
      </c>
      <c r="Y56" s="92">
        <f t="shared" si="10"/>
        <v>0</v>
      </c>
      <c r="Z56" s="92">
        <f t="shared" si="10"/>
        <v>0</v>
      </c>
      <c r="AA56" s="92">
        <f t="shared" si="10"/>
        <v>0</v>
      </c>
      <c r="AB56" s="92">
        <f t="shared" si="10"/>
        <v>0</v>
      </c>
      <c r="AC56" s="92">
        <f t="shared" si="10"/>
        <v>0</v>
      </c>
      <c r="AD56" s="92">
        <f t="shared" si="10"/>
        <v>0</v>
      </c>
      <c r="AE56" s="92">
        <f t="shared" si="10"/>
        <v>0</v>
      </c>
      <c r="AF56" s="92">
        <f t="shared" si="10"/>
        <v>0</v>
      </c>
      <c r="AG56" s="92">
        <f t="shared" si="10"/>
        <v>0</v>
      </c>
      <c r="AH56" s="92">
        <f t="shared" si="10"/>
        <v>0</v>
      </c>
      <c r="AI56" s="92">
        <f t="shared" si="10"/>
        <v>0</v>
      </c>
      <c r="AJ56" s="91"/>
      <c r="AK56" s="39">
        <f>SUM(E56:AI56)</f>
        <v>0</v>
      </c>
    </row>
    <row r="57" spans="1:37" ht="27.75" customHeight="1" thickBot="1" x14ac:dyDescent="0.6">
      <c r="A57" s="140"/>
      <c r="B57" s="124" t="s">
        <v>0</v>
      </c>
      <c r="C57" s="144">
        <f>AK57</f>
        <v>0</v>
      </c>
      <c r="D57" s="145"/>
      <c r="E57" s="146"/>
      <c r="F57" s="105"/>
      <c r="G57" s="105"/>
      <c r="H57" s="105"/>
      <c r="I57" s="105"/>
      <c r="J57" s="105"/>
      <c r="K57" s="106"/>
      <c r="L57" s="105"/>
      <c r="M57" s="105"/>
      <c r="N57" s="105"/>
      <c r="O57" s="105"/>
      <c r="P57" s="105"/>
      <c r="Q57" s="105"/>
      <c r="R57" s="106"/>
      <c r="S57" s="105"/>
      <c r="T57" s="105"/>
      <c r="U57" s="105"/>
      <c r="V57" s="105"/>
      <c r="W57" s="105"/>
      <c r="X57" s="105"/>
      <c r="Y57" s="106"/>
      <c r="Z57" s="105"/>
      <c r="AA57" s="105"/>
      <c r="AB57" s="105"/>
      <c r="AC57" s="105"/>
      <c r="AD57" s="105"/>
      <c r="AE57" s="105"/>
      <c r="AF57" s="106"/>
      <c r="AG57" s="105"/>
      <c r="AH57" s="105"/>
      <c r="AI57" s="105"/>
      <c r="AJ57" s="105"/>
      <c r="AK57" s="107">
        <f>SUM(E56:AI56)</f>
        <v>0</v>
      </c>
    </row>
    <row r="58" spans="1:37" s="22" customFormat="1" x14ac:dyDescent="0.35"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54"/>
    </row>
    <row r="59" spans="1:37" s="22" customFormat="1" x14ac:dyDescent="0.35"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54"/>
    </row>
    <row r="60" spans="1:37" s="22" customFormat="1" x14ac:dyDescent="0.35"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54"/>
    </row>
    <row r="61" spans="1:37" s="22" customFormat="1" x14ac:dyDescent="0.35"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54"/>
    </row>
    <row r="62" spans="1:37" s="22" customFormat="1" x14ac:dyDescent="0.35"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54"/>
    </row>
    <row r="63" spans="1:37" s="22" customFormat="1" x14ac:dyDescent="0.35"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54"/>
    </row>
    <row r="64" spans="1:37" s="22" customFormat="1" x14ac:dyDescent="0.35"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54"/>
    </row>
    <row r="65" spans="2:13" s="22" customFormat="1" x14ac:dyDescent="0.35"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54"/>
    </row>
    <row r="66" spans="2:13" s="22" customFormat="1" x14ac:dyDescent="0.35"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54"/>
    </row>
    <row r="67" spans="2:13" s="22" customFormat="1" x14ac:dyDescent="0.35"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54"/>
    </row>
    <row r="68" spans="2:13" s="22" customFormat="1" x14ac:dyDescent="0.35"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54"/>
    </row>
    <row r="69" spans="2:13" s="22" customFormat="1" x14ac:dyDescent="0.35"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54"/>
    </row>
    <row r="70" spans="2:13" s="22" customFormat="1" x14ac:dyDescent="0.35"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54"/>
    </row>
    <row r="71" spans="2:13" s="22" customFormat="1" x14ac:dyDescent="0.35"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54"/>
    </row>
    <row r="72" spans="2:13" s="22" customFormat="1" x14ac:dyDescent="0.35"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54"/>
    </row>
    <row r="73" spans="2:13" s="22" customFormat="1" x14ac:dyDescent="0.35"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54"/>
    </row>
    <row r="74" spans="2:13" s="22" customFormat="1" x14ac:dyDescent="0.35"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54"/>
    </row>
    <row r="75" spans="2:13" s="22" customFormat="1" x14ac:dyDescent="0.35"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54"/>
    </row>
    <row r="76" spans="2:13" s="22" customFormat="1" x14ac:dyDescent="0.35"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54"/>
    </row>
    <row r="77" spans="2:13" s="22" customFormat="1" x14ac:dyDescent="0.35"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54"/>
    </row>
    <row r="78" spans="2:13" s="22" customFormat="1" x14ac:dyDescent="0.35"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54"/>
    </row>
    <row r="79" spans="2:13" s="22" customFormat="1" x14ac:dyDescent="0.35"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54"/>
    </row>
    <row r="80" spans="2:13" s="22" customFormat="1" x14ac:dyDescent="0.35"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54"/>
    </row>
    <row r="81" spans="2:13" s="22" customFormat="1" x14ac:dyDescent="0.35"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54"/>
    </row>
    <row r="82" spans="2:13" s="22" customFormat="1" x14ac:dyDescent="0.35"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54"/>
    </row>
    <row r="83" spans="2:13" s="22" customFormat="1" x14ac:dyDescent="0.35"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54"/>
    </row>
    <row r="84" spans="2:13" s="22" customFormat="1" x14ac:dyDescent="0.35"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54"/>
    </row>
    <row r="85" spans="2:13" s="22" customFormat="1" x14ac:dyDescent="0.35"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54"/>
    </row>
    <row r="86" spans="2:13" s="22" customFormat="1" x14ac:dyDescent="0.35"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54"/>
    </row>
    <row r="87" spans="2:13" s="22" customFormat="1" x14ac:dyDescent="0.35"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54"/>
    </row>
    <row r="88" spans="2:13" s="22" customFormat="1" x14ac:dyDescent="0.35"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54"/>
    </row>
    <row r="89" spans="2:13" s="22" customFormat="1" x14ac:dyDescent="0.35"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54"/>
    </row>
    <row r="90" spans="2:13" s="22" customFormat="1" x14ac:dyDescent="0.35"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54"/>
    </row>
    <row r="91" spans="2:13" s="22" customFormat="1" x14ac:dyDescent="0.35"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54"/>
    </row>
    <row r="92" spans="2:13" s="22" customFormat="1" x14ac:dyDescent="0.35"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54"/>
    </row>
    <row r="93" spans="2:13" s="22" customFormat="1" x14ac:dyDescent="0.35"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54"/>
    </row>
    <row r="94" spans="2:13" s="22" customFormat="1" x14ac:dyDescent="0.35"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54"/>
    </row>
    <row r="95" spans="2:13" s="22" customFormat="1" x14ac:dyDescent="0.35"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54"/>
    </row>
    <row r="96" spans="2:13" s="22" customFormat="1" x14ac:dyDescent="0.35"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54"/>
    </row>
    <row r="97" spans="2:13" s="22" customFormat="1" x14ac:dyDescent="0.35"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54"/>
    </row>
    <row r="98" spans="2:13" s="22" customFormat="1" x14ac:dyDescent="0.35"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54"/>
    </row>
    <row r="99" spans="2:13" s="22" customFormat="1" x14ac:dyDescent="0.35"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54"/>
    </row>
    <row r="100" spans="2:13" s="22" customFormat="1" x14ac:dyDescent="0.35"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54"/>
    </row>
    <row r="101" spans="2:13" s="22" customFormat="1" x14ac:dyDescent="0.35"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54"/>
    </row>
    <row r="102" spans="2:13" s="22" customFormat="1" x14ac:dyDescent="0.35"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54"/>
    </row>
    <row r="103" spans="2:13" s="22" customFormat="1" x14ac:dyDescent="0.35"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54"/>
    </row>
    <row r="104" spans="2:13" s="22" customFormat="1" x14ac:dyDescent="0.35"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54"/>
    </row>
    <row r="105" spans="2:13" s="22" customFormat="1" x14ac:dyDescent="0.35"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54"/>
    </row>
    <row r="106" spans="2:13" s="22" customFormat="1" x14ac:dyDescent="0.35"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54"/>
    </row>
    <row r="107" spans="2:13" s="22" customFormat="1" x14ac:dyDescent="0.35"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54"/>
    </row>
    <row r="108" spans="2:13" s="22" customFormat="1" x14ac:dyDescent="0.35"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54"/>
    </row>
    <row r="109" spans="2:13" s="22" customFormat="1" x14ac:dyDescent="0.35"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54"/>
    </row>
    <row r="110" spans="2:13" s="22" customFormat="1" x14ac:dyDescent="0.35"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54"/>
    </row>
    <row r="111" spans="2:13" s="22" customFormat="1" x14ac:dyDescent="0.35"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54"/>
    </row>
    <row r="112" spans="2:13" s="22" customFormat="1" x14ac:dyDescent="0.35"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54"/>
    </row>
    <row r="113" spans="2:13" s="22" customFormat="1" x14ac:dyDescent="0.35"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54"/>
    </row>
    <row r="114" spans="2:13" s="22" customFormat="1" x14ac:dyDescent="0.35"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54"/>
    </row>
    <row r="115" spans="2:13" s="22" customFormat="1" x14ac:dyDescent="0.35"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54"/>
    </row>
    <row r="116" spans="2:13" s="22" customFormat="1" x14ac:dyDescent="0.35"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54"/>
    </row>
    <row r="117" spans="2:13" s="22" customFormat="1" x14ac:dyDescent="0.35"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54"/>
    </row>
    <row r="118" spans="2:13" s="22" customFormat="1" x14ac:dyDescent="0.35"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54"/>
    </row>
    <row r="119" spans="2:13" s="22" customFormat="1" x14ac:dyDescent="0.35"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54"/>
    </row>
    <row r="120" spans="2:13" s="22" customFormat="1" x14ac:dyDescent="0.35"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54"/>
    </row>
    <row r="121" spans="2:13" s="22" customFormat="1" x14ac:dyDescent="0.35"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54"/>
    </row>
    <row r="122" spans="2:13" s="22" customFormat="1" x14ac:dyDescent="0.35"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54"/>
    </row>
    <row r="123" spans="2:13" s="22" customFormat="1" x14ac:dyDescent="0.35"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54"/>
    </row>
    <row r="124" spans="2:13" s="22" customFormat="1" x14ac:dyDescent="0.35"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54"/>
    </row>
    <row r="125" spans="2:13" s="22" customFormat="1" x14ac:dyDescent="0.35"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54"/>
    </row>
    <row r="126" spans="2:13" s="22" customFormat="1" x14ac:dyDescent="0.35"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54"/>
    </row>
    <row r="127" spans="2:13" s="22" customFormat="1" x14ac:dyDescent="0.35"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54"/>
    </row>
    <row r="128" spans="2:13" s="22" customFormat="1" x14ac:dyDescent="0.35"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54"/>
    </row>
    <row r="129" spans="2:13" s="22" customFormat="1" x14ac:dyDescent="0.35"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54"/>
    </row>
    <row r="130" spans="2:13" s="22" customFormat="1" x14ac:dyDescent="0.35"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54"/>
    </row>
    <row r="131" spans="2:13" s="22" customFormat="1" x14ac:dyDescent="0.35"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54"/>
    </row>
    <row r="132" spans="2:13" s="22" customFormat="1" x14ac:dyDescent="0.35"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54"/>
    </row>
    <row r="133" spans="2:13" s="22" customFormat="1" x14ac:dyDescent="0.35"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54"/>
    </row>
    <row r="134" spans="2:13" s="22" customFormat="1" x14ac:dyDescent="0.35"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54"/>
    </row>
    <row r="135" spans="2:13" s="22" customFormat="1" x14ac:dyDescent="0.35"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54"/>
    </row>
    <row r="136" spans="2:13" s="22" customFormat="1" x14ac:dyDescent="0.35"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54"/>
    </row>
    <row r="137" spans="2:13" s="22" customFormat="1" x14ac:dyDescent="0.35"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54"/>
    </row>
    <row r="138" spans="2:13" s="22" customFormat="1" x14ac:dyDescent="0.35"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54"/>
    </row>
    <row r="139" spans="2:13" s="22" customFormat="1" x14ac:dyDescent="0.35"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54"/>
    </row>
    <row r="140" spans="2:13" s="22" customFormat="1" x14ac:dyDescent="0.35"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54"/>
    </row>
    <row r="141" spans="2:13" s="22" customFormat="1" x14ac:dyDescent="0.35"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54"/>
    </row>
    <row r="142" spans="2:13" s="22" customFormat="1" x14ac:dyDescent="0.35"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54"/>
    </row>
    <row r="143" spans="2:13" s="22" customFormat="1" x14ac:dyDescent="0.35"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54"/>
    </row>
    <row r="144" spans="2:13" s="22" customFormat="1" x14ac:dyDescent="0.35"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54"/>
    </row>
    <row r="145" spans="2:13" s="22" customFormat="1" x14ac:dyDescent="0.35"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54"/>
    </row>
    <row r="146" spans="2:13" s="22" customFormat="1" x14ac:dyDescent="0.35"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54"/>
    </row>
    <row r="147" spans="2:13" s="22" customFormat="1" x14ac:dyDescent="0.35"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54"/>
    </row>
    <row r="148" spans="2:13" s="22" customFormat="1" x14ac:dyDescent="0.35"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54"/>
    </row>
    <row r="149" spans="2:13" s="22" customFormat="1" x14ac:dyDescent="0.35"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54"/>
    </row>
    <row r="150" spans="2:13" s="22" customFormat="1" x14ac:dyDescent="0.35"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54"/>
    </row>
    <row r="151" spans="2:13" s="22" customFormat="1" x14ac:dyDescent="0.35"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54"/>
    </row>
    <row r="152" spans="2:13" s="22" customFormat="1" x14ac:dyDescent="0.35"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54"/>
    </row>
    <row r="153" spans="2:13" s="22" customFormat="1" x14ac:dyDescent="0.35"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54"/>
    </row>
    <row r="154" spans="2:13" s="22" customFormat="1" x14ac:dyDescent="0.35"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54"/>
    </row>
    <row r="155" spans="2:13" s="22" customFormat="1" x14ac:dyDescent="0.35"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54"/>
    </row>
    <row r="156" spans="2:13" s="22" customFormat="1" x14ac:dyDescent="0.35"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54"/>
    </row>
    <row r="157" spans="2:13" s="22" customFormat="1" x14ac:dyDescent="0.35"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54"/>
    </row>
    <row r="158" spans="2:13" s="22" customFormat="1" x14ac:dyDescent="0.35"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54"/>
    </row>
    <row r="159" spans="2:13" s="22" customFormat="1" x14ac:dyDescent="0.35"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54"/>
    </row>
    <row r="160" spans="2:13" s="22" customFormat="1" x14ac:dyDescent="0.35"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54"/>
    </row>
    <row r="161" spans="2:13" s="22" customFormat="1" x14ac:dyDescent="0.35"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54"/>
    </row>
    <row r="162" spans="2:13" s="22" customFormat="1" x14ac:dyDescent="0.35"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54"/>
    </row>
    <row r="163" spans="2:13" s="22" customFormat="1" x14ac:dyDescent="0.35"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54"/>
    </row>
    <row r="164" spans="2:13" s="22" customFormat="1" x14ac:dyDescent="0.35"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54"/>
    </row>
    <row r="165" spans="2:13" s="22" customFormat="1" x14ac:dyDescent="0.35"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54"/>
    </row>
    <row r="166" spans="2:13" s="22" customFormat="1" x14ac:dyDescent="0.35"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54"/>
    </row>
    <row r="167" spans="2:13" s="22" customFormat="1" x14ac:dyDescent="0.35"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54"/>
    </row>
    <row r="168" spans="2:13" s="22" customFormat="1" x14ac:dyDescent="0.35"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54"/>
    </row>
    <row r="169" spans="2:13" s="22" customFormat="1" x14ac:dyDescent="0.35"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54"/>
    </row>
    <row r="170" spans="2:13" s="22" customFormat="1" x14ac:dyDescent="0.35"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54"/>
    </row>
    <row r="171" spans="2:13" s="22" customFormat="1" x14ac:dyDescent="0.35"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54"/>
    </row>
    <row r="172" spans="2:13" s="22" customFormat="1" x14ac:dyDescent="0.35"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54"/>
    </row>
    <row r="173" spans="2:13" s="22" customFormat="1" x14ac:dyDescent="0.35"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54"/>
    </row>
    <row r="174" spans="2:13" s="22" customFormat="1" x14ac:dyDescent="0.35"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54"/>
    </row>
    <row r="175" spans="2:13" s="22" customFormat="1" x14ac:dyDescent="0.35"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54"/>
    </row>
    <row r="176" spans="2:13" s="22" customFormat="1" x14ac:dyDescent="0.35"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54"/>
    </row>
    <row r="177" spans="2:13" s="22" customFormat="1" x14ac:dyDescent="0.35"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54"/>
    </row>
    <row r="178" spans="2:13" s="22" customFormat="1" x14ac:dyDescent="0.35"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54"/>
    </row>
    <row r="179" spans="2:13" s="22" customFormat="1" x14ac:dyDescent="0.35"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54"/>
    </row>
    <row r="180" spans="2:13" s="22" customFormat="1" x14ac:dyDescent="0.35"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54"/>
    </row>
    <row r="181" spans="2:13" s="22" customFormat="1" x14ac:dyDescent="0.35"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54"/>
    </row>
    <row r="182" spans="2:13" s="22" customFormat="1" x14ac:dyDescent="0.35"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54"/>
    </row>
    <row r="183" spans="2:13" s="22" customFormat="1" x14ac:dyDescent="0.35"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54"/>
    </row>
    <row r="184" spans="2:13" s="22" customFormat="1" x14ac:dyDescent="0.35"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54"/>
    </row>
    <row r="185" spans="2:13" s="22" customFormat="1" x14ac:dyDescent="0.35"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54"/>
    </row>
    <row r="186" spans="2:13" s="22" customFormat="1" x14ac:dyDescent="0.35"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54"/>
    </row>
    <row r="187" spans="2:13" s="22" customFormat="1" x14ac:dyDescent="0.35"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54"/>
    </row>
    <row r="188" spans="2:13" s="22" customFormat="1" x14ac:dyDescent="0.35"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54"/>
    </row>
    <row r="189" spans="2:13" s="22" customFormat="1" x14ac:dyDescent="0.35"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54"/>
    </row>
    <row r="190" spans="2:13" s="22" customFormat="1" x14ac:dyDescent="0.35"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54"/>
    </row>
    <row r="191" spans="2:13" s="22" customFormat="1" x14ac:dyDescent="0.35"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54"/>
    </row>
    <row r="192" spans="2:13" s="22" customFormat="1" x14ac:dyDescent="0.35"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54"/>
    </row>
    <row r="193" spans="2:13" s="22" customFormat="1" x14ac:dyDescent="0.35"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54"/>
    </row>
    <row r="194" spans="2:13" s="22" customFormat="1" x14ac:dyDescent="0.35"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54"/>
    </row>
    <row r="195" spans="2:13" s="22" customFormat="1" x14ac:dyDescent="0.35"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54"/>
    </row>
    <row r="196" spans="2:13" s="22" customFormat="1" x14ac:dyDescent="0.35"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54"/>
    </row>
    <row r="197" spans="2:13" s="22" customFormat="1" x14ac:dyDescent="0.35"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54"/>
    </row>
    <row r="198" spans="2:13" s="22" customFormat="1" x14ac:dyDescent="0.35"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54"/>
    </row>
    <row r="199" spans="2:13" s="22" customFormat="1" x14ac:dyDescent="0.35"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54"/>
    </row>
    <row r="200" spans="2:13" s="22" customFormat="1" x14ac:dyDescent="0.35"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54"/>
    </row>
    <row r="201" spans="2:13" s="22" customFormat="1" x14ac:dyDescent="0.35"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54"/>
    </row>
    <row r="202" spans="2:13" s="22" customFormat="1" x14ac:dyDescent="0.35"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54"/>
    </row>
    <row r="203" spans="2:13" s="22" customFormat="1" x14ac:dyDescent="0.35"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54"/>
    </row>
    <row r="204" spans="2:13" s="22" customFormat="1" x14ac:dyDescent="0.35"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54"/>
    </row>
    <row r="205" spans="2:13" s="22" customFormat="1" x14ac:dyDescent="0.35"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54"/>
    </row>
    <row r="206" spans="2:13" s="22" customFormat="1" x14ac:dyDescent="0.35"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54"/>
    </row>
    <row r="207" spans="2:13" s="22" customFormat="1" x14ac:dyDescent="0.35"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54"/>
    </row>
    <row r="208" spans="2:13" s="22" customFormat="1" x14ac:dyDescent="0.35"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54"/>
    </row>
    <row r="209" spans="2:13" s="22" customFormat="1" x14ac:dyDescent="0.35"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54"/>
    </row>
    <row r="210" spans="2:13" s="22" customFormat="1" x14ac:dyDescent="0.35"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54"/>
    </row>
    <row r="211" spans="2:13" s="22" customFormat="1" x14ac:dyDescent="0.35"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54"/>
    </row>
    <row r="212" spans="2:13" s="22" customFormat="1" x14ac:dyDescent="0.35"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54"/>
    </row>
    <row r="213" spans="2:13" s="22" customFormat="1" x14ac:dyDescent="0.35"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54"/>
    </row>
    <row r="214" spans="2:13" s="22" customFormat="1" x14ac:dyDescent="0.35"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54"/>
    </row>
    <row r="215" spans="2:13" s="22" customFormat="1" x14ac:dyDescent="0.35"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54"/>
    </row>
    <row r="216" spans="2:13" s="22" customFormat="1" x14ac:dyDescent="0.35"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54"/>
    </row>
    <row r="217" spans="2:13" s="22" customFormat="1" x14ac:dyDescent="0.35"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54"/>
    </row>
    <row r="218" spans="2:13" s="22" customFormat="1" x14ac:dyDescent="0.35"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54"/>
    </row>
    <row r="219" spans="2:13" s="22" customFormat="1" x14ac:dyDescent="0.35"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54"/>
    </row>
    <row r="220" spans="2:13" s="22" customFormat="1" x14ac:dyDescent="0.35"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54"/>
    </row>
    <row r="221" spans="2:13" s="22" customFormat="1" x14ac:dyDescent="0.35"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54"/>
    </row>
    <row r="222" spans="2:13" s="22" customFormat="1" x14ac:dyDescent="0.35"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54"/>
    </row>
    <row r="223" spans="2:13" s="22" customFormat="1" x14ac:dyDescent="0.35"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54"/>
    </row>
    <row r="224" spans="2:13" s="22" customFormat="1" x14ac:dyDescent="0.35"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54"/>
    </row>
    <row r="225" spans="2:37" s="22" customFormat="1" x14ac:dyDescent="0.35"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54"/>
    </row>
    <row r="226" spans="2:37" s="22" customFormat="1" x14ac:dyDescent="0.35"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54"/>
    </row>
    <row r="227" spans="2:37" s="22" customFormat="1" x14ac:dyDescent="0.35"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54"/>
    </row>
    <row r="228" spans="2:37" s="22" customFormat="1" x14ac:dyDescent="0.35"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54"/>
    </row>
    <row r="229" spans="2:37" s="22" customFormat="1" x14ac:dyDescent="0.35"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54"/>
    </row>
    <row r="230" spans="2:37" s="22" customFormat="1" x14ac:dyDescent="0.35"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54"/>
    </row>
    <row r="231" spans="2:37" s="22" customFormat="1" x14ac:dyDescent="0.35"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54"/>
    </row>
    <row r="232" spans="2:37" x14ac:dyDescent="0.35">
      <c r="B232" s="46"/>
      <c r="C232" s="46"/>
      <c r="D232" s="46"/>
      <c r="E232" s="46"/>
      <c r="F232" s="46"/>
      <c r="G232" s="46"/>
      <c r="H232" s="46"/>
      <c r="L232" s="8"/>
      <c r="M232" s="9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</row>
    <row r="233" spans="2:37" x14ac:dyDescent="0.35">
      <c r="B233" s="46"/>
      <c r="C233" s="46"/>
      <c r="D233" s="46"/>
      <c r="E233" s="46"/>
      <c r="F233" s="46"/>
      <c r="G233" s="46"/>
      <c r="H233" s="46"/>
      <c r="L233" s="8"/>
      <c r="M233" s="9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</row>
    <row r="234" spans="2:37" x14ac:dyDescent="0.35">
      <c r="B234" s="46"/>
      <c r="C234" s="46"/>
      <c r="D234" s="46"/>
      <c r="E234" s="46"/>
      <c r="F234" s="46"/>
      <c r="G234" s="46"/>
      <c r="H234" s="46"/>
      <c r="L234" s="8"/>
      <c r="M234" s="9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</row>
    <row r="235" spans="2:37" x14ac:dyDescent="0.35">
      <c r="B235" s="46"/>
      <c r="C235" s="46"/>
      <c r="D235" s="46"/>
      <c r="E235" s="46"/>
      <c r="F235" s="46"/>
      <c r="G235" s="46"/>
      <c r="H235" s="46"/>
      <c r="L235" s="8"/>
      <c r="M235" s="9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</row>
    <row r="236" spans="2:37" x14ac:dyDescent="0.35">
      <c r="B236" s="46"/>
      <c r="C236" s="46"/>
      <c r="D236" s="46"/>
      <c r="E236" s="46"/>
      <c r="F236" s="46"/>
      <c r="G236" s="46"/>
      <c r="H236" s="46"/>
      <c r="L236" s="8"/>
      <c r="M236" s="9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</row>
    <row r="237" spans="2:37" x14ac:dyDescent="0.35">
      <c r="B237" s="46"/>
      <c r="C237" s="46"/>
      <c r="D237" s="46"/>
      <c r="E237" s="46"/>
      <c r="F237" s="46"/>
      <c r="G237" s="46"/>
      <c r="H237" s="46"/>
      <c r="L237" s="8"/>
      <c r="M237" s="9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</row>
    <row r="238" spans="2:37" x14ac:dyDescent="0.35">
      <c r="B238" s="46"/>
      <c r="C238" s="46"/>
      <c r="D238" s="46"/>
      <c r="E238" s="46"/>
      <c r="F238" s="46"/>
      <c r="G238" s="46"/>
      <c r="H238" s="46"/>
      <c r="L238" s="8"/>
      <c r="M238" s="9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</row>
    <row r="239" spans="2:37" x14ac:dyDescent="0.35">
      <c r="B239" s="46"/>
      <c r="C239" s="46"/>
      <c r="D239" s="46"/>
      <c r="E239" s="46"/>
      <c r="F239" s="46"/>
      <c r="G239" s="46"/>
      <c r="H239" s="46"/>
      <c r="L239" s="8"/>
      <c r="M239" s="9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</row>
    <row r="240" spans="2:37" x14ac:dyDescent="0.35">
      <c r="B240" s="46"/>
      <c r="C240" s="46"/>
      <c r="D240" s="46"/>
      <c r="E240" s="46"/>
      <c r="F240" s="46"/>
      <c r="G240" s="46"/>
      <c r="H240" s="46"/>
      <c r="L240" s="8"/>
      <c r="M240" s="9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</row>
    <row r="241" spans="2:37" x14ac:dyDescent="0.35">
      <c r="B241" s="46"/>
      <c r="C241" s="46"/>
      <c r="D241" s="46"/>
      <c r="E241" s="46"/>
      <c r="F241" s="46"/>
      <c r="G241" s="46"/>
      <c r="H241" s="46"/>
      <c r="L241" s="8"/>
      <c r="M241" s="9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</row>
    <row r="242" spans="2:37" x14ac:dyDescent="0.35">
      <c r="B242" s="46"/>
      <c r="C242" s="46"/>
      <c r="D242" s="46"/>
      <c r="E242" s="46"/>
      <c r="F242" s="46"/>
      <c r="G242" s="46"/>
      <c r="H242" s="46"/>
      <c r="L242" s="8"/>
      <c r="M242" s="9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</row>
    <row r="243" spans="2:37" x14ac:dyDescent="0.35">
      <c r="B243" s="46"/>
      <c r="C243" s="46"/>
      <c r="D243" s="46"/>
      <c r="E243" s="46"/>
      <c r="F243" s="46"/>
      <c r="G243" s="46"/>
      <c r="H243" s="46"/>
      <c r="L243" s="8"/>
      <c r="M243" s="9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</row>
    <row r="244" spans="2:37" x14ac:dyDescent="0.35">
      <c r="B244" s="46"/>
      <c r="C244" s="46"/>
      <c r="D244" s="46"/>
      <c r="E244" s="46"/>
      <c r="F244" s="46"/>
      <c r="G244" s="46"/>
      <c r="H244" s="46"/>
      <c r="L244" s="8"/>
      <c r="M244" s="9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</row>
    <row r="245" spans="2:37" x14ac:dyDescent="0.35">
      <c r="B245" s="46"/>
      <c r="C245" s="46"/>
      <c r="D245" s="46"/>
      <c r="E245" s="46"/>
      <c r="F245" s="46"/>
      <c r="G245" s="46"/>
      <c r="H245" s="46"/>
      <c r="L245" s="8"/>
      <c r="M245" s="9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</row>
    <row r="246" spans="2:37" x14ac:dyDescent="0.35">
      <c r="B246" s="46"/>
      <c r="C246" s="46"/>
      <c r="D246" s="46"/>
      <c r="E246" s="46"/>
      <c r="F246" s="46"/>
      <c r="G246" s="46"/>
      <c r="H246" s="46"/>
      <c r="L246" s="8"/>
      <c r="M246" s="9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</row>
    <row r="247" spans="2:37" x14ac:dyDescent="0.35">
      <c r="B247" s="46"/>
      <c r="C247" s="46"/>
      <c r="D247" s="46"/>
      <c r="E247" s="46"/>
      <c r="F247" s="46"/>
      <c r="G247" s="46"/>
      <c r="H247" s="46"/>
      <c r="L247" s="8"/>
      <c r="M247" s="9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</row>
    <row r="248" spans="2:37" x14ac:dyDescent="0.35">
      <c r="B248" s="46"/>
      <c r="C248" s="46"/>
      <c r="D248" s="46"/>
      <c r="E248" s="46"/>
      <c r="F248" s="46"/>
      <c r="G248" s="46"/>
      <c r="H248" s="46"/>
      <c r="L248" s="8"/>
      <c r="M248" s="9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</row>
    <row r="249" spans="2:37" x14ac:dyDescent="0.35">
      <c r="B249" s="46"/>
      <c r="C249" s="46"/>
      <c r="D249" s="46"/>
      <c r="E249" s="46"/>
      <c r="F249" s="46"/>
      <c r="G249" s="46"/>
      <c r="H249" s="46"/>
      <c r="L249" s="8"/>
      <c r="M249" s="9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</row>
    <row r="250" spans="2:37" x14ac:dyDescent="0.35">
      <c r="B250" s="46"/>
      <c r="C250" s="46"/>
      <c r="D250" s="46"/>
      <c r="E250" s="46"/>
      <c r="F250" s="46"/>
      <c r="G250" s="46"/>
      <c r="H250" s="46"/>
      <c r="L250" s="8"/>
      <c r="M250" s="9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</row>
    <row r="251" spans="2:37" x14ac:dyDescent="0.35">
      <c r="B251" s="46"/>
      <c r="C251" s="46"/>
      <c r="D251" s="46"/>
      <c r="E251" s="46"/>
      <c r="F251" s="46"/>
      <c r="G251" s="46"/>
      <c r="H251" s="46"/>
      <c r="L251" s="8"/>
      <c r="M251" s="9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</row>
    <row r="252" spans="2:37" x14ac:dyDescent="0.35">
      <c r="B252" s="46"/>
      <c r="C252" s="46"/>
      <c r="D252" s="46"/>
      <c r="E252" s="46"/>
      <c r="F252" s="46"/>
      <c r="G252" s="46"/>
      <c r="H252" s="46"/>
      <c r="L252" s="8"/>
      <c r="M252" s="9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</row>
    <row r="253" spans="2:37" x14ac:dyDescent="0.35">
      <c r="B253" s="46"/>
      <c r="C253" s="46"/>
      <c r="D253" s="46"/>
      <c r="E253" s="46"/>
      <c r="F253" s="46"/>
      <c r="G253" s="46"/>
      <c r="H253" s="46"/>
      <c r="L253" s="8"/>
      <c r="M253" s="9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</row>
    <row r="254" spans="2:37" x14ac:dyDescent="0.35">
      <c r="B254" s="46"/>
      <c r="C254" s="46"/>
      <c r="D254" s="46"/>
      <c r="E254" s="46"/>
      <c r="F254" s="46"/>
      <c r="G254" s="46"/>
      <c r="H254" s="46"/>
      <c r="L254" s="8"/>
      <c r="M254" s="9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</row>
    <row r="255" spans="2:37" x14ac:dyDescent="0.35">
      <c r="B255" s="46"/>
      <c r="C255" s="46"/>
      <c r="D255" s="46"/>
      <c r="E255" s="46"/>
      <c r="F255" s="46"/>
      <c r="G255" s="46"/>
      <c r="H255" s="46"/>
      <c r="L255" s="8"/>
      <c r="M255" s="9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</row>
    <row r="256" spans="2:37" x14ac:dyDescent="0.35">
      <c r="B256" s="46"/>
      <c r="C256" s="46"/>
      <c r="D256" s="46"/>
      <c r="E256" s="46"/>
      <c r="F256" s="46"/>
      <c r="G256" s="46"/>
      <c r="H256" s="46"/>
      <c r="L256" s="8"/>
      <c r="M256" s="9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</row>
    <row r="257" spans="2:37" x14ac:dyDescent="0.35">
      <c r="B257" s="46"/>
      <c r="C257" s="46"/>
      <c r="D257" s="46"/>
      <c r="E257" s="46"/>
      <c r="F257" s="46"/>
      <c r="G257" s="46"/>
      <c r="H257" s="46"/>
      <c r="L257" s="8"/>
      <c r="M257" s="9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</row>
    <row r="258" spans="2:37" x14ac:dyDescent="0.35">
      <c r="B258" s="46"/>
      <c r="C258" s="46"/>
      <c r="D258" s="46"/>
      <c r="E258" s="46"/>
      <c r="F258" s="46"/>
      <c r="G258" s="46"/>
      <c r="H258" s="46"/>
      <c r="L258" s="8"/>
      <c r="M258" s="9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</row>
    <row r="259" spans="2:37" x14ac:dyDescent="0.35">
      <c r="B259" s="46"/>
      <c r="C259" s="46"/>
      <c r="D259" s="46"/>
      <c r="E259" s="46"/>
      <c r="F259" s="46"/>
      <c r="G259" s="46"/>
      <c r="H259" s="46"/>
      <c r="L259" s="8"/>
      <c r="M259" s="9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</row>
    <row r="260" spans="2:37" x14ac:dyDescent="0.35">
      <c r="B260" s="46"/>
      <c r="C260" s="46"/>
      <c r="D260" s="46"/>
      <c r="E260" s="46"/>
      <c r="F260" s="46"/>
      <c r="G260" s="46"/>
      <c r="H260" s="46"/>
      <c r="L260" s="8"/>
      <c r="M260" s="9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</row>
    <row r="261" spans="2:37" x14ac:dyDescent="0.35">
      <c r="B261" s="46"/>
      <c r="C261" s="46"/>
      <c r="D261" s="46"/>
      <c r="E261" s="46"/>
      <c r="F261" s="46"/>
      <c r="G261" s="46"/>
      <c r="H261" s="46"/>
      <c r="L261" s="8"/>
      <c r="M261" s="9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</row>
    <row r="262" spans="2:37" x14ac:dyDescent="0.35">
      <c r="B262" s="46"/>
      <c r="C262" s="46"/>
      <c r="D262" s="46"/>
      <c r="E262" s="46"/>
      <c r="F262" s="46"/>
      <c r="G262" s="46"/>
      <c r="H262" s="46"/>
      <c r="L262" s="8"/>
      <c r="M262" s="9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</row>
    <row r="263" spans="2:37" x14ac:dyDescent="0.35">
      <c r="B263" s="46"/>
      <c r="C263" s="46"/>
      <c r="D263" s="46"/>
      <c r="E263" s="46"/>
      <c r="F263" s="46"/>
      <c r="G263" s="46"/>
      <c r="H263" s="46"/>
      <c r="L263" s="8"/>
      <c r="M263" s="9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</row>
    <row r="264" spans="2:37" x14ac:dyDescent="0.35">
      <c r="B264" s="46"/>
      <c r="C264" s="46"/>
      <c r="D264" s="46"/>
      <c r="E264" s="46"/>
      <c r="F264" s="46"/>
      <c r="G264" s="46"/>
      <c r="H264" s="46"/>
      <c r="L264" s="8"/>
      <c r="M264" s="9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</row>
    <row r="265" spans="2:37" x14ac:dyDescent="0.35">
      <c r="B265" s="46"/>
      <c r="C265" s="46"/>
      <c r="D265" s="46"/>
      <c r="E265" s="46"/>
      <c r="F265" s="46"/>
      <c r="G265" s="46"/>
      <c r="H265" s="46"/>
      <c r="L265" s="8"/>
      <c r="M265" s="9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</row>
    <row r="266" spans="2:37" x14ac:dyDescent="0.35">
      <c r="B266" s="46"/>
      <c r="C266" s="46"/>
      <c r="D266" s="46"/>
      <c r="E266" s="46"/>
      <c r="F266" s="46"/>
      <c r="G266" s="46"/>
      <c r="H266" s="46"/>
      <c r="L266" s="8"/>
      <c r="M266" s="9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</row>
    <row r="267" spans="2:37" x14ac:dyDescent="0.35">
      <c r="B267" s="46"/>
      <c r="C267" s="46"/>
      <c r="D267" s="46"/>
      <c r="E267" s="46"/>
      <c r="F267" s="46"/>
      <c r="G267" s="46"/>
      <c r="H267" s="46"/>
      <c r="L267" s="8"/>
      <c r="M267" s="9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</row>
    <row r="268" spans="2:37" x14ac:dyDescent="0.35">
      <c r="B268" s="46"/>
      <c r="C268" s="46"/>
      <c r="D268" s="46"/>
      <c r="E268" s="46"/>
      <c r="F268" s="46"/>
      <c r="G268" s="46"/>
      <c r="H268" s="46"/>
      <c r="L268" s="8"/>
      <c r="M268" s="9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</row>
    <row r="269" spans="2:37" x14ac:dyDescent="0.35">
      <c r="B269" s="46"/>
      <c r="C269" s="46"/>
      <c r="D269" s="46"/>
      <c r="E269" s="46"/>
      <c r="F269" s="46"/>
      <c r="G269" s="46"/>
      <c r="H269" s="46"/>
      <c r="L269" s="8"/>
      <c r="M269" s="9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</row>
    <row r="270" spans="2:37" x14ac:dyDescent="0.35">
      <c r="B270" s="46"/>
      <c r="C270" s="46"/>
      <c r="D270" s="46"/>
      <c r="E270" s="46"/>
      <c r="F270" s="46"/>
      <c r="G270" s="46"/>
      <c r="H270" s="46"/>
      <c r="L270" s="8"/>
      <c r="M270" s="9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</row>
    <row r="271" spans="2:37" x14ac:dyDescent="0.35">
      <c r="B271" s="46"/>
      <c r="C271" s="46"/>
      <c r="D271" s="46"/>
      <c r="E271" s="46"/>
      <c r="F271" s="46"/>
      <c r="G271" s="46"/>
      <c r="H271" s="46"/>
      <c r="L271" s="8"/>
      <c r="M271" s="9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</row>
    <row r="272" spans="2:37" x14ac:dyDescent="0.35">
      <c r="B272" s="46"/>
      <c r="C272" s="46"/>
      <c r="D272" s="46"/>
      <c r="E272" s="46"/>
      <c r="F272" s="46"/>
      <c r="G272" s="46"/>
      <c r="H272" s="46"/>
      <c r="L272" s="8"/>
      <c r="M272" s="9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</row>
    <row r="273" spans="2:37" x14ac:dyDescent="0.35">
      <c r="B273" s="46"/>
      <c r="C273" s="46"/>
      <c r="D273" s="46"/>
      <c r="E273" s="46"/>
      <c r="F273" s="46"/>
      <c r="G273" s="46"/>
      <c r="H273" s="46"/>
      <c r="L273" s="8"/>
      <c r="M273" s="9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</row>
    <row r="274" spans="2:37" x14ac:dyDescent="0.35">
      <c r="B274" s="46"/>
      <c r="C274" s="46"/>
      <c r="D274" s="46"/>
      <c r="E274" s="46"/>
      <c r="F274" s="46"/>
      <c r="G274" s="46"/>
      <c r="H274" s="46"/>
      <c r="L274" s="8"/>
      <c r="M274" s="9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</row>
    <row r="275" spans="2:37" x14ac:dyDescent="0.35">
      <c r="B275" s="46"/>
      <c r="C275" s="46"/>
      <c r="D275" s="46"/>
      <c r="E275" s="46"/>
      <c r="F275" s="46"/>
      <c r="G275" s="46"/>
      <c r="H275" s="46"/>
      <c r="L275" s="8"/>
      <c r="M275" s="9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</row>
    <row r="276" spans="2:37" x14ac:dyDescent="0.35">
      <c r="B276" s="46"/>
      <c r="C276" s="46"/>
      <c r="D276" s="46"/>
      <c r="E276" s="46"/>
      <c r="F276" s="46"/>
      <c r="G276" s="46"/>
      <c r="H276" s="46"/>
      <c r="L276" s="8"/>
      <c r="M276" s="9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</row>
    <row r="277" spans="2:37" x14ac:dyDescent="0.35">
      <c r="B277" s="46"/>
      <c r="C277" s="46"/>
      <c r="D277" s="46"/>
      <c r="E277" s="46"/>
      <c r="F277" s="46"/>
      <c r="G277" s="46"/>
      <c r="H277" s="46"/>
      <c r="L277" s="8"/>
      <c r="M277" s="9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</row>
    <row r="278" spans="2:37" x14ac:dyDescent="0.35">
      <c r="B278" s="46"/>
      <c r="C278" s="46"/>
      <c r="D278" s="46"/>
      <c r="E278" s="46"/>
      <c r="F278" s="46"/>
      <c r="G278" s="46"/>
      <c r="H278" s="46"/>
      <c r="L278" s="8"/>
      <c r="M278" s="9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</row>
    <row r="279" spans="2:37" x14ac:dyDescent="0.35">
      <c r="B279" s="46"/>
      <c r="C279" s="46"/>
      <c r="D279" s="46"/>
      <c r="E279" s="46"/>
      <c r="F279" s="46"/>
      <c r="G279" s="46"/>
      <c r="H279" s="46"/>
      <c r="L279" s="8"/>
      <c r="M279" s="9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</row>
    <row r="280" spans="2:37" x14ac:dyDescent="0.35">
      <c r="B280" s="46"/>
      <c r="C280" s="46"/>
      <c r="D280" s="46"/>
      <c r="E280" s="46"/>
      <c r="F280" s="46"/>
      <c r="G280" s="46"/>
      <c r="H280" s="46"/>
      <c r="L280" s="8"/>
      <c r="M280" s="9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</row>
    <row r="281" spans="2:37" x14ac:dyDescent="0.35">
      <c r="B281" s="46"/>
      <c r="C281" s="46"/>
      <c r="D281" s="46"/>
      <c r="E281" s="46"/>
      <c r="F281" s="46"/>
      <c r="G281" s="46"/>
      <c r="H281" s="46"/>
      <c r="L281" s="8"/>
      <c r="M281" s="9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</row>
    <row r="282" spans="2:37" x14ac:dyDescent="0.35">
      <c r="B282" s="46"/>
      <c r="C282" s="46"/>
      <c r="D282" s="46"/>
      <c r="E282" s="46"/>
      <c r="F282" s="46"/>
      <c r="G282" s="46"/>
      <c r="H282" s="46"/>
      <c r="L282" s="8"/>
      <c r="M282" s="9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</row>
    <row r="283" spans="2:37" x14ac:dyDescent="0.35">
      <c r="B283" s="46"/>
      <c r="C283" s="46"/>
      <c r="D283" s="46"/>
      <c r="E283" s="46"/>
      <c r="F283" s="46"/>
      <c r="G283" s="46"/>
      <c r="H283" s="46"/>
      <c r="L283" s="8"/>
      <c r="M283" s="9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</row>
    <row r="284" spans="2:37" x14ac:dyDescent="0.35">
      <c r="B284" s="46"/>
      <c r="C284" s="46"/>
      <c r="D284" s="46"/>
      <c r="E284" s="46"/>
      <c r="F284" s="46"/>
      <c r="G284" s="46"/>
      <c r="H284" s="46"/>
      <c r="L284" s="8"/>
      <c r="M284" s="9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</row>
    <row r="285" spans="2:37" x14ac:dyDescent="0.35">
      <c r="B285" s="46"/>
      <c r="C285" s="46"/>
      <c r="D285" s="46"/>
      <c r="E285" s="46"/>
      <c r="F285" s="46"/>
      <c r="G285" s="46"/>
      <c r="H285" s="46"/>
      <c r="L285" s="8"/>
      <c r="M285" s="9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</row>
    <row r="286" spans="2:37" x14ac:dyDescent="0.35">
      <c r="B286" s="46"/>
      <c r="C286" s="46"/>
      <c r="D286" s="46"/>
      <c r="E286" s="46"/>
      <c r="F286" s="46"/>
      <c r="G286" s="46"/>
      <c r="H286" s="46"/>
      <c r="L286" s="8"/>
      <c r="M286" s="9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</row>
    <row r="287" spans="2:37" x14ac:dyDescent="0.35">
      <c r="B287" s="46"/>
      <c r="C287" s="46"/>
      <c r="D287" s="46"/>
      <c r="E287" s="46"/>
      <c r="F287" s="46"/>
      <c r="G287" s="46"/>
      <c r="H287" s="46"/>
      <c r="L287" s="8"/>
      <c r="M287" s="9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</row>
    <row r="288" spans="2:37" x14ac:dyDescent="0.35">
      <c r="B288" s="46"/>
      <c r="C288" s="46"/>
      <c r="D288" s="46"/>
      <c r="E288" s="46"/>
      <c r="F288" s="46"/>
      <c r="G288" s="46"/>
      <c r="H288" s="46"/>
      <c r="L288" s="8"/>
      <c r="M288" s="9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</row>
    <row r="289" spans="2:37" x14ac:dyDescent="0.35">
      <c r="B289" s="46"/>
      <c r="C289" s="46"/>
      <c r="D289" s="46"/>
      <c r="E289" s="46"/>
      <c r="F289" s="46"/>
      <c r="G289" s="46"/>
      <c r="H289" s="46"/>
      <c r="L289" s="8"/>
      <c r="M289" s="9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</row>
    <row r="290" spans="2:37" x14ac:dyDescent="0.35">
      <c r="B290" s="46"/>
      <c r="C290" s="46"/>
      <c r="D290" s="46"/>
      <c r="E290" s="46"/>
      <c r="F290" s="46"/>
      <c r="G290" s="46"/>
      <c r="H290" s="46"/>
      <c r="L290" s="8"/>
      <c r="M290" s="9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</row>
    <row r="291" spans="2:37" x14ac:dyDescent="0.35">
      <c r="B291" s="46"/>
      <c r="C291" s="46"/>
      <c r="D291" s="46"/>
      <c r="E291" s="46"/>
      <c r="F291" s="46"/>
      <c r="G291" s="46"/>
      <c r="H291" s="46"/>
      <c r="L291" s="8"/>
      <c r="M291" s="9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</row>
    <row r="292" spans="2:37" x14ac:dyDescent="0.35">
      <c r="B292" s="46"/>
      <c r="C292" s="46"/>
      <c r="D292" s="46"/>
      <c r="E292" s="46"/>
      <c r="F292" s="46"/>
      <c r="G292" s="46"/>
      <c r="H292" s="46"/>
      <c r="L292" s="8"/>
      <c r="M292" s="9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</row>
    <row r="293" spans="2:37" x14ac:dyDescent="0.35">
      <c r="B293" s="46"/>
      <c r="C293" s="46"/>
      <c r="D293" s="46"/>
      <c r="E293" s="46"/>
      <c r="F293" s="46"/>
      <c r="G293" s="46"/>
      <c r="H293" s="46"/>
      <c r="L293" s="8"/>
      <c r="M293" s="9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</row>
    <row r="294" spans="2:37" x14ac:dyDescent="0.35">
      <c r="B294" s="46"/>
      <c r="C294" s="46"/>
      <c r="D294" s="46"/>
      <c r="E294" s="46"/>
      <c r="F294" s="46"/>
      <c r="G294" s="46"/>
      <c r="H294" s="46"/>
      <c r="L294" s="8"/>
      <c r="M294" s="9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</row>
    <row r="295" spans="2:37" x14ac:dyDescent="0.35">
      <c r="B295" s="46"/>
      <c r="C295" s="46"/>
      <c r="D295" s="46"/>
      <c r="E295" s="46"/>
      <c r="F295" s="46"/>
      <c r="G295" s="46"/>
      <c r="H295" s="46"/>
      <c r="L295" s="8"/>
      <c r="M295" s="9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</row>
    <row r="296" spans="2:37" x14ac:dyDescent="0.35">
      <c r="B296" s="46"/>
      <c r="C296" s="46"/>
      <c r="D296" s="46"/>
      <c r="E296" s="46"/>
      <c r="F296" s="46"/>
      <c r="G296" s="46"/>
      <c r="H296" s="46"/>
      <c r="L296" s="8"/>
      <c r="M296" s="9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</row>
    <row r="297" spans="2:37" x14ac:dyDescent="0.35">
      <c r="B297" s="46"/>
      <c r="C297" s="46"/>
      <c r="D297" s="46"/>
      <c r="E297" s="46"/>
      <c r="F297" s="46"/>
      <c r="G297" s="46"/>
      <c r="H297" s="46"/>
      <c r="L297" s="8"/>
      <c r="M297" s="9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</row>
    <row r="298" spans="2:37" x14ac:dyDescent="0.35">
      <c r="B298" s="46"/>
      <c r="C298" s="46"/>
      <c r="D298" s="46"/>
      <c r="E298" s="46"/>
      <c r="F298" s="46"/>
      <c r="G298" s="46"/>
      <c r="H298" s="46"/>
      <c r="L298" s="8"/>
      <c r="M298" s="9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</row>
    <row r="299" spans="2:37" x14ac:dyDescent="0.35">
      <c r="B299" s="46"/>
      <c r="C299" s="46"/>
      <c r="D299" s="46"/>
      <c r="E299" s="46"/>
      <c r="F299" s="46"/>
      <c r="G299" s="46"/>
      <c r="H299" s="46"/>
      <c r="L299" s="8"/>
      <c r="M299" s="9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</row>
    <row r="300" spans="2:37" x14ac:dyDescent="0.35">
      <c r="B300" s="46"/>
      <c r="C300" s="46"/>
      <c r="D300" s="46"/>
      <c r="E300" s="46"/>
      <c r="F300" s="46"/>
      <c r="G300" s="46"/>
      <c r="H300" s="46"/>
      <c r="L300" s="8"/>
      <c r="M300" s="9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</row>
    <row r="301" spans="2:37" x14ac:dyDescent="0.35">
      <c r="B301" s="46"/>
      <c r="C301" s="46"/>
      <c r="D301" s="46"/>
      <c r="E301" s="46"/>
      <c r="F301" s="46"/>
      <c r="G301" s="46"/>
      <c r="H301" s="46"/>
      <c r="L301" s="8"/>
      <c r="M301" s="9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</row>
    <row r="302" spans="2:37" x14ac:dyDescent="0.35">
      <c r="B302" s="46"/>
      <c r="C302" s="46"/>
      <c r="D302" s="46"/>
      <c r="E302" s="46"/>
      <c r="F302" s="46"/>
      <c r="G302" s="46"/>
      <c r="H302" s="46"/>
      <c r="L302" s="8"/>
      <c r="M302" s="9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</row>
    <row r="303" spans="2:37" x14ac:dyDescent="0.35">
      <c r="B303" s="46"/>
      <c r="C303" s="46"/>
      <c r="D303" s="46"/>
      <c r="E303" s="46"/>
      <c r="F303" s="46"/>
      <c r="G303" s="46"/>
      <c r="H303" s="46"/>
      <c r="L303" s="8"/>
      <c r="M303" s="9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</row>
    <row r="304" spans="2:37" x14ac:dyDescent="0.35">
      <c r="B304" s="46"/>
      <c r="C304" s="46"/>
      <c r="D304" s="46"/>
      <c r="E304" s="46"/>
      <c r="F304" s="46"/>
      <c r="G304" s="46"/>
      <c r="H304" s="46"/>
      <c r="L304" s="8"/>
      <c r="M304" s="9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</row>
    <row r="305" spans="2:37" x14ac:dyDescent="0.35">
      <c r="B305" s="46"/>
      <c r="C305" s="46"/>
      <c r="D305" s="46"/>
      <c r="E305" s="46"/>
      <c r="F305" s="46"/>
      <c r="G305" s="46"/>
      <c r="H305" s="46"/>
      <c r="L305" s="8"/>
      <c r="M305" s="9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</row>
    <row r="306" spans="2:37" x14ac:dyDescent="0.35">
      <c r="B306" s="46"/>
      <c r="C306" s="46"/>
      <c r="D306" s="46"/>
      <c r="E306" s="46"/>
      <c r="F306" s="46"/>
      <c r="G306" s="46"/>
      <c r="H306" s="46"/>
      <c r="L306" s="8"/>
      <c r="M306" s="9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</row>
    <row r="307" spans="2:37" x14ac:dyDescent="0.35">
      <c r="B307" s="46"/>
      <c r="C307" s="46"/>
      <c r="D307" s="46"/>
      <c r="E307" s="46"/>
      <c r="F307" s="46"/>
      <c r="G307" s="46"/>
      <c r="H307" s="46"/>
      <c r="L307" s="8"/>
      <c r="M307" s="9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</row>
    <row r="308" spans="2:37" x14ac:dyDescent="0.35">
      <c r="B308" s="46"/>
      <c r="C308" s="46"/>
      <c r="D308" s="46"/>
      <c r="E308" s="46"/>
      <c r="F308" s="46"/>
      <c r="G308" s="46"/>
      <c r="H308" s="46"/>
      <c r="L308" s="8"/>
      <c r="M308" s="9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</row>
    <row r="309" spans="2:37" x14ac:dyDescent="0.35">
      <c r="B309" s="46"/>
      <c r="C309" s="46"/>
      <c r="D309" s="46"/>
      <c r="E309" s="46"/>
      <c r="F309" s="46"/>
      <c r="G309" s="46"/>
      <c r="H309" s="46"/>
      <c r="L309" s="8"/>
      <c r="M309" s="9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</row>
    <row r="310" spans="2:37" x14ac:dyDescent="0.35">
      <c r="B310" s="46"/>
      <c r="C310" s="46"/>
      <c r="D310" s="46"/>
      <c r="E310" s="46"/>
      <c r="F310" s="46"/>
      <c r="G310" s="46"/>
      <c r="H310" s="46"/>
      <c r="L310" s="8"/>
      <c r="M310" s="9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</row>
    <row r="311" spans="2:37" x14ac:dyDescent="0.35">
      <c r="B311" s="46"/>
      <c r="C311" s="46"/>
      <c r="D311" s="46"/>
      <c r="E311" s="46"/>
      <c r="F311" s="46"/>
      <c r="G311" s="46"/>
      <c r="H311" s="46"/>
      <c r="L311" s="8"/>
      <c r="M311" s="9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</row>
    <row r="312" spans="2:37" x14ac:dyDescent="0.35">
      <c r="B312" s="46"/>
      <c r="C312" s="46"/>
      <c r="D312" s="46"/>
      <c r="E312" s="46"/>
      <c r="F312" s="46"/>
      <c r="G312" s="46"/>
      <c r="H312" s="46"/>
      <c r="L312" s="8"/>
      <c r="M312" s="9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</row>
    <row r="313" spans="2:37" x14ac:dyDescent="0.35">
      <c r="B313" s="46"/>
      <c r="C313" s="46"/>
      <c r="D313" s="46"/>
      <c r="E313" s="46"/>
      <c r="F313" s="46"/>
      <c r="G313" s="46"/>
      <c r="H313" s="46"/>
      <c r="L313" s="8"/>
      <c r="M313" s="9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</row>
    <row r="314" spans="2:37" x14ac:dyDescent="0.35">
      <c r="B314" s="46"/>
      <c r="C314" s="46"/>
      <c r="D314" s="46"/>
      <c r="E314" s="46"/>
      <c r="F314" s="46"/>
      <c r="G314" s="46"/>
      <c r="H314" s="46"/>
      <c r="L314" s="8"/>
      <c r="M314" s="9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</row>
    <row r="315" spans="2:37" x14ac:dyDescent="0.35">
      <c r="B315" s="46"/>
      <c r="C315" s="46"/>
      <c r="D315" s="46"/>
      <c r="E315" s="46"/>
      <c r="F315" s="46"/>
      <c r="G315" s="46"/>
      <c r="H315" s="46"/>
      <c r="L315" s="8"/>
      <c r="M315" s="9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</row>
    <row r="316" spans="2:37" x14ac:dyDescent="0.35">
      <c r="B316" s="46"/>
      <c r="C316" s="46"/>
      <c r="D316" s="46"/>
      <c r="E316" s="46"/>
      <c r="F316" s="46"/>
      <c r="G316" s="46"/>
      <c r="H316" s="46"/>
      <c r="L316" s="8"/>
      <c r="M316" s="9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</row>
    <row r="317" spans="2:37" x14ac:dyDescent="0.35">
      <c r="B317" s="46"/>
      <c r="C317" s="46"/>
      <c r="D317" s="46"/>
      <c r="E317" s="46"/>
      <c r="F317" s="46"/>
      <c r="G317" s="46"/>
      <c r="H317" s="46"/>
      <c r="L317" s="8"/>
      <c r="M317" s="9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</row>
    <row r="318" spans="2:37" x14ac:dyDescent="0.35">
      <c r="B318" s="46"/>
      <c r="C318" s="46"/>
      <c r="D318" s="46"/>
      <c r="E318" s="46"/>
      <c r="F318" s="46"/>
      <c r="G318" s="46"/>
      <c r="H318" s="46"/>
      <c r="L318" s="8"/>
      <c r="M318" s="9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</row>
    <row r="319" spans="2:37" x14ac:dyDescent="0.35">
      <c r="B319" s="46"/>
      <c r="C319" s="46"/>
      <c r="D319" s="46"/>
      <c r="E319" s="46"/>
      <c r="F319" s="46"/>
      <c r="G319" s="46"/>
      <c r="H319" s="46"/>
      <c r="L319" s="8"/>
      <c r="M319" s="9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</row>
    <row r="320" spans="2:37" x14ac:dyDescent="0.35">
      <c r="B320" s="46"/>
      <c r="C320" s="46"/>
      <c r="D320" s="46"/>
      <c r="E320" s="46"/>
      <c r="F320" s="46"/>
      <c r="G320" s="46"/>
      <c r="H320" s="46"/>
      <c r="L320" s="8"/>
      <c r="M320" s="9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</row>
    <row r="321" spans="2:37" x14ac:dyDescent="0.35">
      <c r="B321" s="46"/>
      <c r="C321" s="46"/>
      <c r="D321" s="46"/>
      <c r="E321" s="46"/>
      <c r="F321" s="46"/>
      <c r="G321" s="46"/>
      <c r="H321" s="46"/>
      <c r="L321" s="8"/>
      <c r="M321" s="9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</row>
    <row r="322" spans="2:37" x14ac:dyDescent="0.35">
      <c r="B322" s="46"/>
      <c r="C322" s="46"/>
      <c r="D322" s="46"/>
      <c r="E322" s="46"/>
      <c r="F322" s="46"/>
      <c r="G322" s="46"/>
      <c r="H322" s="46"/>
      <c r="L322" s="8"/>
      <c r="M322" s="9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</row>
    <row r="323" spans="2:37" x14ac:dyDescent="0.35">
      <c r="B323" s="46"/>
      <c r="C323" s="46"/>
      <c r="D323" s="46"/>
      <c r="E323" s="46"/>
      <c r="F323" s="46"/>
      <c r="G323" s="46"/>
      <c r="H323" s="46"/>
      <c r="L323" s="8"/>
      <c r="M323" s="9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</row>
    <row r="324" spans="2:37" x14ac:dyDescent="0.35">
      <c r="B324" s="46"/>
      <c r="C324" s="46"/>
      <c r="D324" s="46"/>
      <c r="E324" s="46"/>
      <c r="F324" s="46"/>
      <c r="G324" s="46"/>
      <c r="H324" s="46"/>
      <c r="L324" s="8"/>
      <c r="M324" s="9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</row>
    <row r="325" spans="2:37" x14ac:dyDescent="0.35">
      <c r="B325" s="46"/>
      <c r="C325" s="46"/>
      <c r="D325" s="46"/>
      <c r="E325" s="46"/>
      <c r="F325" s="46"/>
      <c r="G325" s="46"/>
      <c r="H325" s="46"/>
      <c r="L325" s="8"/>
      <c r="M325" s="9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</row>
    <row r="326" spans="2:37" x14ac:dyDescent="0.35">
      <c r="B326" s="46"/>
      <c r="C326" s="46"/>
      <c r="D326" s="46"/>
      <c r="E326" s="46"/>
      <c r="F326" s="46"/>
      <c r="G326" s="46"/>
      <c r="H326" s="46"/>
      <c r="L326" s="8"/>
      <c r="M326" s="9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</row>
    <row r="327" spans="2:37" x14ac:dyDescent="0.35">
      <c r="B327" s="46"/>
      <c r="C327" s="46"/>
      <c r="D327" s="46"/>
      <c r="E327" s="46"/>
      <c r="F327" s="46"/>
      <c r="G327" s="46"/>
      <c r="H327" s="46"/>
      <c r="L327" s="8"/>
      <c r="M327" s="9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</row>
    <row r="328" spans="2:37" x14ac:dyDescent="0.35">
      <c r="B328" s="46"/>
      <c r="C328" s="46"/>
      <c r="D328" s="46"/>
      <c r="E328" s="46"/>
      <c r="F328" s="46"/>
      <c r="G328" s="46"/>
      <c r="H328" s="46"/>
      <c r="L328" s="8"/>
      <c r="M328" s="9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</row>
    <row r="329" spans="2:37" x14ac:dyDescent="0.35">
      <c r="B329" s="46"/>
      <c r="C329" s="46"/>
      <c r="D329" s="46"/>
      <c r="E329" s="46"/>
      <c r="F329" s="46"/>
      <c r="G329" s="46"/>
      <c r="H329" s="46"/>
      <c r="L329" s="8"/>
      <c r="M329" s="9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</row>
    <row r="330" spans="2:37" x14ac:dyDescent="0.35">
      <c r="B330" s="46"/>
      <c r="C330" s="46"/>
      <c r="D330" s="46"/>
      <c r="E330" s="46"/>
      <c r="F330" s="46"/>
      <c r="G330" s="46"/>
      <c r="H330" s="46"/>
      <c r="L330" s="8"/>
      <c r="M330" s="9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</row>
    <row r="331" spans="2:37" x14ac:dyDescent="0.35">
      <c r="B331" s="46"/>
      <c r="C331" s="46"/>
      <c r="D331" s="46"/>
      <c r="E331" s="46"/>
      <c r="F331" s="46"/>
      <c r="G331" s="46"/>
      <c r="H331" s="46"/>
      <c r="L331" s="8"/>
      <c r="M331" s="9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</row>
    <row r="332" spans="2:37" x14ac:dyDescent="0.35">
      <c r="B332" s="46"/>
      <c r="C332" s="46"/>
      <c r="D332" s="46"/>
      <c r="E332" s="46"/>
      <c r="F332" s="46"/>
      <c r="G332" s="46"/>
      <c r="H332" s="46"/>
      <c r="L332" s="8"/>
      <c r="M332" s="9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</row>
    <row r="333" spans="2:37" x14ac:dyDescent="0.35">
      <c r="B333" s="46"/>
      <c r="C333" s="46"/>
      <c r="D333" s="46"/>
      <c r="E333" s="46"/>
      <c r="F333" s="46"/>
      <c r="G333" s="46"/>
      <c r="H333" s="46"/>
      <c r="L333" s="8"/>
      <c r="M333" s="9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</row>
    <row r="334" spans="2:37" x14ac:dyDescent="0.35">
      <c r="B334" s="46"/>
      <c r="C334" s="46"/>
      <c r="D334" s="46"/>
      <c r="E334" s="46"/>
      <c r="F334" s="46"/>
      <c r="G334" s="46"/>
      <c r="H334" s="46"/>
      <c r="L334" s="8"/>
      <c r="M334" s="9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</row>
    <row r="335" spans="2:37" x14ac:dyDescent="0.35">
      <c r="B335" s="46"/>
      <c r="C335" s="46"/>
      <c r="D335" s="46"/>
      <c r="E335" s="46"/>
      <c r="F335" s="46"/>
      <c r="G335" s="46"/>
      <c r="H335" s="46"/>
      <c r="L335" s="8"/>
      <c r="M335" s="9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</row>
    <row r="336" spans="2:37" x14ac:dyDescent="0.35">
      <c r="B336" s="46"/>
      <c r="C336" s="46"/>
      <c r="D336" s="46"/>
      <c r="E336" s="46"/>
      <c r="F336" s="46"/>
      <c r="G336" s="46"/>
      <c r="H336" s="46"/>
      <c r="L336" s="8"/>
      <c r="M336" s="9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</row>
    <row r="337" spans="2:37" x14ac:dyDescent="0.35">
      <c r="B337" s="46"/>
      <c r="C337" s="46"/>
      <c r="D337" s="46"/>
      <c r="E337" s="46"/>
      <c r="F337" s="46"/>
      <c r="G337" s="46"/>
      <c r="H337" s="46"/>
      <c r="L337" s="8"/>
      <c r="M337" s="9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</row>
    <row r="338" spans="2:37" x14ac:dyDescent="0.35">
      <c r="B338" s="46"/>
      <c r="C338" s="46"/>
      <c r="D338" s="46"/>
      <c r="E338" s="46"/>
      <c r="F338" s="46"/>
      <c r="G338" s="46"/>
      <c r="H338" s="46"/>
      <c r="L338" s="8"/>
      <c r="M338" s="9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</row>
    <row r="339" spans="2:37" x14ac:dyDescent="0.35">
      <c r="B339" s="46"/>
      <c r="C339" s="46"/>
      <c r="D339" s="46"/>
      <c r="E339" s="46"/>
      <c r="F339" s="46"/>
      <c r="G339" s="46"/>
      <c r="H339" s="46"/>
      <c r="L339" s="8"/>
      <c r="M339" s="9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</row>
    <row r="340" spans="2:37" x14ac:dyDescent="0.35">
      <c r="B340" s="46"/>
      <c r="C340" s="46"/>
      <c r="D340" s="46"/>
      <c r="E340" s="46"/>
      <c r="F340" s="46"/>
      <c r="G340" s="46"/>
      <c r="H340" s="46"/>
      <c r="L340" s="8"/>
      <c r="M340" s="9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</row>
    <row r="341" spans="2:37" x14ac:dyDescent="0.35">
      <c r="B341" s="46"/>
      <c r="C341" s="46"/>
      <c r="D341" s="46"/>
      <c r="E341" s="46"/>
      <c r="F341" s="46"/>
      <c r="G341" s="46"/>
      <c r="H341" s="46"/>
      <c r="L341" s="8"/>
      <c r="M341" s="9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</row>
    <row r="342" spans="2:37" x14ac:dyDescent="0.35">
      <c r="B342" s="46"/>
      <c r="C342" s="46"/>
      <c r="D342" s="46"/>
      <c r="E342" s="46"/>
      <c r="F342" s="46"/>
      <c r="G342" s="46"/>
      <c r="H342" s="46"/>
      <c r="L342" s="8"/>
      <c r="M342" s="9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</row>
    <row r="343" spans="2:37" x14ac:dyDescent="0.35">
      <c r="B343" s="46"/>
      <c r="C343" s="46"/>
      <c r="D343" s="46"/>
      <c r="E343" s="46"/>
      <c r="F343" s="46"/>
      <c r="G343" s="46"/>
      <c r="H343" s="46"/>
      <c r="L343" s="8"/>
      <c r="M343" s="9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</row>
    <row r="344" spans="2:37" x14ac:dyDescent="0.35">
      <c r="B344" s="46"/>
      <c r="C344" s="46"/>
      <c r="D344" s="46"/>
      <c r="E344" s="46"/>
      <c r="F344" s="46"/>
      <c r="G344" s="46"/>
      <c r="H344" s="46"/>
      <c r="L344" s="8"/>
      <c r="M344" s="9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</row>
    <row r="345" spans="2:37" x14ac:dyDescent="0.35">
      <c r="B345" s="46"/>
      <c r="C345" s="46"/>
      <c r="D345" s="46"/>
      <c r="E345" s="46"/>
      <c r="F345" s="46"/>
      <c r="G345" s="46"/>
      <c r="H345" s="46"/>
      <c r="L345" s="8"/>
      <c r="M345" s="9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</row>
    <row r="346" spans="2:37" x14ac:dyDescent="0.35">
      <c r="B346" s="46"/>
      <c r="C346" s="46"/>
      <c r="D346" s="46"/>
      <c r="E346" s="46"/>
      <c r="F346" s="46"/>
      <c r="G346" s="46"/>
      <c r="H346" s="46"/>
      <c r="L346" s="8"/>
      <c r="M346" s="9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</row>
    <row r="347" spans="2:37" x14ac:dyDescent="0.35">
      <c r="B347" s="46"/>
      <c r="C347" s="46"/>
      <c r="D347" s="46"/>
      <c r="E347" s="46"/>
      <c r="F347" s="46"/>
      <c r="G347" s="46"/>
      <c r="H347" s="46"/>
      <c r="L347" s="8"/>
      <c r="M347" s="9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</row>
    <row r="348" spans="2:37" x14ac:dyDescent="0.35">
      <c r="B348" s="46"/>
      <c r="C348" s="46"/>
      <c r="D348" s="46"/>
      <c r="E348" s="46"/>
      <c r="F348" s="46"/>
      <c r="G348" s="46"/>
      <c r="H348" s="46"/>
      <c r="L348" s="8"/>
      <c r="M348" s="9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</row>
    <row r="349" spans="2:37" x14ac:dyDescent="0.35">
      <c r="B349" s="46"/>
      <c r="C349" s="46"/>
      <c r="D349" s="46"/>
      <c r="E349" s="46"/>
      <c r="F349" s="46"/>
      <c r="G349" s="46"/>
      <c r="H349" s="46"/>
      <c r="L349" s="8"/>
      <c r="M349" s="9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</row>
    <row r="350" spans="2:37" x14ac:dyDescent="0.35">
      <c r="B350" s="46"/>
      <c r="C350" s="46"/>
      <c r="D350" s="46"/>
      <c r="E350" s="46"/>
      <c r="F350" s="46"/>
      <c r="G350" s="46"/>
      <c r="H350" s="46"/>
      <c r="L350" s="8"/>
      <c r="M350" s="9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</row>
    <row r="351" spans="2:37" x14ac:dyDescent="0.35">
      <c r="B351" s="46"/>
      <c r="C351" s="46"/>
      <c r="D351" s="46"/>
      <c r="E351" s="46"/>
      <c r="F351" s="46"/>
      <c r="G351" s="46"/>
      <c r="H351" s="46"/>
      <c r="L351" s="8"/>
      <c r="M351" s="9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</row>
    <row r="352" spans="2:37" x14ac:dyDescent="0.35">
      <c r="B352" s="46"/>
      <c r="C352" s="46"/>
      <c r="D352" s="46"/>
      <c r="E352" s="46"/>
      <c r="F352" s="46"/>
      <c r="G352" s="46"/>
      <c r="H352" s="46"/>
      <c r="L352" s="8"/>
      <c r="M352" s="9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</row>
    <row r="353" spans="2:37" x14ac:dyDescent="0.35">
      <c r="B353" s="46"/>
      <c r="C353" s="46"/>
      <c r="D353" s="46"/>
      <c r="E353" s="46"/>
      <c r="F353" s="46"/>
      <c r="G353" s="46"/>
      <c r="H353" s="46"/>
      <c r="L353" s="8"/>
      <c r="M353" s="9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</row>
    <row r="354" spans="2:37" x14ac:dyDescent="0.35">
      <c r="B354" s="46"/>
      <c r="C354" s="46"/>
      <c r="D354" s="46"/>
      <c r="E354" s="46"/>
      <c r="F354" s="46"/>
      <c r="G354" s="46"/>
      <c r="H354" s="46"/>
      <c r="L354" s="8"/>
      <c r="M354" s="9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</row>
    <row r="355" spans="2:37" x14ac:dyDescent="0.35">
      <c r="B355" s="46"/>
      <c r="C355" s="46"/>
      <c r="D355" s="46"/>
      <c r="E355" s="46"/>
      <c r="F355" s="46"/>
      <c r="G355" s="46"/>
      <c r="H355" s="46"/>
      <c r="L355" s="8"/>
      <c r="M355" s="9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</row>
    <row r="356" spans="2:37" x14ac:dyDescent="0.35">
      <c r="B356" s="46"/>
      <c r="C356" s="46"/>
      <c r="D356" s="46"/>
      <c r="E356" s="46"/>
      <c r="F356" s="46"/>
      <c r="G356" s="46"/>
      <c r="H356" s="46"/>
      <c r="L356" s="8"/>
      <c r="M356" s="9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</row>
    <row r="357" spans="2:37" x14ac:dyDescent="0.35">
      <c r="B357" s="46"/>
      <c r="C357" s="46"/>
      <c r="D357" s="46"/>
      <c r="E357" s="46"/>
      <c r="F357" s="46"/>
      <c r="G357" s="46"/>
      <c r="H357" s="46"/>
      <c r="L357" s="8"/>
      <c r="M357" s="9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</row>
    <row r="358" spans="2:37" x14ac:dyDescent="0.35">
      <c r="B358" s="46"/>
      <c r="C358" s="46"/>
      <c r="D358" s="46"/>
      <c r="E358" s="46"/>
      <c r="F358" s="46"/>
      <c r="G358" s="46"/>
      <c r="H358" s="46"/>
      <c r="L358" s="8"/>
      <c r="M358" s="9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</row>
    <row r="359" spans="2:37" x14ac:dyDescent="0.35">
      <c r="B359" s="46"/>
      <c r="C359" s="46"/>
      <c r="D359" s="46"/>
      <c r="E359" s="46"/>
      <c r="F359" s="46"/>
      <c r="G359" s="46"/>
      <c r="H359" s="46"/>
      <c r="L359" s="8"/>
      <c r="M359" s="9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</row>
    <row r="360" spans="2:37" x14ac:dyDescent="0.35">
      <c r="B360" s="46"/>
      <c r="C360" s="46"/>
      <c r="D360" s="46"/>
      <c r="E360" s="46"/>
      <c r="F360" s="46"/>
      <c r="G360" s="46"/>
      <c r="H360" s="46"/>
      <c r="L360" s="8"/>
      <c r="M360" s="9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</row>
    <row r="361" spans="2:37" x14ac:dyDescent="0.35">
      <c r="B361" s="46"/>
      <c r="C361" s="46"/>
      <c r="D361" s="46"/>
      <c r="E361" s="46"/>
      <c r="F361" s="46"/>
      <c r="G361" s="46"/>
      <c r="H361" s="46"/>
      <c r="L361" s="8"/>
      <c r="M361" s="9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</row>
    <row r="362" spans="2:37" x14ac:dyDescent="0.35">
      <c r="B362" s="46"/>
      <c r="C362" s="46"/>
      <c r="D362" s="46"/>
      <c r="E362" s="46"/>
      <c r="F362" s="46"/>
      <c r="G362" s="46"/>
      <c r="H362" s="46"/>
      <c r="L362" s="8"/>
      <c r="M362" s="9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</row>
    <row r="363" spans="2:37" x14ac:dyDescent="0.35">
      <c r="B363" s="46"/>
      <c r="C363" s="46"/>
      <c r="D363" s="46"/>
      <c r="E363" s="46"/>
      <c r="F363" s="46"/>
      <c r="G363" s="46"/>
      <c r="H363" s="46"/>
      <c r="L363" s="8"/>
      <c r="M363" s="9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</row>
    <row r="364" spans="2:37" x14ac:dyDescent="0.35">
      <c r="B364" s="46"/>
      <c r="C364" s="46"/>
      <c r="D364" s="46"/>
      <c r="E364" s="46"/>
      <c r="F364" s="46"/>
      <c r="G364" s="46"/>
      <c r="H364" s="46"/>
      <c r="L364" s="8"/>
      <c r="M364" s="9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</row>
    <row r="365" spans="2:37" x14ac:dyDescent="0.35">
      <c r="B365" s="46"/>
      <c r="C365" s="46"/>
      <c r="D365" s="46"/>
      <c r="E365" s="46"/>
      <c r="F365" s="46"/>
      <c r="G365" s="46"/>
      <c r="H365" s="46"/>
      <c r="L365" s="8"/>
      <c r="M365" s="9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</row>
    <row r="366" spans="2:37" x14ac:dyDescent="0.35">
      <c r="B366" s="46"/>
      <c r="C366" s="46"/>
      <c r="D366" s="46"/>
      <c r="E366" s="46"/>
      <c r="F366" s="46"/>
      <c r="G366" s="46"/>
      <c r="H366" s="46"/>
      <c r="L366" s="8"/>
      <c r="M366" s="9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</row>
    <row r="367" spans="2:37" x14ac:dyDescent="0.35">
      <c r="B367" s="46"/>
      <c r="C367" s="46"/>
      <c r="D367" s="46"/>
      <c r="E367" s="46"/>
      <c r="F367" s="46"/>
      <c r="G367" s="46"/>
      <c r="H367" s="46"/>
      <c r="L367" s="8"/>
      <c r="M367" s="9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</row>
    <row r="368" spans="2:37" x14ac:dyDescent="0.35">
      <c r="B368" s="46"/>
      <c r="C368" s="46"/>
      <c r="D368" s="46"/>
      <c r="E368" s="46"/>
      <c r="F368" s="46"/>
      <c r="G368" s="46"/>
      <c r="H368" s="46"/>
      <c r="L368" s="8"/>
      <c r="M368" s="9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</row>
    <row r="369" spans="2:37" x14ac:dyDescent="0.35">
      <c r="B369" s="46"/>
      <c r="C369" s="46"/>
      <c r="D369" s="46"/>
      <c r="E369" s="46"/>
      <c r="F369" s="46"/>
      <c r="G369" s="46"/>
      <c r="H369" s="46"/>
      <c r="L369" s="8"/>
      <c r="M369" s="9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</row>
    <row r="370" spans="2:37" x14ac:dyDescent="0.35">
      <c r="B370" s="46"/>
      <c r="C370" s="46"/>
      <c r="D370" s="46"/>
      <c r="E370" s="46"/>
      <c r="F370" s="46"/>
      <c r="G370" s="46"/>
      <c r="H370" s="46"/>
      <c r="L370" s="8"/>
      <c r="M370" s="9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</row>
    <row r="371" spans="2:37" x14ac:dyDescent="0.35">
      <c r="B371" s="46"/>
      <c r="C371" s="46"/>
      <c r="D371" s="46"/>
      <c r="E371" s="46"/>
      <c r="F371" s="46"/>
      <c r="G371" s="46"/>
      <c r="H371" s="46"/>
      <c r="L371" s="8"/>
      <c r="M371" s="9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</row>
    <row r="372" spans="2:37" x14ac:dyDescent="0.35">
      <c r="B372" s="46"/>
      <c r="C372" s="46"/>
      <c r="D372" s="46"/>
      <c r="E372" s="46"/>
      <c r="F372" s="46"/>
      <c r="G372" s="46"/>
      <c r="H372" s="46"/>
      <c r="L372" s="8"/>
      <c r="M372" s="9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</row>
    <row r="373" spans="2:37" x14ac:dyDescent="0.35">
      <c r="B373" s="46"/>
      <c r="C373" s="46"/>
      <c r="D373" s="46"/>
      <c r="E373" s="46"/>
      <c r="F373" s="46"/>
      <c r="G373" s="46"/>
      <c r="H373" s="46"/>
      <c r="L373" s="8"/>
      <c r="M373" s="9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</row>
    <row r="374" spans="2:37" x14ac:dyDescent="0.35">
      <c r="B374" s="46"/>
      <c r="C374" s="46"/>
      <c r="D374" s="46"/>
      <c r="E374" s="46"/>
      <c r="F374" s="46"/>
      <c r="G374" s="46"/>
      <c r="H374" s="46"/>
      <c r="L374" s="8"/>
      <c r="M374" s="9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</row>
    <row r="375" spans="2:37" x14ac:dyDescent="0.35">
      <c r="B375" s="46"/>
      <c r="C375" s="46"/>
      <c r="D375" s="46"/>
      <c r="E375" s="46"/>
      <c r="F375" s="46"/>
      <c r="G375" s="46"/>
      <c r="H375" s="46"/>
      <c r="L375" s="8"/>
      <c r="M375" s="9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</row>
    <row r="376" spans="2:37" x14ac:dyDescent="0.35">
      <c r="B376" s="46"/>
      <c r="C376" s="46"/>
      <c r="D376" s="46"/>
      <c r="E376" s="46"/>
      <c r="F376" s="46"/>
      <c r="G376" s="46"/>
      <c r="H376" s="46"/>
      <c r="L376" s="8"/>
      <c r="M376" s="9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</row>
    <row r="377" spans="2:37" x14ac:dyDescent="0.35">
      <c r="B377" s="46"/>
      <c r="C377" s="46"/>
      <c r="D377" s="46"/>
      <c r="E377" s="46"/>
      <c r="F377" s="46"/>
      <c r="G377" s="46"/>
      <c r="H377" s="46"/>
      <c r="L377" s="8"/>
      <c r="M377" s="9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</row>
    <row r="378" spans="2:37" x14ac:dyDescent="0.35">
      <c r="B378" s="46"/>
      <c r="C378" s="46"/>
      <c r="D378" s="46"/>
      <c r="E378" s="46"/>
      <c r="F378" s="46"/>
      <c r="G378" s="46"/>
      <c r="H378" s="46"/>
      <c r="L378" s="8"/>
      <c r="M378" s="9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</row>
    <row r="379" spans="2:37" x14ac:dyDescent="0.35">
      <c r="B379" s="46"/>
      <c r="C379" s="46"/>
      <c r="D379" s="46"/>
      <c r="E379" s="46"/>
      <c r="F379" s="46"/>
      <c r="G379" s="46"/>
      <c r="H379" s="46"/>
      <c r="L379" s="8"/>
      <c r="M379" s="9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</row>
    <row r="380" spans="2:37" x14ac:dyDescent="0.35">
      <c r="B380" s="46"/>
      <c r="C380" s="46"/>
      <c r="D380" s="46"/>
      <c r="E380" s="46"/>
      <c r="F380" s="46"/>
      <c r="G380" s="46"/>
      <c r="H380" s="46"/>
      <c r="L380" s="8"/>
      <c r="M380" s="9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</row>
    <row r="381" spans="2:37" x14ac:dyDescent="0.35">
      <c r="B381" s="46"/>
      <c r="C381" s="46"/>
      <c r="D381" s="46"/>
      <c r="E381" s="46"/>
      <c r="F381" s="46"/>
      <c r="G381" s="46"/>
      <c r="H381" s="46"/>
      <c r="L381" s="8"/>
      <c r="M381" s="9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</row>
    <row r="382" spans="2:37" x14ac:dyDescent="0.35">
      <c r="B382" s="46"/>
      <c r="C382" s="46"/>
      <c r="D382" s="46"/>
      <c r="E382" s="46"/>
      <c r="F382" s="46"/>
      <c r="G382" s="46"/>
      <c r="H382" s="46"/>
      <c r="L382" s="8"/>
      <c r="M382" s="9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</row>
    <row r="383" spans="2:37" x14ac:dyDescent="0.35">
      <c r="B383" s="46"/>
      <c r="C383" s="46"/>
      <c r="D383" s="46"/>
      <c r="E383" s="46"/>
      <c r="F383" s="46"/>
      <c r="G383" s="46"/>
      <c r="H383" s="46"/>
      <c r="L383" s="8"/>
      <c r="M383" s="9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</row>
    <row r="384" spans="2:37" x14ac:dyDescent="0.35">
      <c r="B384" s="46"/>
      <c r="C384" s="46"/>
      <c r="D384" s="46"/>
      <c r="E384" s="46"/>
      <c r="F384" s="46"/>
      <c r="G384" s="46"/>
      <c r="H384" s="46"/>
      <c r="L384" s="8"/>
      <c r="M384" s="9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</row>
    <row r="385" spans="2:37" x14ac:dyDescent="0.35">
      <c r="B385" s="46"/>
      <c r="C385" s="46"/>
      <c r="D385" s="46"/>
      <c r="E385" s="46"/>
      <c r="F385" s="46"/>
      <c r="G385" s="46"/>
      <c r="H385" s="46"/>
      <c r="L385" s="8"/>
      <c r="M385" s="9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</row>
    <row r="386" spans="2:37" x14ac:dyDescent="0.35">
      <c r="B386" s="46"/>
      <c r="C386" s="46"/>
      <c r="D386" s="46"/>
      <c r="E386" s="46"/>
      <c r="F386" s="46"/>
      <c r="G386" s="46"/>
      <c r="H386" s="46"/>
      <c r="L386" s="8"/>
      <c r="M386" s="9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</row>
    <row r="387" spans="2:37" x14ac:dyDescent="0.35">
      <c r="B387" s="46"/>
      <c r="C387" s="46"/>
      <c r="D387" s="46"/>
      <c r="E387" s="46"/>
      <c r="F387" s="46"/>
      <c r="G387" s="46"/>
      <c r="H387" s="46"/>
      <c r="L387" s="8"/>
      <c r="M387" s="9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</row>
    <row r="388" spans="2:37" x14ac:dyDescent="0.35">
      <c r="B388" s="46"/>
      <c r="C388" s="46"/>
      <c r="D388" s="46"/>
      <c r="E388" s="46"/>
      <c r="F388" s="46"/>
      <c r="G388" s="46"/>
      <c r="H388" s="46"/>
      <c r="L388" s="8"/>
      <c r="M388" s="9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</row>
    <row r="389" spans="2:37" x14ac:dyDescent="0.35">
      <c r="B389" s="46"/>
      <c r="C389" s="46"/>
      <c r="D389" s="46"/>
      <c r="E389" s="46"/>
      <c r="F389" s="46"/>
      <c r="G389" s="46"/>
      <c r="H389" s="46"/>
      <c r="L389" s="8"/>
      <c r="M389" s="9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</row>
    <row r="390" spans="2:37" x14ac:dyDescent="0.35">
      <c r="B390" s="46"/>
      <c r="C390" s="46"/>
      <c r="D390" s="46"/>
      <c r="E390" s="46"/>
      <c r="F390" s="46"/>
      <c r="G390" s="46"/>
      <c r="H390" s="46"/>
      <c r="L390" s="8"/>
      <c r="M390" s="9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</row>
    <row r="391" spans="2:37" x14ac:dyDescent="0.35">
      <c r="B391" s="46"/>
      <c r="C391" s="46"/>
      <c r="D391" s="46"/>
      <c r="E391" s="46"/>
      <c r="F391" s="46"/>
      <c r="G391" s="46"/>
      <c r="H391" s="46"/>
      <c r="L391" s="8"/>
      <c r="M391" s="9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</row>
    <row r="392" spans="2:37" x14ac:dyDescent="0.35">
      <c r="B392" s="46"/>
      <c r="C392" s="46"/>
      <c r="D392" s="46"/>
      <c r="E392" s="46"/>
      <c r="F392" s="46"/>
      <c r="G392" s="46"/>
      <c r="H392" s="46"/>
      <c r="L392" s="8"/>
      <c r="M392" s="9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</row>
    <row r="393" spans="2:37" x14ac:dyDescent="0.35">
      <c r="B393" s="46"/>
      <c r="C393" s="46"/>
      <c r="D393" s="46"/>
      <c r="E393" s="46"/>
      <c r="F393" s="46"/>
      <c r="G393" s="46"/>
      <c r="H393" s="46"/>
      <c r="L393" s="8"/>
      <c r="M393" s="9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</row>
    <row r="394" spans="2:37" x14ac:dyDescent="0.35">
      <c r="B394" s="46"/>
      <c r="C394" s="46"/>
      <c r="D394" s="46"/>
      <c r="E394" s="46"/>
      <c r="F394" s="46"/>
      <c r="G394" s="46"/>
      <c r="H394" s="46"/>
      <c r="L394" s="8"/>
      <c r="M394" s="9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</row>
    <row r="395" spans="2:37" x14ac:dyDescent="0.35">
      <c r="B395" s="46"/>
      <c r="C395" s="46"/>
      <c r="D395" s="46"/>
      <c r="E395" s="46"/>
      <c r="F395" s="46"/>
      <c r="G395" s="46"/>
      <c r="H395" s="46"/>
      <c r="L395" s="8"/>
      <c r="M395" s="9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</row>
    <row r="396" spans="2:37" x14ac:dyDescent="0.35">
      <c r="B396" s="46"/>
      <c r="C396" s="46"/>
      <c r="D396" s="46"/>
      <c r="E396" s="46"/>
      <c r="F396" s="46"/>
      <c r="G396" s="46"/>
      <c r="H396" s="46"/>
      <c r="L396" s="8"/>
      <c r="M396" s="9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</row>
    <row r="397" spans="2:37" x14ac:dyDescent="0.35">
      <c r="B397" s="46"/>
      <c r="C397" s="46"/>
      <c r="D397" s="46"/>
      <c r="E397" s="46"/>
      <c r="F397" s="46"/>
      <c r="G397" s="46"/>
      <c r="H397" s="46"/>
      <c r="L397" s="8"/>
      <c r="M397" s="9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</row>
    <row r="398" spans="2:37" x14ac:dyDescent="0.35">
      <c r="B398" s="46"/>
      <c r="C398" s="46"/>
      <c r="D398" s="46"/>
      <c r="E398" s="46"/>
      <c r="F398" s="46"/>
      <c r="G398" s="46"/>
      <c r="H398" s="46"/>
      <c r="L398" s="8"/>
      <c r="M398" s="9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</row>
    <row r="399" spans="2:37" x14ac:dyDescent="0.35">
      <c r="B399" s="46"/>
      <c r="C399" s="46"/>
      <c r="D399" s="46"/>
      <c r="E399" s="46"/>
      <c r="F399" s="46"/>
      <c r="G399" s="46"/>
      <c r="H399" s="46"/>
      <c r="L399" s="8"/>
      <c r="M399" s="9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</row>
    <row r="400" spans="2:37" x14ac:dyDescent="0.35">
      <c r="B400" s="46"/>
      <c r="C400" s="46"/>
      <c r="D400" s="46"/>
      <c r="E400" s="46"/>
      <c r="F400" s="46"/>
      <c r="G400" s="46"/>
      <c r="H400" s="46"/>
      <c r="L400" s="8"/>
      <c r="M400" s="9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</row>
    <row r="401" spans="2:37" x14ac:dyDescent="0.35">
      <c r="B401" s="46"/>
      <c r="C401" s="46"/>
      <c r="D401" s="46"/>
      <c r="E401" s="46"/>
      <c r="F401" s="46"/>
      <c r="G401" s="46"/>
      <c r="H401" s="46"/>
      <c r="L401" s="8"/>
      <c r="M401" s="9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</row>
    <row r="402" spans="2:37" x14ac:dyDescent="0.35">
      <c r="B402" s="46"/>
      <c r="C402" s="46"/>
      <c r="D402" s="46"/>
      <c r="E402" s="46"/>
      <c r="F402" s="46"/>
      <c r="G402" s="46"/>
      <c r="H402" s="46"/>
      <c r="L402" s="8"/>
      <c r="M402" s="9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</row>
    <row r="403" spans="2:37" x14ac:dyDescent="0.35">
      <c r="B403" s="46"/>
      <c r="C403" s="46"/>
      <c r="D403" s="46"/>
      <c r="E403" s="46"/>
      <c r="F403" s="46"/>
      <c r="G403" s="46"/>
      <c r="H403" s="46"/>
      <c r="L403" s="8"/>
      <c r="M403" s="9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</row>
    <row r="404" spans="2:37" x14ac:dyDescent="0.35">
      <c r="B404" s="46"/>
      <c r="C404" s="46"/>
      <c r="D404" s="46"/>
      <c r="E404" s="46"/>
      <c r="F404" s="46"/>
      <c r="G404" s="46"/>
      <c r="H404" s="46"/>
      <c r="L404" s="8"/>
      <c r="M404" s="9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</row>
    <row r="405" spans="2:37" x14ac:dyDescent="0.35">
      <c r="B405" s="46"/>
      <c r="C405" s="46"/>
      <c r="D405" s="46"/>
      <c r="E405" s="46"/>
      <c r="F405" s="46"/>
      <c r="G405" s="46"/>
      <c r="H405" s="46"/>
      <c r="L405" s="8"/>
      <c r="M405" s="9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</row>
    <row r="406" spans="2:37" x14ac:dyDescent="0.35">
      <c r="B406" s="46"/>
      <c r="C406" s="46"/>
      <c r="D406" s="46"/>
      <c r="E406" s="46"/>
      <c r="F406" s="46"/>
      <c r="G406" s="46"/>
      <c r="H406" s="46"/>
      <c r="L406" s="8"/>
      <c r="M406" s="9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</row>
    <row r="407" spans="2:37" x14ac:dyDescent="0.35">
      <c r="B407" s="46"/>
      <c r="C407" s="46"/>
      <c r="D407" s="46"/>
      <c r="E407" s="46"/>
      <c r="F407" s="46"/>
      <c r="G407" s="46"/>
      <c r="H407" s="46"/>
      <c r="L407" s="8"/>
      <c r="M407" s="9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</row>
    <row r="408" spans="2:37" x14ac:dyDescent="0.35">
      <c r="B408" s="46"/>
      <c r="C408" s="46"/>
      <c r="D408" s="46"/>
      <c r="E408" s="46"/>
      <c r="F408" s="46"/>
      <c r="G408" s="46"/>
      <c r="H408" s="46"/>
      <c r="L408" s="8"/>
      <c r="M408" s="9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</row>
    <row r="409" spans="2:37" x14ac:dyDescent="0.35">
      <c r="B409" s="46"/>
      <c r="C409" s="46"/>
      <c r="D409" s="46"/>
      <c r="E409" s="46"/>
      <c r="F409" s="46"/>
      <c r="G409" s="46"/>
      <c r="H409" s="46"/>
      <c r="L409" s="8"/>
      <c r="M409" s="9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</row>
    <row r="410" spans="2:37" x14ac:dyDescent="0.35">
      <c r="B410" s="46"/>
      <c r="C410" s="46"/>
      <c r="D410" s="46"/>
      <c r="E410" s="46"/>
      <c r="F410" s="46"/>
      <c r="G410" s="46"/>
      <c r="H410" s="46"/>
      <c r="L410" s="8"/>
      <c r="M410" s="9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</row>
    <row r="411" spans="2:37" x14ac:dyDescent="0.35">
      <c r="B411" s="46"/>
      <c r="C411" s="46"/>
      <c r="D411" s="46"/>
      <c r="E411" s="46"/>
      <c r="F411" s="46"/>
      <c r="G411" s="46"/>
      <c r="H411" s="46"/>
      <c r="L411" s="8"/>
      <c r="M411" s="9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</row>
    <row r="412" spans="2:37" x14ac:dyDescent="0.35">
      <c r="B412" s="46"/>
      <c r="C412" s="46"/>
      <c r="D412" s="46"/>
      <c r="E412" s="46"/>
      <c r="F412" s="46"/>
      <c r="G412" s="46"/>
      <c r="H412" s="46"/>
      <c r="L412" s="8"/>
      <c r="M412" s="9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</row>
    <row r="413" spans="2:37" x14ac:dyDescent="0.35">
      <c r="B413" s="46"/>
      <c r="C413" s="46"/>
      <c r="D413" s="46"/>
      <c r="E413" s="46"/>
      <c r="F413" s="46"/>
      <c r="G413" s="46"/>
      <c r="H413" s="46"/>
      <c r="L413" s="8"/>
      <c r="M413" s="9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</row>
    <row r="414" spans="2:37" x14ac:dyDescent="0.35">
      <c r="B414" s="46"/>
      <c r="C414" s="46"/>
      <c r="D414" s="46"/>
      <c r="E414" s="46"/>
      <c r="F414" s="46"/>
      <c r="G414" s="46"/>
      <c r="H414" s="46"/>
      <c r="L414" s="8"/>
      <c r="M414" s="9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</row>
    <row r="415" spans="2:37" x14ac:dyDescent="0.35">
      <c r="B415" s="46"/>
      <c r="C415" s="46"/>
      <c r="D415" s="46"/>
      <c r="E415" s="46"/>
      <c r="F415" s="46"/>
      <c r="G415" s="46"/>
      <c r="H415" s="46"/>
      <c r="L415" s="8"/>
      <c r="M415" s="9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</row>
    <row r="416" spans="2:37" x14ac:dyDescent="0.35">
      <c r="B416" s="46"/>
      <c r="C416" s="46"/>
      <c r="D416" s="46"/>
      <c r="E416" s="46"/>
      <c r="F416" s="46"/>
      <c r="G416" s="46"/>
      <c r="H416" s="46"/>
      <c r="L416" s="8"/>
      <c r="M416" s="9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</row>
    <row r="417" spans="2:37" x14ac:dyDescent="0.35">
      <c r="B417" s="46"/>
      <c r="C417" s="46"/>
      <c r="D417" s="46"/>
      <c r="E417" s="46"/>
      <c r="F417" s="46"/>
      <c r="G417" s="46"/>
      <c r="H417" s="46"/>
      <c r="L417" s="8"/>
      <c r="M417" s="9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</row>
    <row r="418" spans="2:37" x14ac:dyDescent="0.35">
      <c r="B418" s="46"/>
      <c r="C418" s="46"/>
      <c r="D418" s="46"/>
      <c r="E418" s="46"/>
      <c r="F418" s="46"/>
      <c r="G418" s="46"/>
      <c r="H418" s="46"/>
      <c r="L418" s="8"/>
      <c r="M418" s="9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</row>
    <row r="419" spans="2:37" x14ac:dyDescent="0.35">
      <c r="B419" s="46"/>
      <c r="C419" s="46"/>
      <c r="D419" s="46"/>
      <c r="E419" s="46"/>
      <c r="F419" s="46"/>
      <c r="G419" s="46"/>
      <c r="H419" s="46"/>
      <c r="L419" s="8"/>
      <c r="M419" s="9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</row>
    <row r="420" spans="2:37" x14ac:dyDescent="0.35">
      <c r="B420" s="46"/>
      <c r="C420" s="46"/>
      <c r="D420" s="46"/>
      <c r="E420" s="46"/>
      <c r="F420" s="46"/>
      <c r="G420" s="46"/>
      <c r="H420" s="46"/>
      <c r="L420" s="8"/>
      <c r="M420" s="9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</row>
    <row r="421" spans="2:37" x14ac:dyDescent="0.35">
      <c r="B421" s="46"/>
      <c r="C421" s="46"/>
      <c r="D421" s="46"/>
      <c r="E421" s="46"/>
      <c r="F421" s="46"/>
      <c r="G421" s="46"/>
      <c r="H421" s="46"/>
      <c r="L421" s="8"/>
      <c r="M421" s="9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</row>
    <row r="422" spans="2:37" x14ac:dyDescent="0.35">
      <c r="B422" s="46"/>
      <c r="C422" s="46"/>
      <c r="D422" s="46"/>
      <c r="E422" s="46"/>
      <c r="F422" s="46"/>
      <c r="G422" s="46"/>
      <c r="H422" s="46"/>
      <c r="L422" s="8"/>
      <c r="M422" s="9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</row>
    <row r="423" spans="2:37" x14ac:dyDescent="0.35">
      <c r="B423" s="46"/>
      <c r="C423" s="46"/>
      <c r="D423" s="46"/>
      <c r="E423" s="46"/>
      <c r="F423" s="46"/>
      <c r="G423" s="46"/>
      <c r="H423" s="46"/>
      <c r="L423" s="8"/>
      <c r="M423" s="9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</row>
    <row r="424" spans="2:37" x14ac:dyDescent="0.35">
      <c r="B424" s="46"/>
      <c r="C424" s="46"/>
      <c r="D424" s="46"/>
      <c r="E424" s="46"/>
      <c r="F424" s="46"/>
      <c r="G424" s="46"/>
      <c r="H424" s="46"/>
      <c r="L424" s="8"/>
      <c r="M424" s="9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</row>
    <row r="425" spans="2:37" x14ac:dyDescent="0.35">
      <c r="B425" s="46"/>
      <c r="C425" s="46"/>
      <c r="D425" s="46"/>
      <c r="E425" s="46"/>
      <c r="F425" s="46"/>
      <c r="G425" s="46"/>
      <c r="H425" s="46"/>
      <c r="L425" s="8"/>
      <c r="M425" s="9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</row>
    <row r="426" spans="2:37" x14ac:dyDescent="0.35">
      <c r="B426" s="46"/>
      <c r="C426" s="46"/>
      <c r="D426" s="46"/>
      <c r="E426" s="46"/>
      <c r="F426" s="46"/>
      <c r="G426" s="46"/>
      <c r="H426" s="46"/>
      <c r="L426" s="8"/>
      <c r="M426" s="9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</row>
    <row r="427" spans="2:37" x14ac:dyDescent="0.35">
      <c r="B427" s="46"/>
      <c r="C427" s="46"/>
      <c r="D427" s="46"/>
      <c r="E427" s="46"/>
      <c r="F427" s="46"/>
      <c r="G427" s="46"/>
      <c r="H427" s="46"/>
      <c r="L427" s="8"/>
      <c r="M427" s="9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</row>
    <row r="428" spans="2:37" x14ac:dyDescent="0.35">
      <c r="B428" s="46"/>
      <c r="C428" s="46"/>
      <c r="D428" s="46"/>
      <c r="E428" s="46"/>
      <c r="F428" s="46"/>
      <c r="G428" s="46"/>
      <c r="H428" s="46"/>
      <c r="L428" s="8"/>
      <c r="M428" s="9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</row>
    <row r="429" spans="2:37" x14ac:dyDescent="0.35">
      <c r="B429" s="46"/>
      <c r="C429" s="46"/>
      <c r="D429" s="46"/>
      <c r="E429" s="46"/>
      <c r="F429" s="46"/>
      <c r="G429" s="46"/>
      <c r="H429" s="46"/>
      <c r="L429" s="8"/>
      <c r="M429" s="9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</row>
    <row r="430" spans="2:37" x14ac:dyDescent="0.35">
      <c r="B430" s="46"/>
      <c r="C430" s="46"/>
      <c r="D430" s="46"/>
      <c r="E430" s="46"/>
      <c r="F430" s="46"/>
      <c r="G430" s="46"/>
      <c r="H430" s="46"/>
      <c r="L430" s="8"/>
      <c r="M430" s="9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</row>
    <row r="431" spans="2:37" x14ac:dyDescent="0.35">
      <c r="B431" s="46"/>
      <c r="C431" s="46"/>
      <c r="D431" s="46"/>
      <c r="E431" s="46"/>
      <c r="F431" s="46"/>
      <c r="G431" s="46"/>
      <c r="H431" s="46"/>
      <c r="L431" s="8"/>
      <c r="M431" s="9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</row>
    <row r="432" spans="2:37" x14ac:dyDescent="0.35">
      <c r="B432" s="46"/>
      <c r="C432" s="46"/>
      <c r="D432" s="46"/>
      <c r="E432" s="46"/>
      <c r="F432" s="46"/>
      <c r="G432" s="46"/>
      <c r="H432" s="46"/>
      <c r="L432" s="8"/>
      <c r="M432" s="9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</row>
    <row r="433" spans="2:37" x14ac:dyDescent="0.35">
      <c r="B433" s="46"/>
      <c r="C433" s="46"/>
      <c r="D433" s="46"/>
      <c r="E433" s="46"/>
      <c r="F433" s="46"/>
      <c r="G433" s="46"/>
      <c r="H433" s="46"/>
      <c r="L433" s="8"/>
      <c r="M433" s="9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</row>
    <row r="434" spans="2:37" x14ac:dyDescent="0.35">
      <c r="B434" s="46"/>
      <c r="C434" s="46"/>
      <c r="D434" s="46"/>
      <c r="E434" s="46"/>
      <c r="F434" s="46"/>
      <c r="G434" s="46"/>
      <c r="H434" s="46"/>
      <c r="L434" s="8"/>
      <c r="M434" s="9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</row>
    <row r="435" spans="2:37" x14ac:dyDescent="0.35">
      <c r="B435" s="46"/>
      <c r="C435" s="46"/>
      <c r="D435" s="46"/>
      <c r="E435" s="46"/>
      <c r="F435" s="46"/>
      <c r="G435" s="46"/>
      <c r="H435" s="46"/>
      <c r="L435" s="8"/>
      <c r="M435" s="9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</row>
    <row r="436" spans="2:37" x14ac:dyDescent="0.35">
      <c r="B436" s="46"/>
      <c r="C436" s="46"/>
      <c r="D436" s="46"/>
      <c r="E436" s="46"/>
      <c r="F436" s="46"/>
      <c r="G436" s="46"/>
      <c r="H436" s="46"/>
      <c r="L436" s="8"/>
      <c r="M436" s="9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</row>
    <row r="437" spans="2:37" x14ac:dyDescent="0.35">
      <c r="B437" s="46"/>
      <c r="C437" s="46"/>
      <c r="D437" s="46"/>
      <c r="E437" s="46"/>
      <c r="F437" s="46"/>
      <c r="G437" s="46"/>
      <c r="H437" s="46"/>
      <c r="L437" s="8"/>
      <c r="M437" s="9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</row>
    <row r="438" spans="2:37" x14ac:dyDescent="0.35">
      <c r="B438" s="46"/>
      <c r="C438" s="46"/>
      <c r="D438" s="46"/>
      <c r="E438" s="46"/>
      <c r="F438" s="46"/>
      <c r="G438" s="46"/>
      <c r="H438" s="46"/>
      <c r="L438" s="8"/>
      <c r="M438" s="9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</row>
    <row r="439" spans="2:37" x14ac:dyDescent="0.35">
      <c r="B439" s="46"/>
      <c r="C439" s="46"/>
      <c r="D439" s="46"/>
      <c r="E439" s="46"/>
      <c r="F439" s="46"/>
      <c r="G439" s="46"/>
      <c r="H439" s="46"/>
      <c r="L439" s="8"/>
      <c r="M439" s="9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</row>
    <row r="440" spans="2:37" x14ac:dyDescent="0.35">
      <c r="B440" s="46"/>
      <c r="C440" s="46"/>
      <c r="D440" s="46"/>
      <c r="E440" s="46"/>
      <c r="F440" s="46"/>
      <c r="G440" s="46"/>
      <c r="H440" s="46"/>
      <c r="L440" s="8"/>
      <c r="M440" s="9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</row>
    <row r="441" spans="2:37" x14ac:dyDescent="0.35">
      <c r="B441" s="46"/>
      <c r="C441" s="46"/>
      <c r="D441" s="46"/>
      <c r="E441" s="46"/>
      <c r="F441" s="46"/>
      <c r="G441" s="46"/>
      <c r="H441" s="46"/>
      <c r="L441" s="8"/>
      <c r="M441" s="9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</row>
    <row r="442" spans="2:37" x14ac:dyDescent="0.35">
      <c r="B442" s="46"/>
      <c r="C442" s="46"/>
      <c r="D442" s="46"/>
      <c r="E442" s="46"/>
      <c r="F442" s="46"/>
      <c r="G442" s="46"/>
      <c r="H442" s="46"/>
      <c r="L442" s="8"/>
      <c r="M442" s="9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</row>
    <row r="443" spans="2:37" x14ac:dyDescent="0.35">
      <c r="B443" s="46"/>
      <c r="C443" s="46"/>
      <c r="D443" s="46"/>
      <c r="E443" s="46"/>
      <c r="F443" s="46"/>
      <c r="G443" s="46"/>
      <c r="H443" s="46"/>
      <c r="L443" s="8"/>
      <c r="M443" s="9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</row>
    <row r="444" spans="2:37" x14ac:dyDescent="0.35">
      <c r="B444" s="46"/>
      <c r="C444" s="46"/>
      <c r="D444" s="46"/>
      <c r="E444" s="46"/>
      <c r="F444" s="46"/>
      <c r="G444" s="46"/>
      <c r="H444" s="46"/>
      <c r="L444" s="8"/>
      <c r="M444" s="9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</row>
    <row r="445" spans="2:37" x14ac:dyDescent="0.35">
      <c r="B445" s="46"/>
      <c r="C445" s="46"/>
      <c r="D445" s="46"/>
      <c r="E445" s="46"/>
      <c r="F445" s="46"/>
      <c r="G445" s="46"/>
      <c r="H445" s="46"/>
      <c r="L445" s="8"/>
      <c r="M445" s="9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</row>
    <row r="446" spans="2:37" x14ac:dyDescent="0.35">
      <c r="B446" s="46"/>
      <c r="C446" s="46"/>
      <c r="D446" s="46"/>
      <c r="E446" s="46"/>
      <c r="F446" s="46"/>
      <c r="G446" s="46"/>
      <c r="H446" s="46"/>
      <c r="L446" s="8"/>
      <c r="M446" s="9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</row>
    <row r="447" spans="2:37" x14ac:dyDescent="0.35">
      <c r="B447" s="46"/>
      <c r="C447" s="46"/>
      <c r="D447" s="46"/>
      <c r="E447" s="46"/>
      <c r="F447" s="46"/>
      <c r="G447" s="46"/>
      <c r="H447" s="46"/>
      <c r="L447" s="8"/>
      <c r="M447" s="9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</row>
    <row r="448" spans="2:37" x14ac:dyDescent="0.35">
      <c r="B448" s="46"/>
      <c r="C448" s="46"/>
      <c r="D448" s="46"/>
      <c r="E448" s="46"/>
      <c r="F448" s="46"/>
      <c r="G448" s="46"/>
      <c r="H448" s="46"/>
      <c r="L448" s="8"/>
      <c r="M448" s="9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</row>
    <row r="449" spans="2:37" x14ac:dyDescent="0.35">
      <c r="B449" s="46"/>
      <c r="C449" s="46"/>
      <c r="D449" s="46"/>
      <c r="E449" s="46"/>
      <c r="F449" s="46"/>
      <c r="G449" s="46"/>
      <c r="H449" s="46"/>
      <c r="L449" s="8"/>
      <c r="M449" s="9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</row>
    <row r="450" spans="2:37" x14ac:dyDescent="0.35">
      <c r="B450" s="46"/>
      <c r="C450" s="46"/>
      <c r="D450" s="46"/>
      <c r="E450" s="46"/>
      <c r="F450" s="46"/>
      <c r="G450" s="46"/>
      <c r="H450" s="46"/>
      <c r="L450" s="8"/>
      <c r="M450" s="9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</row>
    <row r="451" spans="2:37" x14ac:dyDescent="0.35">
      <c r="B451" s="46"/>
      <c r="C451" s="46"/>
      <c r="D451" s="46"/>
      <c r="E451" s="46"/>
      <c r="F451" s="46"/>
      <c r="G451" s="46"/>
      <c r="H451" s="46"/>
      <c r="L451" s="8"/>
      <c r="M451" s="9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</row>
    <row r="452" spans="2:37" x14ac:dyDescent="0.35">
      <c r="B452" s="46"/>
      <c r="C452" s="46"/>
      <c r="D452" s="46"/>
      <c r="E452" s="46"/>
      <c r="F452" s="46"/>
      <c r="G452" s="46"/>
      <c r="H452" s="46"/>
      <c r="L452" s="8"/>
      <c r="M452" s="9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</row>
    <row r="453" spans="2:37" x14ac:dyDescent="0.35">
      <c r="B453" s="46"/>
      <c r="C453" s="46"/>
      <c r="D453" s="46"/>
      <c r="E453" s="46"/>
      <c r="F453" s="46"/>
      <c r="G453" s="46"/>
      <c r="H453" s="46"/>
      <c r="L453" s="8"/>
      <c r="M453" s="9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</row>
    <row r="454" spans="2:37" x14ac:dyDescent="0.35">
      <c r="B454" s="46"/>
      <c r="C454" s="46"/>
      <c r="D454" s="46"/>
      <c r="E454" s="46"/>
      <c r="F454" s="46"/>
      <c r="G454" s="46"/>
      <c r="H454" s="46"/>
      <c r="L454" s="8"/>
      <c r="M454" s="9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</row>
    <row r="455" spans="2:37" x14ac:dyDescent="0.35">
      <c r="B455" s="46"/>
      <c r="C455" s="46"/>
      <c r="D455" s="46"/>
      <c r="E455" s="46"/>
      <c r="F455" s="46"/>
      <c r="G455" s="46"/>
      <c r="H455" s="46"/>
      <c r="L455" s="8"/>
      <c r="M455" s="9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</row>
    <row r="456" spans="2:37" x14ac:dyDescent="0.35">
      <c r="B456" s="46"/>
      <c r="C456" s="46"/>
      <c r="D456" s="46"/>
      <c r="E456" s="46"/>
      <c r="F456" s="46"/>
      <c r="G456" s="46"/>
      <c r="H456" s="46"/>
      <c r="L456" s="8"/>
      <c r="M456" s="9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</row>
    <row r="457" spans="2:37" x14ac:dyDescent="0.35">
      <c r="B457" s="46"/>
      <c r="C457" s="46"/>
      <c r="D457" s="46"/>
      <c r="E457" s="46"/>
      <c r="F457" s="46"/>
      <c r="G457" s="46"/>
      <c r="H457" s="46"/>
      <c r="L457" s="8"/>
      <c r="M457" s="9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</row>
    <row r="458" spans="2:37" x14ac:dyDescent="0.35">
      <c r="B458" s="46"/>
      <c r="C458" s="46"/>
      <c r="D458" s="46"/>
      <c r="E458" s="46"/>
      <c r="F458" s="46"/>
      <c r="G458" s="46"/>
      <c r="H458" s="46"/>
      <c r="L458" s="8"/>
      <c r="M458" s="9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</row>
    <row r="459" spans="2:37" x14ac:dyDescent="0.35">
      <c r="B459" s="46"/>
      <c r="C459" s="46"/>
      <c r="D459" s="46"/>
      <c r="E459" s="46"/>
      <c r="F459" s="46"/>
      <c r="G459" s="46"/>
      <c r="H459" s="46"/>
      <c r="L459" s="8"/>
      <c r="M459" s="9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</row>
    <row r="460" spans="2:37" x14ac:dyDescent="0.35">
      <c r="B460" s="46"/>
      <c r="C460" s="46"/>
      <c r="D460" s="46"/>
      <c r="E460" s="46"/>
      <c r="F460" s="46"/>
      <c r="G460" s="46"/>
      <c r="H460" s="46"/>
      <c r="L460" s="8"/>
      <c r="M460" s="9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</row>
    <row r="461" spans="2:37" x14ac:dyDescent="0.35">
      <c r="B461" s="46"/>
      <c r="C461" s="46"/>
      <c r="D461" s="46"/>
      <c r="E461" s="46"/>
      <c r="F461" s="46"/>
      <c r="G461" s="46"/>
      <c r="H461" s="46"/>
      <c r="L461" s="8"/>
      <c r="M461" s="9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</row>
    <row r="462" spans="2:37" x14ac:dyDescent="0.35">
      <c r="B462" s="46"/>
      <c r="C462" s="46"/>
      <c r="D462" s="46"/>
      <c r="E462" s="46"/>
      <c r="F462" s="46"/>
      <c r="G462" s="46"/>
      <c r="H462" s="46"/>
      <c r="L462" s="8"/>
      <c r="M462" s="9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</row>
    <row r="463" spans="2:37" x14ac:dyDescent="0.35">
      <c r="B463" s="46"/>
      <c r="C463" s="46"/>
      <c r="D463" s="46"/>
      <c r="E463" s="46"/>
      <c r="F463" s="46"/>
      <c r="G463" s="46"/>
      <c r="H463" s="46"/>
      <c r="L463" s="8"/>
      <c r="M463" s="9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</row>
    <row r="464" spans="2:37" x14ac:dyDescent="0.35">
      <c r="B464" s="46"/>
      <c r="C464" s="46"/>
      <c r="D464" s="46"/>
      <c r="E464" s="46"/>
      <c r="F464" s="46"/>
      <c r="G464" s="46"/>
      <c r="H464" s="46"/>
      <c r="L464" s="8"/>
      <c r="M464" s="9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</row>
    <row r="465" spans="2:37" x14ac:dyDescent="0.35">
      <c r="B465" s="46"/>
      <c r="C465" s="46"/>
      <c r="D465" s="46"/>
      <c r="E465" s="46"/>
      <c r="F465" s="46"/>
      <c r="G465" s="46"/>
      <c r="H465" s="46"/>
      <c r="L465" s="8"/>
      <c r="M465" s="9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</row>
    <row r="466" spans="2:37" x14ac:dyDescent="0.35">
      <c r="B466" s="46"/>
      <c r="C466" s="46"/>
      <c r="D466" s="46"/>
      <c r="E466" s="46"/>
      <c r="F466" s="46"/>
      <c r="G466" s="46"/>
      <c r="H466" s="46"/>
      <c r="L466" s="8"/>
      <c r="M466" s="9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</row>
    <row r="467" spans="2:37" x14ac:dyDescent="0.35">
      <c r="B467" s="46"/>
      <c r="C467" s="46"/>
      <c r="D467" s="46"/>
      <c r="E467" s="46"/>
      <c r="F467" s="46"/>
      <c r="G467" s="46"/>
      <c r="H467" s="46"/>
      <c r="L467" s="8"/>
      <c r="M467" s="9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</row>
    <row r="468" spans="2:37" x14ac:dyDescent="0.35">
      <c r="B468" s="46"/>
      <c r="C468" s="46"/>
      <c r="D468" s="46"/>
      <c r="E468" s="46"/>
      <c r="F468" s="46"/>
      <c r="G468" s="46"/>
      <c r="H468" s="46"/>
      <c r="L468" s="8"/>
      <c r="M468" s="9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</row>
    <row r="469" spans="2:37" x14ac:dyDescent="0.35">
      <c r="B469" s="46"/>
      <c r="C469" s="46"/>
      <c r="D469" s="46"/>
      <c r="E469" s="46"/>
      <c r="F469" s="46"/>
      <c r="G469" s="46"/>
      <c r="H469" s="46"/>
      <c r="L469" s="8"/>
      <c r="M469" s="9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</row>
    <row r="470" spans="2:37" x14ac:dyDescent="0.35">
      <c r="B470" s="46"/>
      <c r="C470" s="46"/>
      <c r="D470" s="46"/>
      <c r="E470" s="46"/>
      <c r="F470" s="46"/>
      <c r="G470" s="46"/>
      <c r="H470" s="46"/>
      <c r="L470" s="8"/>
      <c r="M470" s="9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</row>
    <row r="471" spans="2:37" x14ac:dyDescent="0.35">
      <c r="B471" s="46"/>
      <c r="C471" s="46"/>
      <c r="D471" s="46"/>
      <c r="E471" s="46"/>
      <c r="F471" s="46"/>
      <c r="G471" s="46"/>
      <c r="H471" s="46"/>
      <c r="L471" s="8"/>
      <c r="M471" s="9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</row>
    <row r="472" spans="2:37" x14ac:dyDescent="0.35">
      <c r="B472" s="46"/>
      <c r="C472" s="46"/>
      <c r="D472" s="46"/>
      <c r="E472" s="46"/>
      <c r="F472" s="46"/>
      <c r="G472" s="46"/>
      <c r="H472" s="46"/>
      <c r="L472" s="8"/>
      <c r="M472" s="9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</row>
    <row r="473" spans="2:37" x14ac:dyDescent="0.35">
      <c r="B473" s="46"/>
      <c r="C473" s="46"/>
      <c r="D473" s="46"/>
      <c r="E473" s="46"/>
      <c r="F473" s="46"/>
      <c r="G473" s="46"/>
      <c r="H473" s="46"/>
      <c r="L473" s="8"/>
      <c r="M473" s="9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</row>
    <row r="474" spans="2:37" x14ac:dyDescent="0.35">
      <c r="B474" s="46"/>
      <c r="C474" s="46"/>
      <c r="D474" s="46"/>
      <c r="E474" s="46"/>
      <c r="F474" s="46"/>
      <c r="G474" s="46"/>
      <c r="H474" s="46"/>
      <c r="L474" s="8"/>
      <c r="M474" s="9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</row>
    <row r="475" spans="2:37" x14ac:dyDescent="0.35">
      <c r="B475" s="46"/>
      <c r="C475" s="46"/>
      <c r="D475" s="46"/>
      <c r="E475" s="46"/>
      <c r="F475" s="46"/>
      <c r="G475" s="46"/>
      <c r="H475" s="46"/>
      <c r="L475" s="8"/>
      <c r="M475" s="9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</row>
    <row r="476" spans="2:37" x14ac:dyDescent="0.35">
      <c r="B476" s="46"/>
      <c r="C476" s="46"/>
      <c r="D476" s="46"/>
      <c r="E476" s="46"/>
      <c r="F476" s="46"/>
      <c r="G476" s="46"/>
      <c r="H476" s="46"/>
      <c r="L476" s="8"/>
      <c r="M476" s="9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</row>
    <row r="477" spans="2:37" x14ac:dyDescent="0.35">
      <c r="B477" s="46"/>
      <c r="C477" s="46"/>
      <c r="D477" s="46"/>
      <c r="E477" s="46"/>
      <c r="F477" s="46"/>
      <c r="G477" s="46"/>
      <c r="H477" s="46"/>
      <c r="L477" s="8"/>
      <c r="M477" s="9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</row>
    <row r="478" spans="2:37" x14ac:dyDescent="0.35">
      <c r="B478" s="46"/>
      <c r="C478" s="46"/>
      <c r="D478" s="46"/>
      <c r="E478" s="46"/>
      <c r="F478" s="46"/>
      <c r="G478" s="46"/>
      <c r="H478" s="46"/>
      <c r="L478" s="8"/>
      <c r="M478" s="9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</row>
    <row r="479" spans="2:37" x14ac:dyDescent="0.35">
      <c r="B479" s="46"/>
      <c r="C479" s="46"/>
      <c r="D479" s="46"/>
      <c r="E479" s="46"/>
      <c r="F479" s="46"/>
      <c r="G479" s="46"/>
      <c r="H479" s="46"/>
      <c r="L479" s="8"/>
      <c r="M479" s="9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</row>
    <row r="480" spans="2:37" x14ac:dyDescent="0.35">
      <c r="B480" s="46"/>
      <c r="C480" s="46"/>
      <c r="D480" s="46"/>
      <c r="E480" s="46"/>
      <c r="F480" s="46"/>
      <c r="G480" s="46"/>
      <c r="H480" s="46"/>
      <c r="L480" s="8"/>
      <c r="M480" s="9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</row>
    <row r="481" spans="2:37" x14ac:dyDescent="0.35">
      <c r="B481" s="46"/>
      <c r="C481" s="46"/>
      <c r="D481" s="46"/>
      <c r="E481" s="46"/>
      <c r="F481" s="46"/>
      <c r="G481" s="46"/>
      <c r="H481" s="46"/>
      <c r="L481" s="8"/>
      <c r="M481" s="9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</row>
    <row r="482" spans="2:37" x14ac:dyDescent="0.35">
      <c r="B482" s="46"/>
      <c r="C482" s="46"/>
      <c r="D482" s="46"/>
      <c r="E482" s="46"/>
      <c r="F482" s="46"/>
      <c r="G482" s="46"/>
      <c r="H482" s="46"/>
      <c r="L482" s="8"/>
      <c r="M482" s="9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</row>
    <row r="483" spans="2:37" x14ac:dyDescent="0.35">
      <c r="B483" s="46"/>
      <c r="C483" s="46"/>
      <c r="D483" s="46"/>
      <c r="E483" s="46"/>
      <c r="F483" s="46"/>
      <c r="G483" s="46"/>
      <c r="H483" s="46"/>
      <c r="L483" s="8"/>
      <c r="M483" s="9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</row>
    <row r="484" spans="2:37" x14ac:dyDescent="0.35">
      <c r="B484" s="46"/>
      <c r="C484" s="46"/>
      <c r="D484" s="46"/>
      <c r="E484" s="46"/>
      <c r="F484" s="46"/>
      <c r="G484" s="46"/>
      <c r="H484" s="46"/>
      <c r="L484" s="8"/>
      <c r="M484" s="9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</row>
    <row r="485" spans="2:37" x14ac:dyDescent="0.35">
      <c r="B485" s="46"/>
      <c r="C485" s="46"/>
      <c r="D485" s="46"/>
      <c r="E485" s="46"/>
      <c r="F485" s="46"/>
      <c r="G485" s="46"/>
      <c r="H485" s="46"/>
      <c r="L485" s="8"/>
      <c r="M485" s="9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</row>
    <row r="486" spans="2:37" x14ac:dyDescent="0.35">
      <c r="B486" s="46"/>
      <c r="C486" s="46"/>
      <c r="D486" s="46"/>
      <c r="E486" s="46"/>
      <c r="F486" s="46"/>
      <c r="G486" s="46"/>
      <c r="H486" s="46"/>
      <c r="L486" s="8"/>
      <c r="M486" s="9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</row>
    <row r="487" spans="2:37" x14ac:dyDescent="0.35">
      <c r="B487" s="46"/>
      <c r="C487" s="46"/>
      <c r="D487" s="46"/>
      <c r="E487" s="46"/>
      <c r="F487" s="46"/>
      <c r="G487" s="46"/>
      <c r="H487" s="46"/>
      <c r="L487" s="8"/>
      <c r="M487" s="9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</row>
    <row r="488" spans="2:37" x14ac:dyDescent="0.35">
      <c r="B488" s="46"/>
      <c r="C488" s="46"/>
      <c r="D488" s="46"/>
      <c r="E488" s="46"/>
      <c r="F488" s="46"/>
      <c r="G488" s="46"/>
      <c r="H488" s="46"/>
      <c r="L488" s="8"/>
      <c r="M488" s="9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</row>
    <row r="489" spans="2:37" x14ac:dyDescent="0.35">
      <c r="B489" s="46"/>
      <c r="C489" s="46"/>
      <c r="D489" s="46"/>
      <c r="E489" s="46"/>
      <c r="F489" s="46"/>
      <c r="G489" s="46"/>
      <c r="H489" s="46"/>
      <c r="L489" s="8"/>
      <c r="M489" s="9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</row>
    <row r="490" spans="2:37" x14ac:dyDescent="0.35">
      <c r="B490" s="46"/>
      <c r="C490" s="46"/>
      <c r="D490" s="46"/>
      <c r="E490" s="46"/>
      <c r="F490" s="46"/>
      <c r="G490" s="46"/>
      <c r="H490" s="46"/>
      <c r="L490" s="8"/>
      <c r="M490" s="9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</row>
    <row r="491" spans="2:37" x14ac:dyDescent="0.35">
      <c r="B491" s="46"/>
      <c r="C491" s="46"/>
      <c r="D491" s="46"/>
      <c r="E491" s="46"/>
      <c r="F491" s="46"/>
      <c r="G491" s="46"/>
      <c r="H491" s="46"/>
      <c r="L491" s="8"/>
      <c r="M491" s="9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</row>
    <row r="492" spans="2:37" x14ac:dyDescent="0.35">
      <c r="B492" s="46"/>
      <c r="C492" s="46"/>
      <c r="D492" s="46"/>
      <c r="E492" s="46"/>
      <c r="F492" s="46"/>
      <c r="G492" s="46"/>
      <c r="H492" s="46"/>
      <c r="L492" s="8"/>
      <c r="M492" s="9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</row>
    <row r="493" spans="2:37" x14ac:dyDescent="0.35">
      <c r="B493" s="46"/>
      <c r="C493" s="46"/>
      <c r="D493" s="46"/>
      <c r="E493" s="46"/>
      <c r="F493" s="46"/>
      <c r="G493" s="46"/>
      <c r="H493" s="46"/>
      <c r="L493" s="8"/>
      <c r="M493" s="9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</row>
    <row r="494" spans="2:37" x14ac:dyDescent="0.35">
      <c r="B494" s="46"/>
      <c r="C494" s="46"/>
      <c r="D494" s="46"/>
      <c r="E494" s="46"/>
      <c r="F494" s="46"/>
      <c r="G494" s="46"/>
      <c r="H494" s="46"/>
      <c r="L494" s="8"/>
      <c r="M494" s="9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</row>
    <row r="495" spans="2:37" x14ac:dyDescent="0.35">
      <c r="B495" s="46"/>
      <c r="C495" s="46"/>
      <c r="D495" s="46"/>
      <c r="E495" s="46"/>
      <c r="F495" s="46"/>
      <c r="G495" s="46"/>
      <c r="H495" s="46"/>
      <c r="L495" s="8"/>
      <c r="M495" s="9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</row>
    <row r="496" spans="2:37" x14ac:dyDescent="0.35">
      <c r="B496" s="46"/>
      <c r="C496" s="46"/>
      <c r="D496" s="46"/>
      <c r="E496" s="46"/>
      <c r="F496" s="46"/>
      <c r="G496" s="46"/>
      <c r="H496" s="46"/>
      <c r="L496" s="8"/>
      <c r="M496" s="9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</row>
    <row r="497" spans="2:37" x14ac:dyDescent="0.35">
      <c r="B497" s="46"/>
      <c r="C497" s="46"/>
      <c r="D497" s="46"/>
      <c r="E497" s="46"/>
      <c r="F497" s="46"/>
      <c r="G497" s="46"/>
      <c r="H497" s="46"/>
      <c r="L497" s="8"/>
      <c r="M497" s="9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</row>
    <row r="498" spans="2:37" x14ac:dyDescent="0.35">
      <c r="B498" s="46"/>
      <c r="C498" s="46"/>
      <c r="D498" s="46"/>
      <c r="E498" s="46"/>
      <c r="F498" s="46"/>
      <c r="G498" s="46"/>
      <c r="H498" s="46"/>
      <c r="L498" s="8"/>
      <c r="M498" s="9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</row>
    <row r="499" spans="2:37" x14ac:dyDescent="0.35">
      <c r="B499" s="46"/>
      <c r="C499" s="46"/>
      <c r="D499" s="46"/>
      <c r="E499" s="46"/>
      <c r="F499" s="46"/>
      <c r="G499" s="46"/>
      <c r="H499" s="46"/>
      <c r="L499" s="8"/>
      <c r="M499" s="9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</row>
    <row r="500" spans="2:37" x14ac:dyDescent="0.35">
      <c r="B500" s="46"/>
      <c r="C500" s="46"/>
      <c r="D500" s="46"/>
      <c r="E500" s="46"/>
      <c r="F500" s="46"/>
      <c r="G500" s="46"/>
      <c r="H500" s="46"/>
      <c r="L500" s="8"/>
      <c r="M500" s="9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</row>
    <row r="501" spans="2:37" x14ac:dyDescent="0.35">
      <c r="B501" s="46"/>
      <c r="C501" s="46"/>
      <c r="D501" s="46"/>
      <c r="E501" s="46"/>
      <c r="F501" s="46"/>
      <c r="G501" s="46"/>
      <c r="H501" s="46"/>
      <c r="L501" s="8"/>
      <c r="M501" s="9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</row>
    <row r="502" spans="2:37" x14ac:dyDescent="0.35">
      <c r="B502" s="46"/>
      <c r="C502" s="46"/>
      <c r="D502" s="46"/>
      <c r="E502" s="46"/>
      <c r="F502" s="46"/>
      <c r="G502" s="46"/>
      <c r="H502" s="46"/>
      <c r="L502" s="8"/>
      <c r="M502" s="9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</row>
    <row r="503" spans="2:37" x14ac:dyDescent="0.35">
      <c r="B503" s="46"/>
      <c r="C503" s="46"/>
      <c r="D503" s="46"/>
      <c r="E503" s="46"/>
      <c r="F503" s="46"/>
      <c r="G503" s="46"/>
      <c r="H503" s="46"/>
      <c r="L503" s="8"/>
      <c r="M503" s="9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</row>
    <row r="504" spans="2:37" x14ac:dyDescent="0.35">
      <c r="B504" s="46"/>
      <c r="C504" s="46"/>
      <c r="D504" s="46"/>
      <c r="E504" s="46"/>
      <c r="F504" s="46"/>
      <c r="G504" s="46"/>
      <c r="H504" s="46"/>
      <c r="L504" s="8"/>
      <c r="M504" s="9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</row>
    <row r="505" spans="2:37" x14ac:dyDescent="0.35">
      <c r="B505" s="46"/>
      <c r="C505" s="46"/>
      <c r="D505" s="46"/>
      <c r="E505" s="46"/>
      <c r="F505" s="46"/>
      <c r="G505" s="46"/>
      <c r="H505" s="46"/>
      <c r="L505" s="8"/>
      <c r="M505" s="9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</row>
    <row r="506" spans="2:37" x14ac:dyDescent="0.35">
      <c r="B506" s="46"/>
      <c r="C506" s="46"/>
      <c r="D506" s="46"/>
      <c r="E506" s="46"/>
      <c r="F506" s="46"/>
      <c r="G506" s="46"/>
      <c r="H506" s="46"/>
      <c r="L506" s="8"/>
      <c r="M506" s="9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</row>
    <row r="507" spans="2:37" x14ac:dyDescent="0.35">
      <c r="B507" s="46"/>
      <c r="C507" s="46"/>
      <c r="D507" s="46"/>
      <c r="E507" s="46"/>
      <c r="F507" s="46"/>
      <c r="G507" s="46"/>
      <c r="H507" s="46"/>
      <c r="L507" s="8"/>
      <c r="M507" s="9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</row>
    <row r="508" spans="2:37" x14ac:dyDescent="0.35">
      <c r="B508" s="46"/>
      <c r="C508" s="46"/>
      <c r="D508" s="46"/>
      <c r="E508" s="46"/>
      <c r="F508" s="46"/>
      <c r="G508" s="46"/>
      <c r="H508" s="46"/>
      <c r="L508" s="8"/>
      <c r="M508" s="9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</row>
    <row r="509" spans="2:37" x14ac:dyDescent="0.35">
      <c r="B509" s="46"/>
      <c r="C509" s="46"/>
      <c r="D509" s="46"/>
      <c r="E509" s="46"/>
      <c r="F509" s="46"/>
      <c r="G509" s="46"/>
      <c r="H509" s="46"/>
      <c r="L509" s="8"/>
      <c r="M509" s="9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</row>
    <row r="510" spans="2:37" x14ac:dyDescent="0.35">
      <c r="B510" s="46"/>
      <c r="C510" s="46"/>
      <c r="D510" s="46"/>
      <c r="E510" s="46"/>
      <c r="F510" s="46"/>
      <c r="G510" s="46"/>
      <c r="H510" s="46"/>
      <c r="L510" s="8"/>
      <c r="M510" s="9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</row>
    <row r="511" spans="2:37" x14ac:dyDescent="0.35">
      <c r="B511" s="46"/>
      <c r="C511" s="46"/>
      <c r="D511" s="46"/>
      <c r="E511" s="46"/>
      <c r="F511" s="46"/>
      <c r="G511" s="46"/>
      <c r="H511" s="46"/>
      <c r="L511" s="8"/>
      <c r="M511" s="9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</row>
    <row r="512" spans="2:37" x14ac:dyDescent="0.35">
      <c r="B512" s="46"/>
      <c r="C512" s="46"/>
      <c r="D512" s="46"/>
      <c r="E512" s="46"/>
      <c r="F512" s="46"/>
      <c r="G512" s="46"/>
      <c r="H512" s="46"/>
      <c r="L512" s="8"/>
      <c r="M512" s="9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</row>
    <row r="513" spans="2:37" x14ac:dyDescent="0.35">
      <c r="B513" s="46"/>
      <c r="C513" s="46"/>
      <c r="D513" s="46"/>
      <c r="E513" s="46"/>
      <c r="F513" s="46"/>
      <c r="G513" s="46"/>
      <c r="H513" s="46"/>
      <c r="L513" s="8"/>
      <c r="M513" s="9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</row>
    <row r="514" spans="2:37" x14ac:dyDescent="0.35">
      <c r="B514" s="46"/>
      <c r="C514" s="46"/>
      <c r="D514" s="46"/>
      <c r="E514" s="46"/>
      <c r="F514" s="46"/>
      <c r="G514" s="46"/>
      <c r="H514" s="46"/>
      <c r="L514" s="8"/>
      <c r="M514" s="9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</row>
    <row r="515" spans="2:37" x14ac:dyDescent="0.35">
      <c r="B515" s="46"/>
      <c r="C515" s="46"/>
      <c r="D515" s="46"/>
      <c r="E515" s="46"/>
      <c r="F515" s="46"/>
      <c r="G515" s="46"/>
      <c r="H515" s="46"/>
      <c r="L515" s="8"/>
      <c r="M515" s="9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</row>
    <row r="516" spans="2:37" x14ac:dyDescent="0.35">
      <c r="B516" s="46"/>
      <c r="C516" s="46"/>
      <c r="D516" s="46"/>
      <c r="E516" s="46"/>
      <c r="F516" s="46"/>
      <c r="G516" s="46"/>
      <c r="H516" s="46"/>
      <c r="L516" s="8"/>
      <c r="M516" s="9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</row>
    <row r="517" spans="2:37" x14ac:dyDescent="0.35">
      <c r="B517" s="46"/>
      <c r="C517" s="46"/>
      <c r="D517" s="46"/>
      <c r="E517" s="46"/>
      <c r="F517" s="46"/>
      <c r="G517" s="46"/>
      <c r="H517" s="46"/>
      <c r="L517" s="8"/>
      <c r="M517" s="9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</row>
    <row r="518" spans="2:37" x14ac:dyDescent="0.35">
      <c r="B518" s="46"/>
      <c r="C518" s="46"/>
      <c r="D518" s="46"/>
      <c r="E518" s="46"/>
      <c r="F518" s="46"/>
      <c r="G518" s="46"/>
      <c r="H518" s="46"/>
      <c r="L518" s="8"/>
      <c r="M518" s="9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</row>
    <row r="519" spans="2:37" x14ac:dyDescent="0.35">
      <c r="B519" s="46"/>
      <c r="C519" s="46"/>
      <c r="D519" s="46"/>
      <c r="E519" s="46"/>
      <c r="F519" s="46"/>
      <c r="G519" s="46"/>
      <c r="H519" s="46"/>
      <c r="L519" s="8"/>
      <c r="M519" s="9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</row>
  </sheetData>
  <sheetProtection selectLockedCells="1"/>
  <mergeCells count="11">
    <mergeCell ref="C57:E57"/>
    <mergeCell ref="A1:A57"/>
    <mergeCell ref="C1:AI2"/>
    <mergeCell ref="B3:B4"/>
    <mergeCell ref="C3:C4"/>
    <mergeCell ref="D3:D4"/>
    <mergeCell ref="B5:AI5"/>
    <mergeCell ref="B14:B15"/>
    <mergeCell ref="C14:C15"/>
    <mergeCell ref="D14:D15"/>
    <mergeCell ref="B16:AI16"/>
  </mergeCells>
  <pageMargins left="0.25" right="0.25" top="0.25" bottom="0.25" header="0.3" footer="0.3"/>
  <pageSetup paperSize="5" scale="43" fitToHeight="0" orientation="landscape" horizontalDpi="300" verticalDpi="300" r:id="rId1"/>
  <headerFooter>
    <oddHeader>&amp;C&amp;Z&amp;F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7B97C-9A7E-4C5A-9293-E135609C3BD5}">
  <sheetPr>
    <tabColor theme="4" tint="0.39997558519241921"/>
  </sheetPr>
  <dimension ref="B3:D39"/>
  <sheetViews>
    <sheetView topLeftCell="A13" workbookViewId="0">
      <selection activeCell="G39" sqref="G39"/>
    </sheetView>
  </sheetViews>
  <sheetFormatPr defaultRowHeight="14.5" x14ac:dyDescent="0.35"/>
  <cols>
    <col min="2" max="2" width="38.81640625" customWidth="1"/>
    <col min="3" max="3" width="11.81640625" customWidth="1"/>
    <col min="4" max="4" width="11.26953125" customWidth="1"/>
  </cols>
  <sheetData>
    <row r="3" spans="2:4" x14ac:dyDescent="0.35">
      <c r="B3" s="99" t="s">
        <v>79</v>
      </c>
      <c r="C3" s="99" t="s">
        <v>11</v>
      </c>
      <c r="D3" s="100" t="s">
        <v>12</v>
      </c>
    </row>
    <row r="4" spans="2:4" x14ac:dyDescent="0.35">
      <c r="B4" s="59" t="s">
        <v>25</v>
      </c>
      <c r="C4" s="59" t="s">
        <v>26</v>
      </c>
      <c r="D4" s="78">
        <v>6.32</v>
      </c>
    </row>
    <row r="5" spans="2:4" x14ac:dyDescent="0.35">
      <c r="B5" s="59" t="s">
        <v>27</v>
      </c>
      <c r="C5" s="59" t="s">
        <v>26</v>
      </c>
      <c r="D5" s="78">
        <v>7.05</v>
      </c>
    </row>
    <row r="6" spans="2:4" x14ac:dyDescent="0.35">
      <c r="B6" s="59" t="s">
        <v>66</v>
      </c>
      <c r="C6" s="59" t="s">
        <v>68</v>
      </c>
      <c r="D6" s="78">
        <v>16.29</v>
      </c>
    </row>
    <row r="7" spans="2:4" x14ac:dyDescent="0.35">
      <c r="B7" s="59" t="s">
        <v>67</v>
      </c>
      <c r="C7" s="59" t="s">
        <v>69</v>
      </c>
      <c r="D7" s="78">
        <v>18.079999999999998</v>
      </c>
    </row>
    <row r="8" spans="2:4" x14ac:dyDescent="0.35">
      <c r="B8" s="59"/>
      <c r="C8" s="59" t="s">
        <v>28</v>
      </c>
      <c r="D8" s="78">
        <v>35.18</v>
      </c>
    </row>
    <row r="9" spans="2:4" x14ac:dyDescent="0.35">
      <c r="B9" s="59" t="s">
        <v>29</v>
      </c>
      <c r="C9" s="59" t="s">
        <v>30</v>
      </c>
      <c r="D9" s="78">
        <v>18.32</v>
      </c>
    </row>
    <row r="10" spans="2:4" x14ac:dyDescent="0.35">
      <c r="B10" s="59" t="s">
        <v>31</v>
      </c>
      <c r="C10" s="59" t="s">
        <v>30</v>
      </c>
      <c r="D10" s="78">
        <v>14.77</v>
      </c>
    </row>
    <row r="11" spans="2:4" x14ac:dyDescent="0.35">
      <c r="B11" s="59" t="s">
        <v>32</v>
      </c>
      <c r="C11" s="59" t="s">
        <v>30</v>
      </c>
      <c r="D11" s="78">
        <v>11.36</v>
      </c>
    </row>
    <row r="12" spans="2:4" x14ac:dyDescent="0.35">
      <c r="B12" s="59" t="s">
        <v>33</v>
      </c>
      <c r="C12" s="59" t="s">
        <v>34</v>
      </c>
      <c r="D12" s="78">
        <v>34.83</v>
      </c>
    </row>
    <row r="13" spans="2:4" x14ac:dyDescent="0.35">
      <c r="B13" s="59" t="s">
        <v>35</v>
      </c>
      <c r="C13" s="59" t="s">
        <v>36</v>
      </c>
      <c r="D13" s="78">
        <v>16.920000000000002</v>
      </c>
    </row>
    <row r="14" spans="2:4" x14ac:dyDescent="0.35">
      <c r="B14" s="59" t="s">
        <v>37</v>
      </c>
      <c r="C14" s="59" t="s">
        <v>36</v>
      </c>
      <c r="D14" s="78">
        <v>15.01</v>
      </c>
    </row>
    <row r="15" spans="2:4" x14ac:dyDescent="0.35">
      <c r="B15" s="59" t="s">
        <v>38</v>
      </c>
      <c r="C15" s="59" t="s">
        <v>19</v>
      </c>
      <c r="D15" s="78">
        <v>35.18</v>
      </c>
    </row>
    <row r="16" spans="2:4" x14ac:dyDescent="0.35">
      <c r="B16" s="59" t="s">
        <v>39</v>
      </c>
      <c r="C16" s="59" t="s">
        <v>40</v>
      </c>
      <c r="D16" s="78">
        <v>28.18</v>
      </c>
    </row>
    <row r="17" spans="2:4" x14ac:dyDescent="0.35">
      <c r="B17" s="59" t="s">
        <v>41</v>
      </c>
      <c r="C17" s="59" t="s">
        <v>40</v>
      </c>
      <c r="D17" s="78">
        <v>28.18</v>
      </c>
    </row>
    <row r="18" spans="2:4" x14ac:dyDescent="0.35">
      <c r="B18" s="59" t="s">
        <v>42</v>
      </c>
      <c r="C18" s="59" t="s">
        <v>21</v>
      </c>
      <c r="D18" s="78">
        <v>47.09</v>
      </c>
    </row>
    <row r="19" spans="2:4" x14ac:dyDescent="0.35">
      <c r="B19" s="59" t="s">
        <v>43</v>
      </c>
      <c r="C19" s="59" t="s">
        <v>40</v>
      </c>
      <c r="D19" s="78">
        <v>16.11</v>
      </c>
    </row>
    <row r="20" spans="2:4" x14ac:dyDescent="0.35">
      <c r="B20" s="59" t="s">
        <v>44</v>
      </c>
      <c r="C20" s="59" t="s">
        <v>45</v>
      </c>
      <c r="D20" s="78">
        <v>43.95</v>
      </c>
    </row>
    <row r="21" spans="2:4" x14ac:dyDescent="0.35">
      <c r="B21" s="59" t="s">
        <v>46</v>
      </c>
      <c r="C21" s="59" t="s">
        <v>47</v>
      </c>
      <c r="D21" s="78">
        <v>12.26</v>
      </c>
    </row>
    <row r="22" spans="2:4" x14ac:dyDescent="0.35">
      <c r="B22" s="59" t="s">
        <v>48</v>
      </c>
      <c r="C22" s="59" t="s">
        <v>49</v>
      </c>
      <c r="D22" s="78">
        <v>64.989999999999995</v>
      </c>
    </row>
    <row r="23" spans="2:4" x14ac:dyDescent="0.35">
      <c r="B23" s="59" t="s">
        <v>50</v>
      </c>
      <c r="C23" s="59" t="s">
        <v>47</v>
      </c>
      <c r="D23" s="78">
        <v>73.55</v>
      </c>
    </row>
    <row r="24" spans="2:4" x14ac:dyDescent="0.35">
      <c r="B24" s="59" t="s">
        <v>51</v>
      </c>
      <c r="C24" s="59" t="s">
        <v>52</v>
      </c>
      <c r="D24" s="78">
        <v>85.88</v>
      </c>
    </row>
    <row r="25" spans="2:4" x14ac:dyDescent="0.35">
      <c r="B25" s="59" t="s">
        <v>53</v>
      </c>
      <c r="C25" s="59" t="s">
        <v>54</v>
      </c>
      <c r="D25" s="78">
        <v>85.88</v>
      </c>
    </row>
    <row r="26" spans="2:4" x14ac:dyDescent="0.35">
      <c r="B26" s="59" t="s">
        <v>55</v>
      </c>
      <c r="C26" s="59" t="s">
        <v>56</v>
      </c>
      <c r="D26" s="78">
        <v>116.57</v>
      </c>
    </row>
    <row r="27" spans="2:4" x14ac:dyDescent="0.35">
      <c r="B27" s="59" t="s">
        <v>57</v>
      </c>
      <c r="C27" s="59" t="s">
        <v>58</v>
      </c>
      <c r="D27" s="78">
        <v>51.08</v>
      </c>
    </row>
    <row r="28" spans="2:4" x14ac:dyDescent="0.35">
      <c r="B28" s="59" t="s">
        <v>59</v>
      </c>
      <c r="C28" s="59" t="s">
        <v>56</v>
      </c>
      <c r="D28" s="78">
        <v>134.22999999999999</v>
      </c>
    </row>
    <row r="29" spans="2:4" x14ac:dyDescent="0.35">
      <c r="B29" s="59" t="s">
        <v>60</v>
      </c>
      <c r="C29" s="59" t="s">
        <v>21</v>
      </c>
      <c r="D29" s="78">
        <v>77.56</v>
      </c>
    </row>
    <row r="30" spans="2:4" x14ac:dyDescent="0.35">
      <c r="B30" s="59" t="s">
        <v>61</v>
      </c>
      <c r="C30" s="59" t="s">
        <v>62</v>
      </c>
      <c r="D30" s="79">
        <v>79.16</v>
      </c>
    </row>
    <row r="31" spans="2:4" x14ac:dyDescent="0.35">
      <c r="B31" s="6" t="s">
        <v>63</v>
      </c>
      <c r="C31" s="31" t="s">
        <v>70</v>
      </c>
      <c r="D31" s="80">
        <v>16.59</v>
      </c>
    </row>
    <row r="32" spans="2:4" x14ac:dyDescent="0.35">
      <c r="D32" s="81"/>
    </row>
    <row r="33" spans="2:4" x14ac:dyDescent="0.35">
      <c r="B33" s="2" t="s">
        <v>13</v>
      </c>
      <c r="C33" s="12" t="s">
        <v>14</v>
      </c>
      <c r="D33" s="82">
        <v>29.84</v>
      </c>
    </row>
    <row r="34" spans="2:4" x14ac:dyDescent="0.35">
      <c r="B34" s="7" t="s">
        <v>15</v>
      </c>
      <c r="C34" s="14" t="s">
        <v>16</v>
      </c>
      <c r="D34" s="82">
        <v>14.17</v>
      </c>
    </row>
    <row r="35" spans="2:4" x14ac:dyDescent="0.35">
      <c r="B35" s="2" t="s">
        <v>17</v>
      </c>
      <c r="C35" s="12" t="s">
        <v>16</v>
      </c>
      <c r="D35" s="82">
        <v>12.76</v>
      </c>
    </row>
    <row r="36" spans="2:4" x14ac:dyDescent="0.35">
      <c r="B36" s="2" t="s">
        <v>18</v>
      </c>
      <c r="C36" s="12" t="s">
        <v>19</v>
      </c>
      <c r="D36" s="82">
        <v>29.45</v>
      </c>
    </row>
    <row r="37" spans="2:4" x14ac:dyDescent="0.35">
      <c r="B37" s="2" t="s">
        <v>20</v>
      </c>
      <c r="C37" s="12" t="s">
        <v>21</v>
      </c>
      <c r="D37" s="82">
        <v>35.799999999999997</v>
      </c>
    </row>
    <row r="38" spans="2:4" x14ac:dyDescent="0.35">
      <c r="B38" s="2" t="s">
        <v>85</v>
      </c>
      <c r="C38" s="12" t="s">
        <v>19</v>
      </c>
      <c r="D38" s="82"/>
    </row>
    <row r="39" spans="2:4" x14ac:dyDescent="0.35">
      <c r="B39" s="101" t="s">
        <v>22</v>
      </c>
      <c r="C39" s="102" t="s">
        <v>19</v>
      </c>
      <c r="D39" s="84">
        <v>23.82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328682DDAC5845A5688E4E7AD76315" ma:contentTypeVersion="7" ma:contentTypeDescription="Create a new document." ma:contentTypeScope="" ma:versionID="3f1d66feb6f966b1f18ef64913eb536e">
  <xsd:schema xmlns:xsd="http://www.w3.org/2001/XMLSchema" xmlns:xs="http://www.w3.org/2001/XMLSchema" xmlns:p="http://schemas.microsoft.com/office/2006/metadata/properties" xmlns:ns2="863af573-1c2e-407d-9c82-dd0d12b1fafb" xmlns:ns3="fffff30e-b050-4e8f-81ba-af4d395ed938" targetNamespace="http://schemas.microsoft.com/office/2006/metadata/properties" ma:root="true" ma:fieldsID="cac65966c0123e10539b2550e269f025" ns2:_="" ns3:_="">
    <xsd:import namespace="863af573-1c2e-407d-9c82-dd0d12b1fafb"/>
    <xsd:import namespace="fffff30e-b050-4e8f-81ba-af4d395ed9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3af573-1c2e-407d-9c82-dd0d12b1fa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fff30e-b050-4e8f-81ba-af4d395ed93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1B4F93-35BB-4BC5-841B-4CCD9A00ED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3af573-1c2e-407d-9c82-dd0d12b1fafb"/>
    <ds:schemaRef ds:uri="fffff30e-b050-4e8f-81ba-af4d395ed9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8C6B18-7010-46A0-9597-16BAE57173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7CDBD1-8F80-47B4-AFC0-52545CB931AB}">
  <ds:schemaRefs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dcmitype/"/>
    <ds:schemaRef ds:uri="fffff30e-b050-4e8f-81ba-af4d395ed938"/>
    <ds:schemaRef ds:uri="863af573-1c2e-407d-9c82-dd0d12b1fafb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January2021</vt:lpstr>
      <vt:lpstr>February2021 </vt:lpstr>
      <vt:lpstr>March 2021</vt:lpstr>
      <vt:lpstr>April 2021</vt:lpstr>
      <vt:lpstr>May 2021</vt:lpstr>
      <vt:lpstr> June 2021</vt:lpstr>
      <vt:lpstr>July 2021</vt:lpstr>
      <vt:lpstr>August 2021</vt:lpstr>
      <vt:lpstr>September 2021</vt:lpstr>
      <vt:lpstr>October 2021</vt:lpstr>
      <vt:lpstr>Data  Table</vt:lpstr>
    </vt:vector>
  </TitlesOfParts>
  <Company>Fairview Health Systems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mlukkar1</dc:creator>
  <cp:lastModifiedBy>Shell, Brittany</cp:lastModifiedBy>
  <cp:revision/>
  <cp:lastPrinted>2021-06-01T12:19:52Z</cp:lastPrinted>
  <dcterms:created xsi:type="dcterms:W3CDTF">2010-09-12T13:55:50Z</dcterms:created>
  <dcterms:modified xsi:type="dcterms:W3CDTF">2021-08-31T19:57:51Z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0x01010054328682DDAC5845A5688E4E7AD76315</vt:lpwstr>
  </property>
</Properties>
</file>