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umphr5\Desktop\"/>
    </mc:Choice>
  </mc:AlternateContent>
  <xr:revisionPtr revIDLastSave="0" documentId="13_ncr:1_{70524B34-0723-4CD8-9DF3-AFC14F822C15}" xr6:coauthVersionLast="45" xr6:coauthVersionMax="45" xr10:uidLastSave="{00000000-0000-0000-0000-000000000000}"/>
  <bookViews>
    <workbookView xWindow="-120" yWindow="-120" windowWidth="29040" windowHeight="15840" tabRatio="846" xr2:uid="{00000000-000D-0000-FFFF-FFFF00000000}"/>
  </bookViews>
  <sheets>
    <sheet name="Jan" sheetId="43" r:id="rId1"/>
    <sheet name="Feb" sheetId="52" r:id="rId2"/>
    <sheet name="Mar" sheetId="53" r:id="rId3"/>
    <sheet name="April" sheetId="54" r:id="rId4"/>
    <sheet name="May" sheetId="55" r:id="rId5"/>
    <sheet name="June" sheetId="56" r:id="rId6"/>
    <sheet name="July" sheetId="57" r:id="rId7"/>
    <sheet name="Aug" sheetId="58" r:id="rId8"/>
    <sheet name="Sept" sheetId="59" r:id="rId9"/>
    <sheet name="Oct" sheetId="60" r:id="rId10"/>
    <sheet name="Nov" sheetId="61" r:id="rId11"/>
    <sheet name="Dec" sheetId="62" r:id="rId12"/>
    <sheet name="Rollup" sheetId="12" r:id="rId13"/>
  </sheets>
  <definedNames>
    <definedName name="_xlnm.Print_Area" localSheetId="12">Rollup!$A$1:$N$23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2" l="1"/>
  <c r="D17" i="12"/>
  <c r="E17" i="12"/>
  <c r="F17" i="12"/>
  <c r="G17" i="12"/>
  <c r="H17" i="12"/>
  <c r="I17" i="12"/>
  <c r="J17" i="12"/>
  <c r="K17" i="12"/>
  <c r="L17" i="12"/>
  <c r="M17" i="12"/>
  <c r="C16" i="12"/>
  <c r="D16" i="12"/>
  <c r="E16" i="12"/>
  <c r="F16" i="12"/>
  <c r="G16" i="12"/>
  <c r="H16" i="12"/>
  <c r="I16" i="12"/>
  <c r="J16" i="12"/>
  <c r="K16" i="12"/>
  <c r="L16" i="12"/>
  <c r="M16" i="12"/>
  <c r="C15" i="12"/>
  <c r="D15" i="12"/>
  <c r="E15" i="12"/>
  <c r="F15" i="12"/>
  <c r="G15" i="12"/>
  <c r="H15" i="12"/>
  <c r="I15" i="12"/>
  <c r="J15" i="12"/>
  <c r="K15" i="12"/>
  <c r="L15" i="12"/>
  <c r="M15" i="12"/>
  <c r="C14" i="12"/>
  <c r="D14" i="12"/>
  <c r="E14" i="12"/>
  <c r="F14" i="12"/>
  <c r="G14" i="12"/>
  <c r="H14" i="12"/>
  <c r="I14" i="12"/>
  <c r="J14" i="12"/>
  <c r="K14" i="12"/>
  <c r="L14" i="12"/>
  <c r="M14" i="12"/>
  <c r="C13" i="12"/>
  <c r="D13" i="12"/>
  <c r="E13" i="12"/>
  <c r="F13" i="12"/>
  <c r="G13" i="12"/>
  <c r="H13" i="12"/>
  <c r="I13" i="12"/>
  <c r="J13" i="12"/>
  <c r="K13" i="12"/>
  <c r="L13" i="12"/>
  <c r="M13" i="12"/>
  <c r="C12" i="12"/>
  <c r="D12" i="12"/>
  <c r="E12" i="12"/>
  <c r="F12" i="12"/>
  <c r="G12" i="12"/>
  <c r="H12" i="12"/>
  <c r="I12" i="12"/>
  <c r="J12" i="12"/>
  <c r="K12" i="12"/>
  <c r="L12" i="12"/>
  <c r="M12" i="12"/>
  <c r="C11" i="12"/>
  <c r="D11" i="12"/>
  <c r="E11" i="12"/>
  <c r="F11" i="12"/>
  <c r="G11" i="12"/>
  <c r="H11" i="12"/>
  <c r="I11" i="12"/>
  <c r="J11" i="12"/>
  <c r="K11" i="12"/>
  <c r="L11" i="12"/>
  <c r="M11" i="12"/>
  <c r="C10" i="12"/>
  <c r="D10" i="12"/>
  <c r="E10" i="12"/>
  <c r="F10" i="12"/>
  <c r="G10" i="12"/>
  <c r="H10" i="12"/>
  <c r="I10" i="12"/>
  <c r="J10" i="12"/>
  <c r="K10" i="12"/>
  <c r="L10" i="12"/>
  <c r="M10" i="12"/>
  <c r="C9" i="12"/>
  <c r="D9" i="12"/>
  <c r="E9" i="12"/>
  <c r="F9" i="12"/>
  <c r="G9" i="12"/>
  <c r="H9" i="12"/>
  <c r="I9" i="12"/>
  <c r="J9" i="12"/>
  <c r="K9" i="12"/>
  <c r="L9" i="12"/>
  <c r="M9" i="12"/>
  <c r="B10" i="12"/>
  <c r="B11" i="12"/>
  <c r="B12" i="12"/>
  <c r="B13" i="12"/>
  <c r="B14" i="12"/>
  <c r="B15" i="12"/>
  <c r="B16" i="12"/>
  <c r="B17" i="12"/>
  <c r="C8" i="12"/>
  <c r="D8" i="12"/>
  <c r="E8" i="12"/>
  <c r="F8" i="12"/>
  <c r="G8" i="12"/>
  <c r="H8" i="12"/>
  <c r="I8" i="12"/>
  <c r="J8" i="12"/>
  <c r="K8" i="12"/>
  <c r="L8" i="12"/>
  <c r="M8" i="12"/>
  <c r="C7" i="12"/>
  <c r="D7" i="12"/>
  <c r="E7" i="12"/>
  <c r="F7" i="12"/>
  <c r="G7" i="12"/>
  <c r="H7" i="12"/>
  <c r="I7" i="12"/>
  <c r="J7" i="12"/>
  <c r="K7" i="12"/>
  <c r="L7" i="12"/>
  <c r="M7" i="12"/>
  <c r="C6" i="12"/>
  <c r="D6" i="12"/>
  <c r="E6" i="12"/>
  <c r="F6" i="12"/>
  <c r="G6" i="12"/>
  <c r="H6" i="12"/>
  <c r="I6" i="12"/>
  <c r="J6" i="12"/>
  <c r="K6" i="12"/>
  <c r="L6" i="12"/>
  <c r="M6" i="12"/>
  <c r="B9" i="12"/>
  <c r="B8" i="12"/>
  <c r="B7" i="12"/>
  <c r="B6" i="12"/>
  <c r="A17" i="12"/>
  <c r="A16" i="12"/>
  <c r="A15" i="12"/>
  <c r="A14" i="12"/>
  <c r="A13" i="12"/>
  <c r="A12" i="12"/>
  <c r="A11" i="12"/>
  <c r="A10" i="12"/>
  <c r="A9" i="12"/>
  <c r="A8" i="12"/>
  <c r="A7" i="12"/>
  <c r="A6" i="12"/>
  <c r="T200" i="62"/>
  <c r="U200" i="62" s="1"/>
  <c r="A200" i="62"/>
  <c r="U199" i="62"/>
  <c r="T199" i="62"/>
  <c r="A199" i="62"/>
  <c r="T198" i="62"/>
  <c r="U198" i="62" s="1"/>
  <c r="A198" i="62"/>
  <c r="U197" i="62"/>
  <c r="T197" i="62"/>
  <c r="A197" i="62"/>
  <c r="T196" i="62"/>
  <c r="U196" i="62" s="1"/>
  <c r="A196" i="62"/>
  <c r="U195" i="62"/>
  <c r="T195" i="62"/>
  <c r="A195" i="62"/>
  <c r="T194" i="62"/>
  <c r="U194" i="62" s="1"/>
  <c r="A194" i="62"/>
  <c r="U193" i="62"/>
  <c r="T193" i="62"/>
  <c r="A193" i="62"/>
  <c r="T192" i="62"/>
  <c r="U192" i="62" s="1"/>
  <c r="A192" i="62"/>
  <c r="U191" i="62"/>
  <c r="T191" i="62"/>
  <c r="A191" i="62"/>
  <c r="T190" i="62"/>
  <c r="U190" i="62" s="1"/>
  <c r="A190" i="62"/>
  <c r="U189" i="62"/>
  <c r="T189" i="62"/>
  <c r="A189" i="62"/>
  <c r="T188" i="62"/>
  <c r="U188" i="62" s="1"/>
  <c r="A188" i="62"/>
  <c r="U187" i="62"/>
  <c r="T187" i="62"/>
  <c r="A187" i="62"/>
  <c r="T186" i="62"/>
  <c r="U186" i="62" s="1"/>
  <c r="A186" i="62"/>
  <c r="U185" i="62"/>
  <c r="T185" i="62"/>
  <c r="A185" i="62"/>
  <c r="T184" i="62"/>
  <c r="U184" i="62" s="1"/>
  <c r="A184" i="62"/>
  <c r="U183" i="62"/>
  <c r="T183" i="62"/>
  <c r="A183" i="62"/>
  <c r="T182" i="62"/>
  <c r="U182" i="62" s="1"/>
  <c r="A182" i="62"/>
  <c r="U181" i="62"/>
  <c r="T181" i="62"/>
  <c r="A181" i="62"/>
  <c r="T180" i="62"/>
  <c r="U180" i="62" s="1"/>
  <c r="A180" i="62"/>
  <c r="U179" i="62"/>
  <c r="T179" i="62"/>
  <c r="A179" i="62"/>
  <c r="T178" i="62"/>
  <c r="U178" i="62" s="1"/>
  <c r="A178" i="62"/>
  <c r="U177" i="62"/>
  <c r="T177" i="62"/>
  <c r="A177" i="62"/>
  <c r="T176" i="62"/>
  <c r="U176" i="62" s="1"/>
  <c r="A176" i="62"/>
  <c r="U175" i="62"/>
  <c r="T175" i="62"/>
  <c r="A175" i="62"/>
  <c r="T174" i="62"/>
  <c r="U174" i="62" s="1"/>
  <c r="A174" i="62"/>
  <c r="U173" i="62"/>
  <c r="T173" i="62"/>
  <c r="A173" i="62"/>
  <c r="T172" i="62"/>
  <c r="U172" i="62" s="1"/>
  <c r="A172" i="62"/>
  <c r="U171" i="62"/>
  <c r="T171" i="62"/>
  <c r="A171" i="62"/>
  <c r="T170" i="62"/>
  <c r="U170" i="62" s="1"/>
  <c r="A170" i="62"/>
  <c r="U169" i="62"/>
  <c r="T169" i="62"/>
  <c r="A169" i="62"/>
  <c r="T168" i="62"/>
  <c r="U168" i="62" s="1"/>
  <c r="A168" i="62"/>
  <c r="U167" i="62"/>
  <c r="T167" i="62"/>
  <c r="A167" i="62"/>
  <c r="T166" i="62"/>
  <c r="U166" i="62" s="1"/>
  <c r="A166" i="62"/>
  <c r="U165" i="62"/>
  <c r="T165" i="62"/>
  <c r="A165" i="62"/>
  <c r="T164" i="62"/>
  <c r="U164" i="62" s="1"/>
  <c r="A164" i="62"/>
  <c r="U163" i="62"/>
  <c r="T163" i="62"/>
  <c r="A163" i="62"/>
  <c r="T162" i="62"/>
  <c r="U162" i="62" s="1"/>
  <c r="A162" i="62"/>
  <c r="U161" i="62"/>
  <c r="T161" i="62"/>
  <c r="A161" i="62"/>
  <c r="T160" i="62"/>
  <c r="U160" i="62" s="1"/>
  <c r="A160" i="62"/>
  <c r="U159" i="62"/>
  <c r="T159" i="62"/>
  <c r="A159" i="62"/>
  <c r="T158" i="62"/>
  <c r="U158" i="62" s="1"/>
  <c r="A158" i="62"/>
  <c r="U157" i="62"/>
  <c r="T157" i="62"/>
  <c r="A157" i="62"/>
  <c r="T156" i="62"/>
  <c r="U156" i="62" s="1"/>
  <c r="A156" i="62"/>
  <c r="U155" i="62"/>
  <c r="T155" i="62"/>
  <c r="A155" i="62"/>
  <c r="T154" i="62"/>
  <c r="U154" i="62" s="1"/>
  <c r="A154" i="62"/>
  <c r="U153" i="62"/>
  <c r="T153" i="62"/>
  <c r="A153" i="62"/>
  <c r="T152" i="62"/>
  <c r="U152" i="62" s="1"/>
  <c r="A152" i="62"/>
  <c r="U151" i="62"/>
  <c r="T151" i="62"/>
  <c r="A151" i="62"/>
  <c r="T150" i="62"/>
  <c r="U150" i="62" s="1"/>
  <c r="E150" i="62"/>
  <c r="A150" i="62" s="1"/>
  <c r="T149" i="62"/>
  <c r="U149" i="62" s="1"/>
  <c r="E149" i="62"/>
  <c r="A149" i="62"/>
  <c r="U148" i="62"/>
  <c r="T148" i="62"/>
  <c r="E148" i="62"/>
  <c r="A148" i="62"/>
  <c r="T147" i="62"/>
  <c r="U147" i="62" s="1"/>
  <c r="E147" i="62"/>
  <c r="A147" i="62" s="1"/>
  <c r="T146" i="62"/>
  <c r="U146" i="62" s="1"/>
  <c r="E146" i="62"/>
  <c r="A146" i="62"/>
  <c r="U145" i="62"/>
  <c r="T145" i="62"/>
  <c r="E145" i="62"/>
  <c r="A145" i="62"/>
  <c r="T144" i="62"/>
  <c r="U144" i="62" s="1"/>
  <c r="E144" i="62"/>
  <c r="A144" i="62" s="1"/>
  <c r="T143" i="62"/>
  <c r="U143" i="62" s="1"/>
  <c r="E143" i="62"/>
  <c r="A143" i="62"/>
  <c r="U142" i="62"/>
  <c r="T142" i="62"/>
  <c r="E142" i="62"/>
  <c r="A142" i="62"/>
  <c r="T141" i="62"/>
  <c r="U141" i="62" s="1"/>
  <c r="E141" i="62"/>
  <c r="A141" i="62" s="1"/>
  <c r="T140" i="62"/>
  <c r="U140" i="62" s="1"/>
  <c r="E140" i="62"/>
  <c r="A140" i="62"/>
  <c r="U139" i="62"/>
  <c r="T139" i="62"/>
  <c r="E139" i="62"/>
  <c r="A139" i="62"/>
  <c r="T138" i="62"/>
  <c r="U138" i="62" s="1"/>
  <c r="E138" i="62"/>
  <c r="A138" i="62" s="1"/>
  <c r="T137" i="62"/>
  <c r="U137" i="62" s="1"/>
  <c r="E137" i="62"/>
  <c r="A137" i="62"/>
  <c r="U136" i="62"/>
  <c r="T136" i="62"/>
  <c r="E136" i="62"/>
  <c r="A136" i="62"/>
  <c r="T135" i="62"/>
  <c r="U135" i="62" s="1"/>
  <c r="E135" i="62"/>
  <c r="A135" i="62" s="1"/>
  <c r="T134" i="62"/>
  <c r="U134" i="62" s="1"/>
  <c r="E134" i="62"/>
  <c r="A134" i="62"/>
  <c r="U133" i="62"/>
  <c r="T133" i="62"/>
  <c r="E133" i="62"/>
  <c r="A133" i="62"/>
  <c r="T132" i="62"/>
  <c r="U132" i="62" s="1"/>
  <c r="E132" i="62"/>
  <c r="A132" i="62" s="1"/>
  <c r="T131" i="62"/>
  <c r="U131" i="62" s="1"/>
  <c r="E131" i="62"/>
  <c r="A131" i="62"/>
  <c r="U130" i="62"/>
  <c r="T130" i="62"/>
  <c r="E130" i="62"/>
  <c r="A130" i="62"/>
  <c r="T129" i="62"/>
  <c r="U129" i="62" s="1"/>
  <c r="E129" i="62"/>
  <c r="A129" i="62" s="1"/>
  <c r="T128" i="62"/>
  <c r="U128" i="62" s="1"/>
  <c r="E128" i="62"/>
  <c r="A128" i="62"/>
  <c r="U127" i="62"/>
  <c r="T127" i="62"/>
  <c r="E127" i="62"/>
  <c r="A127" i="62"/>
  <c r="T126" i="62"/>
  <c r="U126" i="62" s="1"/>
  <c r="E126" i="62"/>
  <c r="A126" i="62" s="1"/>
  <c r="T125" i="62"/>
  <c r="U125" i="62" s="1"/>
  <c r="E125" i="62"/>
  <c r="A125" i="62"/>
  <c r="U124" i="62"/>
  <c r="T124" i="62"/>
  <c r="E124" i="62"/>
  <c r="A124" i="62"/>
  <c r="T123" i="62"/>
  <c r="U123" i="62" s="1"/>
  <c r="E123" i="62"/>
  <c r="A123" i="62" s="1"/>
  <c r="T122" i="62"/>
  <c r="U122" i="62" s="1"/>
  <c r="E122" i="62"/>
  <c r="A122" i="62"/>
  <c r="U121" i="62"/>
  <c r="T121" i="62"/>
  <c r="E121" i="62"/>
  <c r="A121" i="62"/>
  <c r="T120" i="62"/>
  <c r="U120" i="62" s="1"/>
  <c r="E120" i="62"/>
  <c r="A120" i="62" s="1"/>
  <c r="T119" i="62"/>
  <c r="U119" i="62" s="1"/>
  <c r="E119" i="62"/>
  <c r="A119" i="62"/>
  <c r="U118" i="62"/>
  <c r="T118" i="62"/>
  <c r="E118" i="62"/>
  <c r="A118" i="62"/>
  <c r="T117" i="62"/>
  <c r="U117" i="62" s="1"/>
  <c r="E117" i="62"/>
  <c r="A117" i="62" s="1"/>
  <c r="T116" i="62"/>
  <c r="U116" i="62" s="1"/>
  <c r="E116" i="62"/>
  <c r="A116" i="62"/>
  <c r="U115" i="62"/>
  <c r="T115" i="62"/>
  <c r="E115" i="62"/>
  <c r="A115" i="62"/>
  <c r="T114" i="62"/>
  <c r="U114" i="62" s="1"/>
  <c r="E114" i="62"/>
  <c r="A114" i="62" s="1"/>
  <c r="T113" i="62"/>
  <c r="U113" i="62" s="1"/>
  <c r="E113" i="62"/>
  <c r="A113" i="62"/>
  <c r="U112" i="62"/>
  <c r="T112" i="62"/>
  <c r="E112" i="62"/>
  <c r="A112" i="62"/>
  <c r="T111" i="62"/>
  <c r="U111" i="62" s="1"/>
  <c r="E111" i="62"/>
  <c r="A111" i="62" s="1"/>
  <c r="T110" i="62"/>
  <c r="U110" i="62" s="1"/>
  <c r="E110" i="62"/>
  <c r="A110" i="62"/>
  <c r="U109" i="62"/>
  <c r="T109" i="62"/>
  <c r="E109" i="62"/>
  <c r="A109" i="62"/>
  <c r="U108" i="62"/>
  <c r="E108" i="62"/>
  <c r="A108" i="62"/>
  <c r="U107" i="62"/>
  <c r="T107" i="62"/>
  <c r="E107" i="62"/>
  <c r="A107" i="62" s="1"/>
  <c r="U106" i="62"/>
  <c r="T106" i="62"/>
  <c r="E106" i="62"/>
  <c r="A106" i="62" s="1"/>
  <c r="U105" i="62"/>
  <c r="T105" i="62"/>
  <c r="E105" i="62"/>
  <c r="A105" i="62"/>
  <c r="U104" i="62"/>
  <c r="T104" i="62"/>
  <c r="E104" i="62"/>
  <c r="A104" i="62" s="1"/>
  <c r="T103" i="62"/>
  <c r="U103" i="62" s="1"/>
  <c r="E103" i="62"/>
  <c r="A103" i="62" s="1"/>
  <c r="U102" i="62"/>
  <c r="T102" i="62"/>
  <c r="E102" i="62"/>
  <c r="A102" i="62" s="1"/>
  <c r="U101" i="62"/>
  <c r="T101" i="62"/>
  <c r="E101" i="62"/>
  <c r="A101" i="62" s="1"/>
  <c r="T100" i="62"/>
  <c r="U100" i="62" s="1"/>
  <c r="E100" i="62"/>
  <c r="A100" i="62" s="1"/>
  <c r="U99" i="62"/>
  <c r="T99" i="62"/>
  <c r="E99" i="62"/>
  <c r="A99" i="62"/>
  <c r="U98" i="62"/>
  <c r="T98" i="62"/>
  <c r="E98" i="62"/>
  <c r="A98" i="62" s="1"/>
  <c r="U97" i="62"/>
  <c r="T97" i="62"/>
  <c r="E97" i="62"/>
  <c r="A97" i="62" s="1"/>
  <c r="U96" i="62"/>
  <c r="T96" i="62"/>
  <c r="E96" i="62"/>
  <c r="A96" i="62"/>
  <c r="U95" i="62"/>
  <c r="T95" i="62"/>
  <c r="E95" i="62"/>
  <c r="A95" i="62" s="1"/>
  <c r="T94" i="62"/>
  <c r="U94" i="62" s="1"/>
  <c r="E94" i="62"/>
  <c r="A94" i="62" s="1"/>
  <c r="U93" i="62"/>
  <c r="T93" i="62"/>
  <c r="E93" i="62"/>
  <c r="A93" i="62" s="1"/>
  <c r="U92" i="62"/>
  <c r="T92" i="62"/>
  <c r="E92" i="62"/>
  <c r="A92" i="62" s="1"/>
  <c r="T91" i="62"/>
  <c r="U91" i="62" s="1"/>
  <c r="E91" i="62"/>
  <c r="A91" i="62" s="1"/>
  <c r="U90" i="62"/>
  <c r="T90" i="62"/>
  <c r="E90" i="62"/>
  <c r="A90" i="62"/>
  <c r="U89" i="62"/>
  <c r="T89" i="62"/>
  <c r="E89" i="62"/>
  <c r="A89" i="62" s="1"/>
  <c r="U88" i="62"/>
  <c r="T88" i="62"/>
  <c r="E88" i="62"/>
  <c r="A88" i="62" s="1"/>
  <c r="U87" i="62"/>
  <c r="T87" i="62"/>
  <c r="E87" i="62"/>
  <c r="A87" i="62"/>
  <c r="U86" i="62"/>
  <c r="T86" i="62"/>
  <c r="E86" i="62"/>
  <c r="A86" i="62" s="1"/>
  <c r="T85" i="62"/>
  <c r="U85" i="62" s="1"/>
  <c r="E85" i="62"/>
  <c r="A85" i="62" s="1"/>
  <c r="U84" i="62"/>
  <c r="T84" i="62"/>
  <c r="E84" i="62"/>
  <c r="A84" i="62" s="1"/>
  <c r="U83" i="62"/>
  <c r="T83" i="62"/>
  <c r="E83" i="62"/>
  <c r="A83" i="62" s="1"/>
  <c r="T82" i="62"/>
  <c r="U82" i="62" s="1"/>
  <c r="E82" i="62"/>
  <c r="A82" i="62" s="1"/>
  <c r="U81" i="62"/>
  <c r="T81" i="62"/>
  <c r="E81" i="62"/>
  <c r="A81" i="62"/>
  <c r="U80" i="62"/>
  <c r="T80" i="62"/>
  <c r="E80" i="62"/>
  <c r="A80" i="62" s="1"/>
  <c r="U79" i="62"/>
  <c r="T79" i="62"/>
  <c r="E79" i="62"/>
  <c r="A79" i="62" s="1"/>
  <c r="U78" i="62"/>
  <c r="T78" i="62"/>
  <c r="E78" i="62"/>
  <c r="A78" i="62"/>
  <c r="U77" i="62"/>
  <c r="T77" i="62"/>
  <c r="E77" i="62"/>
  <c r="A77" i="62" s="1"/>
  <c r="T76" i="62"/>
  <c r="U76" i="62" s="1"/>
  <c r="E76" i="62"/>
  <c r="A76" i="62" s="1"/>
  <c r="U75" i="62"/>
  <c r="T75" i="62"/>
  <c r="E75" i="62"/>
  <c r="A75" i="62" s="1"/>
  <c r="U74" i="62"/>
  <c r="T74" i="62"/>
  <c r="E74" i="62"/>
  <c r="A74" i="62" s="1"/>
  <c r="T73" i="62"/>
  <c r="U73" i="62" s="1"/>
  <c r="E73" i="62"/>
  <c r="A73" i="62" s="1"/>
  <c r="U72" i="62"/>
  <c r="T72" i="62"/>
  <c r="E72" i="62"/>
  <c r="A72" i="62"/>
  <c r="U71" i="62"/>
  <c r="T71" i="62"/>
  <c r="E71" i="62"/>
  <c r="A71" i="62" s="1"/>
  <c r="U70" i="62"/>
  <c r="T70" i="62"/>
  <c r="E70" i="62"/>
  <c r="A70" i="62" s="1"/>
  <c r="U69" i="62"/>
  <c r="T69" i="62"/>
  <c r="E69" i="62"/>
  <c r="A69" i="62"/>
  <c r="U68" i="62"/>
  <c r="T68" i="62"/>
  <c r="E68" i="62"/>
  <c r="A68" i="62" s="1"/>
  <c r="T67" i="62"/>
  <c r="U67" i="62" s="1"/>
  <c r="E67" i="62"/>
  <c r="A67" i="62" s="1"/>
  <c r="U66" i="62"/>
  <c r="T66" i="62"/>
  <c r="E66" i="62"/>
  <c r="A66" i="62" s="1"/>
  <c r="U65" i="62"/>
  <c r="T65" i="62"/>
  <c r="E65" i="62"/>
  <c r="A65" i="62" s="1"/>
  <c r="T64" i="62"/>
  <c r="U64" i="62" s="1"/>
  <c r="E64" i="62"/>
  <c r="A64" i="62" s="1"/>
  <c r="I63" i="62"/>
  <c r="H63" i="62"/>
  <c r="E63" i="62"/>
  <c r="A63" i="62" s="1"/>
  <c r="U62" i="62"/>
  <c r="I62" i="62"/>
  <c r="H62" i="62"/>
  <c r="T62" i="62" s="1"/>
  <c r="E62" i="62"/>
  <c r="A62" i="62" s="1"/>
  <c r="I61" i="62"/>
  <c r="H61" i="62"/>
  <c r="T61" i="62" s="1"/>
  <c r="E61" i="62"/>
  <c r="A61" i="62" s="1"/>
  <c r="I60" i="62"/>
  <c r="H60" i="62"/>
  <c r="E60" i="62"/>
  <c r="A60" i="62" s="1"/>
  <c r="U59" i="62"/>
  <c r="I59" i="62"/>
  <c r="H59" i="62"/>
  <c r="T59" i="62" s="1"/>
  <c r="E59" i="62"/>
  <c r="A59" i="62" s="1"/>
  <c r="I58" i="62"/>
  <c r="H58" i="62"/>
  <c r="T58" i="62" s="1"/>
  <c r="E58" i="62"/>
  <c r="A58" i="62" s="1"/>
  <c r="I57" i="62"/>
  <c r="H57" i="62"/>
  <c r="E57" i="62"/>
  <c r="A57" i="62" s="1"/>
  <c r="U56" i="62"/>
  <c r="I56" i="62"/>
  <c r="H56" i="62"/>
  <c r="T56" i="62" s="1"/>
  <c r="E56" i="62"/>
  <c r="A56" i="62"/>
  <c r="I55" i="62"/>
  <c r="H55" i="62"/>
  <c r="E55" i="62"/>
  <c r="A55" i="62"/>
  <c r="I54" i="62"/>
  <c r="H54" i="62"/>
  <c r="T54" i="62" s="1"/>
  <c r="E54" i="62"/>
  <c r="A54" i="62" s="1"/>
  <c r="I53" i="62"/>
  <c r="H53" i="62"/>
  <c r="E53" i="62"/>
  <c r="A53" i="62" s="1"/>
  <c r="U52" i="62"/>
  <c r="I52" i="62"/>
  <c r="H52" i="62"/>
  <c r="T52" i="62" s="1"/>
  <c r="E52" i="62"/>
  <c r="A52" i="62" s="1"/>
  <c r="I51" i="62"/>
  <c r="H51" i="62"/>
  <c r="T51" i="62" s="1"/>
  <c r="E51" i="62"/>
  <c r="A51" i="62" s="1"/>
  <c r="I50" i="62"/>
  <c r="H50" i="62"/>
  <c r="E50" i="62"/>
  <c r="A50" i="62" s="1"/>
  <c r="U49" i="62"/>
  <c r="I49" i="62"/>
  <c r="H49" i="62"/>
  <c r="T49" i="62" s="1"/>
  <c r="E49" i="62"/>
  <c r="A49" i="62" s="1"/>
  <c r="I48" i="62"/>
  <c r="H48" i="62"/>
  <c r="T48" i="62" s="1"/>
  <c r="E48" i="62"/>
  <c r="A48" i="62" s="1"/>
  <c r="I47" i="62"/>
  <c r="H47" i="62"/>
  <c r="E47" i="62"/>
  <c r="A47" i="62" s="1"/>
  <c r="U46" i="62"/>
  <c r="I46" i="62"/>
  <c r="H46" i="62"/>
  <c r="T46" i="62" s="1"/>
  <c r="E46" i="62"/>
  <c r="A46" i="62" s="1"/>
  <c r="I45" i="62"/>
  <c r="H45" i="62"/>
  <c r="T45" i="62" s="1"/>
  <c r="E45" i="62"/>
  <c r="A45" i="62" s="1"/>
  <c r="I44" i="62"/>
  <c r="H44" i="62"/>
  <c r="E44" i="62"/>
  <c r="A44" i="62" s="1"/>
  <c r="U43" i="62"/>
  <c r="I43" i="62"/>
  <c r="H43" i="62"/>
  <c r="T43" i="62" s="1"/>
  <c r="E43" i="62"/>
  <c r="A43" i="62" s="1"/>
  <c r="I42" i="62"/>
  <c r="H42" i="62"/>
  <c r="T42" i="62" s="1"/>
  <c r="E42" i="62"/>
  <c r="A42" i="62" s="1"/>
  <c r="I41" i="62"/>
  <c r="H41" i="62"/>
  <c r="E41" i="62"/>
  <c r="A41" i="62" s="1"/>
  <c r="I40" i="62"/>
  <c r="H40" i="62"/>
  <c r="T40" i="62" s="1"/>
  <c r="U40" i="62" s="1"/>
  <c r="E40" i="62"/>
  <c r="A40" i="62" s="1"/>
  <c r="I39" i="62"/>
  <c r="H39" i="62"/>
  <c r="T39" i="62" s="1"/>
  <c r="E39" i="62"/>
  <c r="A39" i="62" s="1"/>
  <c r="I38" i="62"/>
  <c r="I22" i="62" s="1"/>
  <c r="H38" i="62"/>
  <c r="H22" i="62" s="1"/>
  <c r="E38" i="62"/>
  <c r="A38" i="62" s="1"/>
  <c r="D31" i="62"/>
  <c r="D30" i="62"/>
  <c r="D29" i="62"/>
  <c r="D28" i="62"/>
  <c r="D27" i="62"/>
  <c r="D26" i="62"/>
  <c r="D25" i="62"/>
  <c r="D32" i="62" s="1"/>
  <c r="S22" i="62"/>
  <c r="R22" i="62"/>
  <c r="Q22" i="62"/>
  <c r="P22" i="62"/>
  <c r="O22" i="62"/>
  <c r="N22" i="62"/>
  <c r="M22" i="62"/>
  <c r="L22" i="62"/>
  <c r="K22" i="62"/>
  <c r="J22" i="62"/>
  <c r="G22" i="62"/>
  <c r="G11" i="62"/>
  <c r="P9" i="62"/>
  <c r="D8" i="62"/>
  <c r="Q7" i="62"/>
  <c r="G7" i="62"/>
  <c r="Q6" i="62"/>
  <c r="D6" i="62"/>
  <c r="Q5" i="62"/>
  <c r="G5" i="62"/>
  <c r="P4" i="62"/>
  <c r="P10" i="62" s="1"/>
  <c r="P11" i="62" s="1"/>
  <c r="E4" i="62"/>
  <c r="E1" i="62"/>
  <c r="T200" i="61"/>
  <c r="U200" i="61" s="1"/>
  <c r="A200" i="61"/>
  <c r="U199" i="61"/>
  <c r="T199" i="61"/>
  <c r="A199" i="61"/>
  <c r="T198" i="61"/>
  <c r="U198" i="61" s="1"/>
  <c r="A198" i="61"/>
  <c r="U197" i="61"/>
  <c r="T197" i="61"/>
  <c r="A197" i="61"/>
  <c r="T196" i="61"/>
  <c r="U196" i="61" s="1"/>
  <c r="A196" i="61"/>
  <c r="U195" i="61"/>
  <c r="T195" i="61"/>
  <c r="A195" i="61"/>
  <c r="T194" i="61"/>
  <c r="U194" i="61" s="1"/>
  <c r="A194" i="61"/>
  <c r="U193" i="61"/>
  <c r="T193" i="61"/>
  <c r="A193" i="61"/>
  <c r="T192" i="61"/>
  <c r="U192" i="61" s="1"/>
  <c r="A192" i="61"/>
  <c r="U191" i="61"/>
  <c r="T191" i="61"/>
  <c r="A191" i="61"/>
  <c r="T190" i="61"/>
  <c r="U190" i="61" s="1"/>
  <c r="A190" i="61"/>
  <c r="U189" i="61"/>
  <c r="T189" i="61"/>
  <c r="A189" i="61"/>
  <c r="T188" i="61"/>
  <c r="U188" i="61" s="1"/>
  <c r="A188" i="61"/>
  <c r="U187" i="61"/>
  <c r="T187" i="61"/>
  <c r="A187" i="61"/>
  <c r="T186" i="61"/>
  <c r="U186" i="61" s="1"/>
  <c r="A186" i="61"/>
  <c r="U185" i="61"/>
  <c r="T185" i="61"/>
  <c r="A185" i="61"/>
  <c r="T184" i="61"/>
  <c r="U184" i="61" s="1"/>
  <c r="A184" i="61"/>
  <c r="U183" i="61"/>
  <c r="T183" i="61"/>
  <c r="A183" i="61"/>
  <c r="T182" i="61"/>
  <c r="U182" i="61" s="1"/>
  <c r="A182" i="61"/>
  <c r="U181" i="61"/>
  <c r="T181" i="61"/>
  <c r="A181" i="61"/>
  <c r="T180" i="61"/>
  <c r="U180" i="61" s="1"/>
  <c r="A180" i="61"/>
  <c r="U179" i="61"/>
  <c r="T179" i="61"/>
  <c r="A179" i="61"/>
  <c r="T178" i="61"/>
  <c r="U178" i="61" s="1"/>
  <c r="A178" i="61"/>
  <c r="U177" i="61"/>
  <c r="T177" i="61"/>
  <c r="A177" i="61"/>
  <c r="T176" i="61"/>
  <c r="U176" i="61" s="1"/>
  <c r="A176" i="61"/>
  <c r="U175" i="61"/>
  <c r="T175" i="61"/>
  <c r="A175" i="61"/>
  <c r="T174" i="61"/>
  <c r="U174" i="61" s="1"/>
  <c r="A174" i="61"/>
  <c r="U173" i="61"/>
  <c r="T173" i="61"/>
  <c r="A173" i="61"/>
  <c r="T172" i="61"/>
  <c r="U172" i="61" s="1"/>
  <c r="A172" i="61"/>
  <c r="U171" i="61"/>
  <c r="T171" i="61"/>
  <c r="A171" i="61"/>
  <c r="T170" i="61"/>
  <c r="U170" i="61" s="1"/>
  <c r="A170" i="61"/>
  <c r="U169" i="61"/>
  <c r="T169" i="61"/>
  <c r="A169" i="61"/>
  <c r="T168" i="61"/>
  <c r="U168" i="61" s="1"/>
  <c r="A168" i="61"/>
  <c r="U167" i="61"/>
  <c r="T167" i="61"/>
  <c r="A167" i="61"/>
  <c r="T166" i="61"/>
  <c r="U166" i="61" s="1"/>
  <c r="A166" i="61"/>
  <c r="U165" i="61"/>
  <c r="T165" i="61"/>
  <c r="A165" i="61"/>
  <c r="T164" i="61"/>
  <c r="U164" i="61" s="1"/>
  <c r="A164" i="61"/>
  <c r="U163" i="61"/>
  <c r="T163" i="61"/>
  <c r="A163" i="61"/>
  <c r="T162" i="61"/>
  <c r="U162" i="61" s="1"/>
  <c r="A162" i="61"/>
  <c r="U161" i="61"/>
  <c r="T161" i="61"/>
  <c r="A161" i="61"/>
  <c r="T160" i="61"/>
  <c r="U160" i="61" s="1"/>
  <c r="A160" i="61"/>
  <c r="U159" i="61"/>
  <c r="T159" i="61"/>
  <c r="A159" i="61"/>
  <c r="T158" i="61"/>
  <c r="U158" i="61" s="1"/>
  <c r="A158" i="61"/>
  <c r="U157" i="61"/>
  <c r="T157" i="61"/>
  <c r="A157" i="61"/>
  <c r="T156" i="61"/>
  <c r="U156" i="61" s="1"/>
  <c r="A156" i="61"/>
  <c r="U155" i="61"/>
  <c r="T155" i="61"/>
  <c r="A155" i="61"/>
  <c r="T154" i="61"/>
  <c r="U154" i="61" s="1"/>
  <c r="A154" i="61"/>
  <c r="U153" i="61"/>
  <c r="T153" i="61"/>
  <c r="A153" i="61"/>
  <c r="T152" i="61"/>
  <c r="U152" i="61" s="1"/>
  <c r="A152" i="61"/>
  <c r="U151" i="61"/>
  <c r="T151" i="61"/>
  <c r="A151" i="61"/>
  <c r="T150" i="61"/>
  <c r="U150" i="61" s="1"/>
  <c r="E150" i="61"/>
  <c r="A150" i="61" s="1"/>
  <c r="T149" i="61"/>
  <c r="U149" i="61" s="1"/>
  <c r="E149" i="61"/>
  <c r="A149" i="61" s="1"/>
  <c r="U148" i="61"/>
  <c r="T148" i="61"/>
  <c r="E148" i="61"/>
  <c r="A148" i="61"/>
  <c r="U147" i="61"/>
  <c r="T147" i="61"/>
  <c r="E147" i="61"/>
  <c r="A147" i="61" s="1"/>
  <c r="T146" i="61"/>
  <c r="U146" i="61" s="1"/>
  <c r="E146" i="61"/>
  <c r="A146" i="61" s="1"/>
  <c r="U145" i="61"/>
  <c r="T145" i="61"/>
  <c r="E145" i="61"/>
  <c r="A145" i="61"/>
  <c r="U144" i="61"/>
  <c r="T144" i="61"/>
  <c r="E144" i="61"/>
  <c r="A144" i="61" s="1"/>
  <c r="T143" i="61"/>
  <c r="U143" i="61" s="1"/>
  <c r="E143" i="61"/>
  <c r="A143" i="61" s="1"/>
  <c r="U142" i="61"/>
  <c r="T142" i="61"/>
  <c r="E142" i="61"/>
  <c r="A142" i="61"/>
  <c r="U141" i="61"/>
  <c r="T141" i="61"/>
  <c r="E141" i="61"/>
  <c r="A141" i="61" s="1"/>
  <c r="T140" i="61"/>
  <c r="U140" i="61" s="1"/>
  <c r="E140" i="61"/>
  <c r="A140" i="61" s="1"/>
  <c r="U139" i="61"/>
  <c r="T139" i="61"/>
  <c r="E139" i="61"/>
  <c r="A139" i="61"/>
  <c r="U138" i="61"/>
  <c r="T138" i="61"/>
  <c r="E138" i="61"/>
  <c r="A138" i="61" s="1"/>
  <c r="T137" i="61"/>
  <c r="U137" i="61" s="1"/>
  <c r="E137" i="61"/>
  <c r="A137" i="61" s="1"/>
  <c r="U136" i="61"/>
  <c r="T136" i="61"/>
  <c r="E136" i="61"/>
  <c r="A136" i="61"/>
  <c r="U135" i="61"/>
  <c r="T135" i="61"/>
  <c r="E135" i="61"/>
  <c r="A135" i="61" s="1"/>
  <c r="T134" i="61"/>
  <c r="U134" i="61" s="1"/>
  <c r="E134" i="61"/>
  <c r="A134" i="61" s="1"/>
  <c r="U133" i="61"/>
  <c r="T133" i="61"/>
  <c r="E133" i="61"/>
  <c r="A133" i="61"/>
  <c r="U132" i="61"/>
  <c r="T132" i="61"/>
  <c r="E132" i="61"/>
  <c r="A132" i="61" s="1"/>
  <c r="T131" i="61"/>
  <c r="U131" i="61" s="1"/>
  <c r="E131" i="61"/>
  <c r="A131" i="61" s="1"/>
  <c r="U130" i="61"/>
  <c r="T130" i="61"/>
  <c r="E130" i="61"/>
  <c r="A130" i="61"/>
  <c r="U129" i="61"/>
  <c r="T129" i="61"/>
  <c r="E129" i="61"/>
  <c r="A129" i="61" s="1"/>
  <c r="T128" i="61"/>
  <c r="U128" i="61" s="1"/>
  <c r="E128" i="61"/>
  <c r="A128" i="61" s="1"/>
  <c r="U127" i="61"/>
  <c r="T127" i="61"/>
  <c r="E127" i="61"/>
  <c r="A127" i="61"/>
  <c r="U126" i="61"/>
  <c r="T126" i="61"/>
  <c r="E126" i="61"/>
  <c r="A126" i="61" s="1"/>
  <c r="T125" i="61"/>
  <c r="U125" i="61" s="1"/>
  <c r="E125" i="61"/>
  <c r="A125" i="61" s="1"/>
  <c r="U124" i="61"/>
  <c r="T124" i="61"/>
  <c r="E124" i="61"/>
  <c r="A124" i="61"/>
  <c r="U123" i="61"/>
  <c r="T123" i="61"/>
  <c r="E123" i="61"/>
  <c r="A123" i="61" s="1"/>
  <c r="T122" i="61"/>
  <c r="U122" i="61" s="1"/>
  <c r="E122" i="61"/>
  <c r="A122" i="61" s="1"/>
  <c r="U121" i="61"/>
  <c r="T121" i="61"/>
  <c r="E121" i="61"/>
  <c r="A121" i="61"/>
  <c r="U120" i="61"/>
  <c r="T120" i="61"/>
  <c r="E120" i="61"/>
  <c r="A120" i="61" s="1"/>
  <c r="T119" i="61"/>
  <c r="U119" i="61" s="1"/>
  <c r="E119" i="61"/>
  <c r="A119" i="61" s="1"/>
  <c r="U118" i="61"/>
  <c r="T118" i="61"/>
  <c r="E118" i="61"/>
  <c r="A118" i="61"/>
  <c r="U117" i="61"/>
  <c r="T117" i="61"/>
  <c r="E117" i="61"/>
  <c r="A117" i="61" s="1"/>
  <c r="T116" i="61"/>
  <c r="U116" i="61" s="1"/>
  <c r="E116" i="61"/>
  <c r="A116" i="61" s="1"/>
  <c r="U115" i="61"/>
  <c r="T115" i="61"/>
  <c r="E115" i="61"/>
  <c r="A115" i="61"/>
  <c r="U114" i="61"/>
  <c r="T114" i="61"/>
  <c r="E114" i="61"/>
  <c r="A114" i="61" s="1"/>
  <c r="T113" i="61"/>
  <c r="U113" i="61" s="1"/>
  <c r="E113" i="61"/>
  <c r="A113" i="61" s="1"/>
  <c r="U112" i="61"/>
  <c r="T112" i="61"/>
  <c r="E112" i="61"/>
  <c r="A112" i="61"/>
  <c r="U111" i="61"/>
  <c r="T111" i="61"/>
  <c r="E111" i="61"/>
  <c r="A111" i="61" s="1"/>
  <c r="T110" i="61"/>
  <c r="U110" i="61" s="1"/>
  <c r="E110" i="61"/>
  <c r="A110" i="61" s="1"/>
  <c r="U109" i="61"/>
  <c r="T109" i="61"/>
  <c r="E109" i="61"/>
  <c r="A109" i="61"/>
  <c r="U108" i="61"/>
  <c r="E108" i="61"/>
  <c r="A108" i="61"/>
  <c r="U107" i="61"/>
  <c r="T107" i="61"/>
  <c r="E107" i="61"/>
  <c r="A107" i="61" s="1"/>
  <c r="T106" i="61"/>
  <c r="U106" i="61" s="1"/>
  <c r="E106" i="61"/>
  <c r="A106" i="61" s="1"/>
  <c r="U105" i="61"/>
  <c r="T105" i="61"/>
  <c r="E105" i="61"/>
  <c r="A105" i="61"/>
  <c r="U104" i="61"/>
  <c r="T104" i="61"/>
  <c r="E104" i="61"/>
  <c r="A104" i="61" s="1"/>
  <c r="T103" i="61"/>
  <c r="U103" i="61" s="1"/>
  <c r="E103" i="61"/>
  <c r="A103" i="61" s="1"/>
  <c r="U102" i="61"/>
  <c r="T102" i="61"/>
  <c r="E102" i="61"/>
  <c r="A102" i="61"/>
  <c r="U101" i="61"/>
  <c r="T101" i="61"/>
  <c r="E101" i="61"/>
  <c r="A101" i="61" s="1"/>
  <c r="T100" i="61"/>
  <c r="U100" i="61" s="1"/>
  <c r="E100" i="61"/>
  <c r="A100" i="61" s="1"/>
  <c r="U99" i="61"/>
  <c r="T99" i="61"/>
  <c r="E99" i="61"/>
  <c r="A99" i="61"/>
  <c r="U98" i="61"/>
  <c r="T98" i="61"/>
  <c r="E98" i="61"/>
  <c r="A98" i="61" s="1"/>
  <c r="T97" i="61"/>
  <c r="U97" i="61" s="1"/>
  <c r="E97" i="61"/>
  <c r="A97" i="61" s="1"/>
  <c r="U96" i="61"/>
  <c r="T96" i="61"/>
  <c r="E96" i="61"/>
  <c r="A96" i="61"/>
  <c r="U95" i="61"/>
  <c r="T95" i="61"/>
  <c r="E95" i="61"/>
  <c r="A95" i="61" s="1"/>
  <c r="T94" i="61"/>
  <c r="U94" i="61" s="1"/>
  <c r="E94" i="61"/>
  <c r="A94" i="61" s="1"/>
  <c r="U93" i="61"/>
  <c r="T93" i="61"/>
  <c r="E93" i="61"/>
  <c r="A93" i="61"/>
  <c r="U92" i="61"/>
  <c r="T92" i="61"/>
  <c r="E92" i="61"/>
  <c r="A92" i="61" s="1"/>
  <c r="T91" i="61"/>
  <c r="U91" i="61" s="1"/>
  <c r="E91" i="61"/>
  <c r="A91" i="61" s="1"/>
  <c r="U90" i="61"/>
  <c r="T90" i="61"/>
  <c r="E90" i="61"/>
  <c r="A90" i="61"/>
  <c r="U89" i="61"/>
  <c r="T89" i="61"/>
  <c r="E89" i="61"/>
  <c r="A89" i="61" s="1"/>
  <c r="T88" i="61"/>
  <c r="U88" i="61" s="1"/>
  <c r="E88" i="61"/>
  <c r="A88" i="61" s="1"/>
  <c r="U87" i="61"/>
  <c r="T87" i="61"/>
  <c r="E87" i="61"/>
  <c r="A87" i="61"/>
  <c r="U86" i="61"/>
  <c r="T86" i="61"/>
  <c r="E86" i="61"/>
  <c r="A86" i="61" s="1"/>
  <c r="T85" i="61"/>
  <c r="U85" i="61" s="1"/>
  <c r="E85" i="61"/>
  <c r="A85" i="61" s="1"/>
  <c r="U84" i="61"/>
  <c r="T84" i="61"/>
  <c r="E84" i="61"/>
  <c r="A84" i="61"/>
  <c r="U83" i="61"/>
  <c r="T83" i="61"/>
  <c r="E83" i="61"/>
  <c r="A83" i="61" s="1"/>
  <c r="T82" i="61"/>
  <c r="U82" i="61" s="1"/>
  <c r="E82" i="61"/>
  <c r="A82" i="61" s="1"/>
  <c r="U81" i="61"/>
  <c r="T81" i="61"/>
  <c r="E81" i="61"/>
  <c r="A81" i="61"/>
  <c r="U80" i="61"/>
  <c r="T80" i="61"/>
  <c r="E80" i="61"/>
  <c r="A80" i="61" s="1"/>
  <c r="T79" i="61"/>
  <c r="U79" i="61" s="1"/>
  <c r="E79" i="61"/>
  <c r="A79" i="61" s="1"/>
  <c r="U78" i="61"/>
  <c r="T78" i="61"/>
  <c r="E78" i="61"/>
  <c r="A78" i="61"/>
  <c r="U77" i="61"/>
  <c r="T77" i="61"/>
  <c r="E77" i="61"/>
  <c r="A77" i="61" s="1"/>
  <c r="T76" i="61"/>
  <c r="U76" i="61" s="1"/>
  <c r="E76" i="61"/>
  <c r="A76" i="61" s="1"/>
  <c r="U75" i="61"/>
  <c r="T75" i="61"/>
  <c r="E75" i="61"/>
  <c r="A75" i="61"/>
  <c r="U74" i="61"/>
  <c r="T74" i="61"/>
  <c r="E74" i="61"/>
  <c r="A74" i="61" s="1"/>
  <c r="T73" i="61"/>
  <c r="U73" i="61" s="1"/>
  <c r="E73" i="61"/>
  <c r="A73" i="61" s="1"/>
  <c r="U72" i="61"/>
  <c r="T72" i="61"/>
  <c r="E72" i="61"/>
  <c r="A72" i="61"/>
  <c r="U71" i="61"/>
  <c r="T71" i="61"/>
  <c r="E71" i="61"/>
  <c r="A71" i="61" s="1"/>
  <c r="T70" i="61"/>
  <c r="U70" i="61" s="1"/>
  <c r="E70" i="61"/>
  <c r="A70" i="61" s="1"/>
  <c r="U69" i="61"/>
  <c r="T69" i="61"/>
  <c r="E69" i="61"/>
  <c r="A69" i="61"/>
  <c r="U68" i="61"/>
  <c r="T68" i="61"/>
  <c r="E68" i="61"/>
  <c r="A68" i="61" s="1"/>
  <c r="T67" i="61"/>
  <c r="U67" i="61" s="1"/>
  <c r="E67" i="61"/>
  <c r="A67" i="61" s="1"/>
  <c r="U66" i="61"/>
  <c r="T66" i="61"/>
  <c r="E66" i="61"/>
  <c r="A66" i="61"/>
  <c r="U65" i="61"/>
  <c r="T65" i="61"/>
  <c r="E65" i="61"/>
  <c r="F15" i="61" s="1"/>
  <c r="T64" i="61"/>
  <c r="U64" i="61" s="1"/>
  <c r="E64" i="61"/>
  <c r="A64" i="61" s="1"/>
  <c r="I63" i="61"/>
  <c r="H63" i="61"/>
  <c r="T63" i="61" s="1"/>
  <c r="U63" i="61" s="1"/>
  <c r="E63" i="61"/>
  <c r="A63" i="61" s="1"/>
  <c r="I62" i="61"/>
  <c r="H62" i="61"/>
  <c r="T62" i="61" s="1"/>
  <c r="U62" i="61" s="1"/>
  <c r="E62" i="61"/>
  <c r="A62" i="61" s="1"/>
  <c r="U61" i="61"/>
  <c r="I61" i="61"/>
  <c r="H61" i="61"/>
  <c r="T61" i="61" s="1"/>
  <c r="E61" i="61"/>
  <c r="A61" i="61" s="1"/>
  <c r="I60" i="61"/>
  <c r="H60" i="61"/>
  <c r="T60" i="61" s="1"/>
  <c r="U60" i="61" s="1"/>
  <c r="E60" i="61"/>
  <c r="A60" i="61" s="1"/>
  <c r="I59" i="61"/>
  <c r="H59" i="61"/>
  <c r="T59" i="61" s="1"/>
  <c r="U59" i="61" s="1"/>
  <c r="E59" i="61"/>
  <c r="A59" i="61" s="1"/>
  <c r="U58" i="61"/>
  <c r="I58" i="61"/>
  <c r="H58" i="61"/>
  <c r="T58" i="61" s="1"/>
  <c r="E58" i="61"/>
  <c r="A58" i="61" s="1"/>
  <c r="I57" i="61"/>
  <c r="H57" i="61"/>
  <c r="T57" i="61" s="1"/>
  <c r="U57" i="61" s="1"/>
  <c r="E57" i="61"/>
  <c r="A57" i="61" s="1"/>
  <c r="I56" i="61"/>
  <c r="H56" i="61"/>
  <c r="T56" i="61" s="1"/>
  <c r="U56" i="61" s="1"/>
  <c r="E56" i="61"/>
  <c r="A56" i="61"/>
  <c r="I55" i="61"/>
  <c r="H55" i="61"/>
  <c r="T55" i="61" s="1"/>
  <c r="U55" i="61" s="1"/>
  <c r="E55" i="61"/>
  <c r="A55" i="61"/>
  <c r="U54" i="61"/>
  <c r="I54" i="61"/>
  <c r="H54" i="61"/>
  <c r="T54" i="61" s="1"/>
  <c r="E54" i="61"/>
  <c r="A54" i="61" s="1"/>
  <c r="I53" i="61"/>
  <c r="H53" i="61"/>
  <c r="T53" i="61" s="1"/>
  <c r="U53" i="61" s="1"/>
  <c r="E53" i="61"/>
  <c r="A53" i="61" s="1"/>
  <c r="I52" i="61"/>
  <c r="H52" i="61"/>
  <c r="T52" i="61" s="1"/>
  <c r="U52" i="61" s="1"/>
  <c r="E52" i="61"/>
  <c r="A52" i="61" s="1"/>
  <c r="U51" i="61"/>
  <c r="I51" i="61"/>
  <c r="H51" i="61"/>
  <c r="T51" i="61" s="1"/>
  <c r="E51" i="61"/>
  <c r="A51" i="61" s="1"/>
  <c r="I50" i="61"/>
  <c r="H50" i="61"/>
  <c r="T50" i="61" s="1"/>
  <c r="U50" i="61" s="1"/>
  <c r="E50" i="61"/>
  <c r="A50" i="61" s="1"/>
  <c r="I49" i="61"/>
  <c r="H49" i="61"/>
  <c r="T49" i="61" s="1"/>
  <c r="U49" i="61" s="1"/>
  <c r="E49" i="61"/>
  <c r="A49" i="61" s="1"/>
  <c r="U48" i="61"/>
  <c r="I48" i="61"/>
  <c r="H48" i="61"/>
  <c r="T48" i="61" s="1"/>
  <c r="E48" i="61"/>
  <c r="A48" i="61" s="1"/>
  <c r="I47" i="61"/>
  <c r="H47" i="61"/>
  <c r="T47" i="61" s="1"/>
  <c r="U47" i="61" s="1"/>
  <c r="E47" i="61"/>
  <c r="A47" i="61" s="1"/>
  <c r="I46" i="61"/>
  <c r="H46" i="61"/>
  <c r="T46" i="61" s="1"/>
  <c r="U46" i="61" s="1"/>
  <c r="E46" i="61"/>
  <c r="A46" i="61" s="1"/>
  <c r="U45" i="61"/>
  <c r="I45" i="61"/>
  <c r="H45" i="61"/>
  <c r="T45" i="61" s="1"/>
  <c r="E45" i="61"/>
  <c r="A45" i="61" s="1"/>
  <c r="I44" i="61"/>
  <c r="H44" i="61"/>
  <c r="T44" i="61" s="1"/>
  <c r="U44" i="61" s="1"/>
  <c r="E44" i="61"/>
  <c r="A44" i="61" s="1"/>
  <c r="I43" i="61"/>
  <c r="H43" i="61"/>
  <c r="T43" i="61" s="1"/>
  <c r="U43" i="61" s="1"/>
  <c r="E43" i="61"/>
  <c r="A43" i="61" s="1"/>
  <c r="U42" i="61"/>
  <c r="I42" i="61"/>
  <c r="H42" i="61"/>
  <c r="T42" i="61" s="1"/>
  <c r="E42" i="61"/>
  <c r="A42" i="61" s="1"/>
  <c r="I41" i="61"/>
  <c r="H41" i="61"/>
  <c r="T41" i="61" s="1"/>
  <c r="U41" i="61" s="1"/>
  <c r="E41" i="61"/>
  <c r="A41" i="61" s="1"/>
  <c r="I40" i="61"/>
  <c r="H40" i="61"/>
  <c r="T40" i="61" s="1"/>
  <c r="U40" i="61" s="1"/>
  <c r="E40" i="61"/>
  <c r="A40" i="61" s="1"/>
  <c r="U39" i="61"/>
  <c r="I39" i="61"/>
  <c r="H39" i="61"/>
  <c r="T39" i="61" s="1"/>
  <c r="E39" i="61"/>
  <c r="A39" i="61" s="1"/>
  <c r="I38" i="61"/>
  <c r="H38" i="61"/>
  <c r="T38" i="61" s="1"/>
  <c r="E38" i="61"/>
  <c r="A38" i="61" s="1"/>
  <c r="D31" i="61"/>
  <c r="D30" i="61"/>
  <c r="D29" i="61"/>
  <c r="D28" i="61"/>
  <c r="D27" i="61"/>
  <c r="D26" i="61"/>
  <c r="D25" i="61"/>
  <c r="D32" i="61" s="1"/>
  <c r="S22" i="61"/>
  <c r="R22" i="61"/>
  <c r="Q22" i="61"/>
  <c r="P22" i="61"/>
  <c r="O22" i="61"/>
  <c r="N22" i="61"/>
  <c r="M22" i="61"/>
  <c r="L22" i="61"/>
  <c r="K22" i="61"/>
  <c r="J22" i="61"/>
  <c r="I22" i="61"/>
  <c r="H22" i="61"/>
  <c r="G22" i="61"/>
  <c r="F14" i="61"/>
  <c r="F13" i="61"/>
  <c r="F12" i="61"/>
  <c r="D12" i="61"/>
  <c r="H11" i="61"/>
  <c r="G11" i="61"/>
  <c r="E11" i="61"/>
  <c r="D11" i="61"/>
  <c r="Q9" i="61"/>
  <c r="P9" i="61"/>
  <c r="H9" i="61"/>
  <c r="G9" i="61"/>
  <c r="F9" i="61"/>
  <c r="E9" i="61"/>
  <c r="H8" i="61"/>
  <c r="G8" i="61"/>
  <c r="F8" i="61"/>
  <c r="D8" i="61"/>
  <c r="Q7" i="61"/>
  <c r="G7" i="61"/>
  <c r="F7" i="61"/>
  <c r="E7" i="61"/>
  <c r="D7" i="61"/>
  <c r="Q6" i="61"/>
  <c r="H6" i="61"/>
  <c r="G6" i="61"/>
  <c r="F6" i="61"/>
  <c r="D6" i="61"/>
  <c r="Q5" i="61"/>
  <c r="G5" i="61"/>
  <c r="F5" i="61"/>
  <c r="E5" i="61"/>
  <c r="D5" i="61"/>
  <c r="P4" i="61"/>
  <c r="H4" i="61"/>
  <c r="G4" i="61"/>
  <c r="G10" i="61" s="1"/>
  <c r="E4" i="61"/>
  <c r="D4" i="61"/>
  <c r="E1" i="61"/>
  <c r="T200" i="60"/>
  <c r="U200" i="60" s="1"/>
  <c r="A200" i="60"/>
  <c r="T199" i="60"/>
  <c r="U199" i="60" s="1"/>
  <c r="A199" i="60"/>
  <c r="T198" i="60"/>
  <c r="U198" i="60" s="1"/>
  <c r="A198" i="60"/>
  <c r="T197" i="60"/>
  <c r="U197" i="60" s="1"/>
  <c r="A197" i="60"/>
  <c r="T196" i="60"/>
  <c r="U196" i="60" s="1"/>
  <c r="A196" i="60"/>
  <c r="T195" i="60"/>
  <c r="U195" i="60" s="1"/>
  <c r="A195" i="60"/>
  <c r="U194" i="60"/>
  <c r="T194" i="60"/>
  <c r="A194" i="60"/>
  <c r="T193" i="60"/>
  <c r="U193" i="60" s="1"/>
  <c r="A193" i="60"/>
  <c r="T192" i="60"/>
  <c r="U192" i="60" s="1"/>
  <c r="A192" i="60"/>
  <c r="T191" i="60"/>
  <c r="U191" i="60" s="1"/>
  <c r="A191" i="60"/>
  <c r="T190" i="60"/>
  <c r="U190" i="60" s="1"/>
  <c r="A190" i="60"/>
  <c r="T189" i="60"/>
  <c r="U189" i="60" s="1"/>
  <c r="A189" i="60"/>
  <c r="T188" i="60"/>
  <c r="U188" i="60" s="1"/>
  <c r="A188" i="60"/>
  <c r="T187" i="60"/>
  <c r="U187" i="60" s="1"/>
  <c r="A187" i="60"/>
  <c r="T186" i="60"/>
  <c r="U186" i="60" s="1"/>
  <c r="A186" i="60"/>
  <c r="T185" i="60"/>
  <c r="U185" i="60" s="1"/>
  <c r="A185" i="60"/>
  <c r="T184" i="60"/>
  <c r="U184" i="60" s="1"/>
  <c r="A184" i="60"/>
  <c r="T183" i="60"/>
  <c r="U183" i="60" s="1"/>
  <c r="A183" i="60"/>
  <c r="T182" i="60"/>
  <c r="U182" i="60" s="1"/>
  <c r="A182" i="60"/>
  <c r="T181" i="60"/>
  <c r="U181" i="60" s="1"/>
  <c r="A181" i="60"/>
  <c r="T180" i="60"/>
  <c r="U180" i="60" s="1"/>
  <c r="A180" i="60"/>
  <c r="T179" i="60"/>
  <c r="U179" i="60" s="1"/>
  <c r="A179" i="60"/>
  <c r="T178" i="60"/>
  <c r="U178" i="60" s="1"/>
  <c r="A178" i="60"/>
  <c r="T177" i="60"/>
  <c r="U177" i="60" s="1"/>
  <c r="A177" i="60"/>
  <c r="T176" i="60"/>
  <c r="U176" i="60" s="1"/>
  <c r="A176" i="60"/>
  <c r="T175" i="60"/>
  <c r="U175" i="60" s="1"/>
  <c r="A175" i="60"/>
  <c r="T174" i="60"/>
  <c r="U174" i="60" s="1"/>
  <c r="A174" i="60"/>
  <c r="T173" i="60"/>
  <c r="U173" i="60" s="1"/>
  <c r="A173" i="60"/>
  <c r="T172" i="60"/>
  <c r="U172" i="60" s="1"/>
  <c r="A172" i="60"/>
  <c r="T171" i="60"/>
  <c r="U171" i="60" s="1"/>
  <c r="A171" i="60"/>
  <c r="T170" i="60"/>
  <c r="U170" i="60" s="1"/>
  <c r="A170" i="60"/>
  <c r="T169" i="60"/>
  <c r="U169" i="60" s="1"/>
  <c r="A169" i="60"/>
  <c r="T168" i="60"/>
  <c r="U168" i="60" s="1"/>
  <c r="A168" i="60"/>
  <c r="T167" i="60"/>
  <c r="U167" i="60" s="1"/>
  <c r="A167" i="60"/>
  <c r="T166" i="60"/>
  <c r="U166" i="60" s="1"/>
  <c r="A166" i="60"/>
  <c r="T165" i="60"/>
  <c r="U165" i="60" s="1"/>
  <c r="A165" i="60"/>
  <c r="T164" i="60"/>
  <c r="U164" i="60" s="1"/>
  <c r="A164" i="60"/>
  <c r="T163" i="60"/>
  <c r="U163" i="60" s="1"/>
  <c r="A163" i="60"/>
  <c r="T162" i="60"/>
  <c r="U162" i="60" s="1"/>
  <c r="A162" i="60"/>
  <c r="T161" i="60"/>
  <c r="U161" i="60" s="1"/>
  <c r="A161" i="60"/>
  <c r="T160" i="60"/>
  <c r="U160" i="60" s="1"/>
  <c r="A160" i="60"/>
  <c r="T159" i="60"/>
  <c r="U159" i="60" s="1"/>
  <c r="A159" i="60"/>
  <c r="T158" i="60"/>
  <c r="U158" i="60" s="1"/>
  <c r="A158" i="60"/>
  <c r="T157" i="60"/>
  <c r="U157" i="60" s="1"/>
  <c r="A157" i="60"/>
  <c r="T156" i="60"/>
  <c r="U156" i="60" s="1"/>
  <c r="A156" i="60"/>
  <c r="T155" i="60"/>
  <c r="U155" i="60" s="1"/>
  <c r="A155" i="60"/>
  <c r="T154" i="60"/>
  <c r="U154" i="60" s="1"/>
  <c r="A154" i="60"/>
  <c r="T153" i="60"/>
  <c r="U153" i="60" s="1"/>
  <c r="A153" i="60"/>
  <c r="T152" i="60"/>
  <c r="U152" i="60" s="1"/>
  <c r="A152" i="60"/>
  <c r="T151" i="60"/>
  <c r="U151" i="60" s="1"/>
  <c r="A151" i="60"/>
  <c r="U150" i="60"/>
  <c r="T150" i="60"/>
  <c r="E150" i="60"/>
  <c r="A150" i="60" s="1"/>
  <c r="U149" i="60"/>
  <c r="T149" i="60"/>
  <c r="E149" i="60"/>
  <c r="A149" i="60" s="1"/>
  <c r="U148" i="60"/>
  <c r="T148" i="60"/>
  <c r="E148" i="60"/>
  <c r="A148" i="60" s="1"/>
  <c r="U147" i="60"/>
  <c r="T147" i="60"/>
  <c r="E147" i="60"/>
  <c r="A147" i="60" s="1"/>
  <c r="T146" i="60"/>
  <c r="U146" i="60" s="1"/>
  <c r="E146" i="60"/>
  <c r="A146" i="60" s="1"/>
  <c r="U145" i="60"/>
  <c r="T145" i="60"/>
  <c r="E145" i="60"/>
  <c r="A145" i="60" s="1"/>
  <c r="U144" i="60"/>
  <c r="T144" i="60"/>
  <c r="E144" i="60"/>
  <c r="A144" i="60" s="1"/>
  <c r="T143" i="60"/>
  <c r="U143" i="60" s="1"/>
  <c r="E143" i="60"/>
  <c r="A143" i="60" s="1"/>
  <c r="U142" i="60"/>
  <c r="T142" i="60"/>
  <c r="E142" i="60"/>
  <c r="A142" i="60" s="1"/>
  <c r="U141" i="60"/>
  <c r="T141" i="60"/>
  <c r="E141" i="60"/>
  <c r="A141" i="60" s="1"/>
  <c r="U140" i="60"/>
  <c r="T140" i="60"/>
  <c r="E140" i="60"/>
  <c r="A140" i="60" s="1"/>
  <c r="U139" i="60"/>
  <c r="T139" i="60"/>
  <c r="E139" i="60"/>
  <c r="A139" i="60" s="1"/>
  <c r="U138" i="60"/>
  <c r="T138" i="60"/>
  <c r="E138" i="60"/>
  <c r="A138" i="60" s="1"/>
  <c r="T137" i="60"/>
  <c r="U137" i="60" s="1"/>
  <c r="E137" i="60"/>
  <c r="A137" i="60" s="1"/>
  <c r="U136" i="60"/>
  <c r="T136" i="60"/>
  <c r="E136" i="60"/>
  <c r="A136" i="60" s="1"/>
  <c r="U135" i="60"/>
  <c r="T135" i="60"/>
  <c r="E135" i="60"/>
  <c r="A135" i="60" s="1"/>
  <c r="T134" i="60"/>
  <c r="U134" i="60" s="1"/>
  <c r="E134" i="60"/>
  <c r="A134" i="60" s="1"/>
  <c r="U133" i="60"/>
  <c r="T133" i="60"/>
  <c r="E133" i="60"/>
  <c r="A133" i="60" s="1"/>
  <c r="U132" i="60"/>
  <c r="T132" i="60"/>
  <c r="E132" i="60"/>
  <c r="A132" i="60" s="1"/>
  <c r="U131" i="60"/>
  <c r="T131" i="60"/>
  <c r="E131" i="60"/>
  <c r="A131" i="60" s="1"/>
  <c r="U130" i="60"/>
  <c r="T130" i="60"/>
  <c r="E130" i="60"/>
  <c r="A130" i="60" s="1"/>
  <c r="U129" i="60"/>
  <c r="T129" i="60"/>
  <c r="E129" i="60"/>
  <c r="A129" i="60" s="1"/>
  <c r="T128" i="60"/>
  <c r="U128" i="60" s="1"/>
  <c r="E128" i="60"/>
  <c r="A128" i="60" s="1"/>
  <c r="U127" i="60"/>
  <c r="T127" i="60"/>
  <c r="E127" i="60"/>
  <c r="A127" i="60" s="1"/>
  <c r="U126" i="60"/>
  <c r="T126" i="60"/>
  <c r="E126" i="60"/>
  <c r="A126" i="60" s="1"/>
  <c r="T125" i="60"/>
  <c r="U125" i="60" s="1"/>
  <c r="E125" i="60"/>
  <c r="A125" i="60" s="1"/>
  <c r="U124" i="60"/>
  <c r="T124" i="60"/>
  <c r="E124" i="60"/>
  <c r="A124" i="60" s="1"/>
  <c r="U123" i="60"/>
  <c r="T123" i="60"/>
  <c r="E123" i="60"/>
  <c r="A123" i="60" s="1"/>
  <c r="U122" i="60"/>
  <c r="T122" i="60"/>
  <c r="E122" i="60"/>
  <c r="A122" i="60" s="1"/>
  <c r="U121" i="60"/>
  <c r="T121" i="60"/>
  <c r="E121" i="60"/>
  <c r="A121" i="60" s="1"/>
  <c r="U120" i="60"/>
  <c r="T120" i="60"/>
  <c r="E120" i="60"/>
  <c r="A120" i="60" s="1"/>
  <c r="T119" i="60"/>
  <c r="U119" i="60" s="1"/>
  <c r="E119" i="60"/>
  <c r="A119" i="60" s="1"/>
  <c r="U118" i="60"/>
  <c r="T118" i="60"/>
  <c r="E118" i="60"/>
  <c r="A118" i="60" s="1"/>
  <c r="U117" i="60"/>
  <c r="T117" i="60"/>
  <c r="E117" i="60"/>
  <c r="A117" i="60" s="1"/>
  <c r="T116" i="60"/>
  <c r="U116" i="60" s="1"/>
  <c r="E116" i="60"/>
  <c r="A116" i="60" s="1"/>
  <c r="T115" i="60"/>
  <c r="U115" i="60" s="1"/>
  <c r="E115" i="60"/>
  <c r="A115" i="60" s="1"/>
  <c r="U114" i="60"/>
  <c r="T114" i="60"/>
  <c r="E114" i="60"/>
  <c r="A114" i="60" s="1"/>
  <c r="U113" i="60"/>
  <c r="T113" i="60"/>
  <c r="E113" i="60"/>
  <c r="A113" i="60" s="1"/>
  <c r="U112" i="60"/>
  <c r="T112" i="60"/>
  <c r="E112" i="60"/>
  <c r="A112" i="60"/>
  <c r="U111" i="60"/>
  <c r="T111" i="60"/>
  <c r="E111" i="60"/>
  <c r="A111" i="60" s="1"/>
  <c r="U110" i="60"/>
  <c r="T110" i="60"/>
  <c r="E110" i="60"/>
  <c r="A110" i="60" s="1"/>
  <c r="U109" i="60"/>
  <c r="T109" i="60"/>
  <c r="E109" i="60"/>
  <c r="A109" i="60"/>
  <c r="U108" i="60"/>
  <c r="E108" i="60"/>
  <c r="A108" i="60" s="1"/>
  <c r="T107" i="60"/>
  <c r="U107" i="60" s="1"/>
  <c r="E107" i="60"/>
  <c r="A107" i="60" s="1"/>
  <c r="U106" i="60"/>
  <c r="T106" i="60"/>
  <c r="E106" i="60"/>
  <c r="A106" i="60"/>
  <c r="U105" i="60"/>
  <c r="T105" i="60"/>
  <c r="E105" i="60"/>
  <c r="A105" i="60" s="1"/>
  <c r="T104" i="60"/>
  <c r="U104" i="60" s="1"/>
  <c r="E104" i="60"/>
  <c r="A104" i="60" s="1"/>
  <c r="U103" i="60"/>
  <c r="T103" i="60"/>
  <c r="E103" i="60"/>
  <c r="A103" i="60"/>
  <c r="U102" i="60"/>
  <c r="T102" i="60"/>
  <c r="E102" i="60"/>
  <c r="A102" i="60" s="1"/>
  <c r="T101" i="60"/>
  <c r="U101" i="60" s="1"/>
  <c r="E101" i="60"/>
  <c r="A101" i="60" s="1"/>
  <c r="U100" i="60"/>
  <c r="T100" i="60"/>
  <c r="E100" i="60"/>
  <c r="A100" i="60"/>
  <c r="U99" i="60"/>
  <c r="T99" i="60"/>
  <c r="E99" i="60"/>
  <c r="A99" i="60" s="1"/>
  <c r="T98" i="60"/>
  <c r="U98" i="60" s="1"/>
  <c r="E98" i="60"/>
  <c r="A98" i="60" s="1"/>
  <c r="T97" i="60"/>
  <c r="U97" i="60" s="1"/>
  <c r="E97" i="60"/>
  <c r="A97" i="60"/>
  <c r="U96" i="60"/>
  <c r="T96" i="60"/>
  <c r="E96" i="60"/>
  <c r="A96" i="60" s="1"/>
  <c r="T95" i="60"/>
  <c r="U95" i="60" s="1"/>
  <c r="E95" i="60"/>
  <c r="A95" i="60" s="1"/>
  <c r="T94" i="60"/>
  <c r="U94" i="60" s="1"/>
  <c r="E94" i="60"/>
  <c r="A94" i="60"/>
  <c r="U93" i="60"/>
  <c r="T93" i="60"/>
  <c r="E93" i="60"/>
  <c r="A93" i="60" s="1"/>
  <c r="T92" i="60"/>
  <c r="U92" i="60" s="1"/>
  <c r="E92" i="60"/>
  <c r="A92" i="60" s="1"/>
  <c r="T91" i="60"/>
  <c r="U91" i="60" s="1"/>
  <c r="E91" i="60"/>
  <c r="A91" i="60"/>
  <c r="U90" i="60"/>
  <c r="T90" i="60"/>
  <c r="E90" i="60"/>
  <c r="A90" i="60" s="1"/>
  <c r="T89" i="60"/>
  <c r="U89" i="60" s="1"/>
  <c r="E89" i="60"/>
  <c r="A89" i="60" s="1"/>
  <c r="T88" i="60"/>
  <c r="U88" i="60" s="1"/>
  <c r="E88" i="60"/>
  <c r="A88" i="60"/>
  <c r="U87" i="60"/>
  <c r="T87" i="60"/>
  <c r="E87" i="60"/>
  <c r="A87" i="60" s="1"/>
  <c r="T86" i="60"/>
  <c r="U86" i="60" s="1"/>
  <c r="E86" i="60"/>
  <c r="A86" i="60" s="1"/>
  <c r="T85" i="60"/>
  <c r="U85" i="60" s="1"/>
  <c r="E85" i="60"/>
  <c r="A85" i="60"/>
  <c r="U84" i="60"/>
  <c r="T84" i="60"/>
  <c r="E84" i="60"/>
  <c r="A84" i="60" s="1"/>
  <c r="T83" i="60"/>
  <c r="U83" i="60" s="1"/>
  <c r="E83" i="60"/>
  <c r="A83" i="60" s="1"/>
  <c r="T82" i="60"/>
  <c r="U82" i="60" s="1"/>
  <c r="E82" i="60"/>
  <c r="A82" i="60"/>
  <c r="U81" i="60"/>
  <c r="T81" i="60"/>
  <c r="E81" i="60"/>
  <c r="A81" i="60" s="1"/>
  <c r="T80" i="60"/>
  <c r="U80" i="60" s="1"/>
  <c r="E80" i="60"/>
  <c r="A80" i="60" s="1"/>
  <c r="T79" i="60"/>
  <c r="U79" i="60" s="1"/>
  <c r="E79" i="60"/>
  <c r="A79" i="60"/>
  <c r="U78" i="60"/>
  <c r="T78" i="60"/>
  <c r="E78" i="60"/>
  <c r="A78" i="60" s="1"/>
  <c r="T77" i="60"/>
  <c r="U77" i="60" s="1"/>
  <c r="E77" i="60"/>
  <c r="A77" i="60" s="1"/>
  <c r="T76" i="60"/>
  <c r="U76" i="60" s="1"/>
  <c r="E76" i="60"/>
  <c r="A76" i="60"/>
  <c r="U75" i="60"/>
  <c r="T75" i="60"/>
  <c r="E75" i="60"/>
  <c r="A75" i="60" s="1"/>
  <c r="T74" i="60"/>
  <c r="U74" i="60" s="1"/>
  <c r="E74" i="60"/>
  <c r="A74" i="60" s="1"/>
  <c r="T73" i="60"/>
  <c r="U73" i="60" s="1"/>
  <c r="E73" i="60"/>
  <c r="A73" i="60"/>
  <c r="U72" i="60"/>
  <c r="T72" i="60"/>
  <c r="E72" i="60"/>
  <c r="A72" i="60"/>
  <c r="T71" i="60"/>
  <c r="U71" i="60" s="1"/>
  <c r="E71" i="60"/>
  <c r="A71" i="60" s="1"/>
  <c r="T70" i="60"/>
  <c r="U70" i="60" s="1"/>
  <c r="E70" i="60"/>
  <c r="A70" i="60"/>
  <c r="U69" i="60"/>
  <c r="T69" i="60"/>
  <c r="E69" i="60"/>
  <c r="A69" i="60"/>
  <c r="T68" i="60"/>
  <c r="U68" i="60" s="1"/>
  <c r="E68" i="60"/>
  <c r="A68" i="60" s="1"/>
  <c r="T67" i="60"/>
  <c r="U67" i="60" s="1"/>
  <c r="E67" i="60"/>
  <c r="A67" i="60"/>
  <c r="U66" i="60"/>
  <c r="T66" i="60"/>
  <c r="E66" i="60"/>
  <c r="A66" i="60"/>
  <c r="T65" i="60"/>
  <c r="U65" i="60" s="1"/>
  <c r="E65" i="60"/>
  <c r="T64" i="60"/>
  <c r="U64" i="60" s="1"/>
  <c r="E64" i="60"/>
  <c r="A64" i="60"/>
  <c r="I63" i="60"/>
  <c r="H63" i="60"/>
  <c r="T63" i="60" s="1"/>
  <c r="U63" i="60" s="1"/>
  <c r="E63" i="60"/>
  <c r="A63" i="60"/>
  <c r="I62" i="60"/>
  <c r="H62" i="60"/>
  <c r="T62" i="60" s="1"/>
  <c r="U62" i="60" s="1"/>
  <c r="E62" i="60"/>
  <c r="A62" i="60"/>
  <c r="I61" i="60"/>
  <c r="H61" i="60"/>
  <c r="T61" i="60" s="1"/>
  <c r="U61" i="60" s="1"/>
  <c r="E61" i="60"/>
  <c r="A61" i="60"/>
  <c r="U60" i="60"/>
  <c r="I60" i="60"/>
  <c r="H60" i="60"/>
  <c r="T60" i="60" s="1"/>
  <c r="E60" i="60"/>
  <c r="A60" i="60"/>
  <c r="U59" i="60"/>
  <c r="I59" i="60"/>
  <c r="H59" i="60"/>
  <c r="T59" i="60" s="1"/>
  <c r="E59" i="60"/>
  <c r="A59" i="60"/>
  <c r="U58" i="60"/>
  <c r="I58" i="60"/>
  <c r="H58" i="60"/>
  <c r="T58" i="60" s="1"/>
  <c r="E58" i="60"/>
  <c r="A58" i="60"/>
  <c r="I57" i="60"/>
  <c r="H57" i="60"/>
  <c r="T57" i="60" s="1"/>
  <c r="U57" i="60" s="1"/>
  <c r="E57" i="60"/>
  <c r="A57" i="60"/>
  <c r="I56" i="60"/>
  <c r="H56" i="60"/>
  <c r="T56" i="60" s="1"/>
  <c r="U56" i="60" s="1"/>
  <c r="E56" i="60"/>
  <c r="A56" i="60"/>
  <c r="I55" i="60"/>
  <c r="H55" i="60"/>
  <c r="T55" i="60" s="1"/>
  <c r="U55" i="60" s="1"/>
  <c r="E55" i="60"/>
  <c r="A55" i="60"/>
  <c r="U54" i="60"/>
  <c r="I54" i="60"/>
  <c r="H54" i="60"/>
  <c r="T54" i="60" s="1"/>
  <c r="E54" i="60"/>
  <c r="A54" i="60"/>
  <c r="U53" i="60"/>
  <c r="I53" i="60"/>
  <c r="H53" i="60"/>
  <c r="T53" i="60" s="1"/>
  <c r="E53" i="60"/>
  <c r="A53" i="60"/>
  <c r="U52" i="60"/>
  <c r="I52" i="60"/>
  <c r="H52" i="60"/>
  <c r="T52" i="60" s="1"/>
  <c r="E52" i="60"/>
  <c r="A52" i="60"/>
  <c r="I51" i="60"/>
  <c r="H51" i="60"/>
  <c r="T51" i="60" s="1"/>
  <c r="U51" i="60" s="1"/>
  <c r="E51" i="60"/>
  <c r="A51" i="60"/>
  <c r="I50" i="60"/>
  <c r="H50" i="60"/>
  <c r="T50" i="60" s="1"/>
  <c r="U50" i="60" s="1"/>
  <c r="E50" i="60"/>
  <c r="A50" i="60"/>
  <c r="I49" i="60"/>
  <c r="H49" i="60"/>
  <c r="T49" i="60" s="1"/>
  <c r="U49" i="60" s="1"/>
  <c r="E49" i="60"/>
  <c r="A49" i="60"/>
  <c r="U48" i="60"/>
  <c r="I48" i="60"/>
  <c r="H48" i="60"/>
  <c r="T48" i="60" s="1"/>
  <c r="E48" i="60"/>
  <c r="A48" i="60"/>
  <c r="U47" i="60"/>
  <c r="I47" i="60"/>
  <c r="H47" i="60"/>
  <c r="T47" i="60" s="1"/>
  <c r="E47" i="60"/>
  <c r="A47" i="60"/>
  <c r="U46" i="60"/>
  <c r="I46" i="60"/>
  <c r="H46" i="60"/>
  <c r="T46" i="60" s="1"/>
  <c r="E46" i="60"/>
  <c r="A46" i="60"/>
  <c r="I45" i="60"/>
  <c r="H45" i="60"/>
  <c r="T45" i="60" s="1"/>
  <c r="U45" i="60" s="1"/>
  <c r="E45" i="60"/>
  <c r="A45" i="60"/>
  <c r="I44" i="60"/>
  <c r="H44" i="60"/>
  <c r="T44" i="60" s="1"/>
  <c r="U44" i="60" s="1"/>
  <c r="E44" i="60"/>
  <c r="A44" i="60"/>
  <c r="I43" i="60"/>
  <c r="H43" i="60"/>
  <c r="T43" i="60" s="1"/>
  <c r="U43" i="60" s="1"/>
  <c r="E43" i="60"/>
  <c r="A43" i="60"/>
  <c r="U42" i="60"/>
  <c r="I42" i="60"/>
  <c r="H42" i="60"/>
  <c r="T42" i="60" s="1"/>
  <c r="E42" i="60"/>
  <c r="A42" i="60"/>
  <c r="U41" i="60"/>
  <c r="I41" i="60"/>
  <c r="H41" i="60"/>
  <c r="T41" i="60" s="1"/>
  <c r="E41" i="60"/>
  <c r="A41" i="60"/>
  <c r="U40" i="60"/>
  <c r="I40" i="60"/>
  <c r="H40" i="60"/>
  <c r="T40" i="60" s="1"/>
  <c r="E40" i="60"/>
  <c r="A40" i="60"/>
  <c r="I39" i="60"/>
  <c r="H39" i="60"/>
  <c r="T39" i="60" s="1"/>
  <c r="U39" i="60" s="1"/>
  <c r="E39" i="60"/>
  <c r="A39" i="60"/>
  <c r="I38" i="60"/>
  <c r="H38" i="60"/>
  <c r="T38" i="60" s="1"/>
  <c r="U38" i="60" s="1"/>
  <c r="E38" i="60"/>
  <c r="A38" i="60"/>
  <c r="D31" i="60"/>
  <c r="D30" i="60"/>
  <c r="D29" i="60"/>
  <c r="D28" i="60"/>
  <c r="D27" i="60"/>
  <c r="D26" i="60"/>
  <c r="D25" i="60"/>
  <c r="D32" i="60" s="1"/>
  <c r="S22" i="60"/>
  <c r="R22" i="60"/>
  <c r="Q22" i="60"/>
  <c r="P22" i="60"/>
  <c r="O22" i="60"/>
  <c r="N22" i="60"/>
  <c r="M22" i="60"/>
  <c r="L22" i="60"/>
  <c r="K22" i="60"/>
  <c r="J22" i="60"/>
  <c r="I22" i="60"/>
  <c r="H22" i="60"/>
  <c r="G22" i="60"/>
  <c r="G13" i="60"/>
  <c r="E11" i="60"/>
  <c r="P9" i="60"/>
  <c r="F8" i="60"/>
  <c r="Q7" i="60"/>
  <c r="H7" i="60"/>
  <c r="Q6" i="60"/>
  <c r="Q5" i="60"/>
  <c r="Q9" i="60" s="1"/>
  <c r="E5" i="60"/>
  <c r="P4" i="60"/>
  <c r="P10" i="60" s="1"/>
  <c r="P11" i="60" s="1"/>
  <c r="E1" i="60"/>
  <c r="T200" i="59"/>
  <c r="U200" i="59" s="1"/>
  <c r="A200" i="59"/>
  <c r="U199" i="59"/>
  <c r="T199" i="59"/>
  <c r="A199" i="59"/>
  <c r="T198" i="59"/>
  <c r="U198" i="59" s="1"/>
  <c r="A198" i="59"/>
  <c r="U197" i="59"/>
  <c r="T197" i="59"/>
  <c r="A197" i="59"/>
  <c r="T196" i="59"/>
  <c r="U196" i="59" s="1"/>
  <c r="A196" i="59"/>
  <c r="U195" i="59"/>
  <c r="T195" i="59"/>
  <c r="A195" i="59"/>
  <c r="T194" i="59"/>
  <c r="U194" i="59" s="1"/>
  <c r="A194" i="59"/>
  <c r="U193" i="59"/>
  <c r="T193" i="59"/>
  <c r="A193" i="59"/>
  <c r="T192" i="59"/>
  <c r="U192" i="59" s="1"/>
  <c r="A192" i="59"/>
  <c r="U191" i="59"/>
  <c r="T191" i="59"/>
  <c r="A191" i="59"/>
  <c r="T190" i="59"/>
  <c r="U190" i="59" s="1"/>
  <c r="A190" i="59"/>
  <c r="U189" i="59"/>
  <c r="T189" i="59"/>
  <c r="A189" i="59"/>
  <c r="T188" i="59"/>
  <c r="U188" i="59" s="1"/>
  <c r="A188" i="59"/>
  <c r="U187" i="59"/>
  <c r="T187" i="59"/>
  <c r="A187" i="59"/>
  <c r="T186" i="59"/>
  <c r="U186" i="59" s="1"/>
  <c r="A186" i="59"/>
  <c r="U185" i="59"/>
  <c r="T185" i="59"/>
  <c r="A185" i="59"/>
  <c r="T184" i="59"/>
  <c r="U184" i="59" s="1"/>
  <c r="A184" i="59"/>
  <c r="U183" i="59"/>
  <c r="T183" i="59"/>
  <c r="A183" i="59"/>
  <c r="T182" i="59"/>
  <c r="U182" i="59" s="1"/>
  <c r="A182" i="59"/>
  <c r="U181" i="59"/>
  <c r="T181" i="59"/>
  <c r="A181" i="59"/>
  <c r="T180" i="59"/>
  <c r="U180" i="59" s="1"/>
  <c r="A180" i="59"/>
  <c r="U179" i="59"/>
  <c r="T179" i="59"/>
  <c r="A179" i="59"/>
  <c r="T178" i="59"/>
  <c r="U178" i="59" s="1"/>
  <c r="A178" i="59"/>
  <c r="U177" i="59"/>
  <c r="T177" i="59"/>
  <c r="A177" i="59"/>
  <c r="T176" i="59"/>
  <c r="U176" i="59" s="1"/>
  <c r="A176" i="59"/>
  <c r="U175" i="59"/>
  <c r="T175" i="59"/>
  <c r="A175" i="59"/>
  <c r="T174" i="59"/>
  <c r="U174" i="59" s="1"/>
  <c r="A174" i="59"/>
  <c r="U173" i="59"/>
  <c r="T173" i="59"/>
  <c r="A173" i="59"/>
  <c r="T172" i="59"/>
  <c r="U172" i="59" s="1"/>
  <c r="A172" i="59"/>
  <c r="U171" i="59"/>
  <c r="T171" i="59"/>
  <c r="A171" i="59"/>
  <c r="T170" i="59"/>
  <c r="U170" i="59" s="1"/>
  <c r="A170" i="59"/>
  <c r="U169" i="59"/>
  <c r="T169" i="59"/>
  <c r="A169" i="59"/>
  <c r="T168" i="59"/>
  <c r="U168" i="59" s="1"/>
  <c r="A168" i="59"/>
  <c r="U167" i="59"/>
  <c r="T167" i="59"/>
  <c r="A167" i="59"/>
  <c r="T166" i="59"/>
  <c r="U166" i="59" s="1"/>
  <c r="A166" i="59"/>
  <c r="U165" i="59"/>
  <c r="T165" i="59"/>
  <c r="A165" i="59"/>
  <c r="T164" i="59"/>
  <c r="U164" i="59" s="1"/>
  <c r="A164" i="59"/>
  <c r="U163" i="59"/>
  <c r="T163" i="59"/>
  <c r="A163" i="59"/>
  <c r="T162" i="59"/>
  <c r="U162" i="59" s="1"/>
  <c r="A162" i="59"/>
  <c r="U161" i="59"/>
  <c r="T161" i="59"/>
  <c r="A161" i="59"/>
  <c r="T160" i="59"/>
  <c r="U160" i="59" s="1"/>
  <c r="A160" i="59"/>
  <c r="U159" i="59"/>
  <c r="T159" i="59"/>
  <c r="A159" i="59"/>
  <c r="T158" i="59"/>
  <c r="U158" i="59" s="1"/>
  <c r="A158" i="59"/>
  <c r="U157" i="59"/>
  <c r="T157" i="59"/>
  <c r="A157" i="59"/>
  <c r="T156" i="59"/>
  <c r="U156" i="59" s="1"/>
  <c r="A156" i="59"/>
  <c r="U155" i="59"/>
  <c r="T155" i="59"/>
  <c r="A155" i="59"/>
  <c r="T154" i="59"/>
  <c r="U154" i="59" s="1"/>
  <c r="A154" i="59"/>
  <c r="U153" i="59"/>
  <c r="T153" i="59"/>
  <c r="A153" i="59"/>
  <c r="T152" i="59"/>
  <c r="U152" i="59" s="1"/>
  <c r="A152" i="59"/>
  <c r="U151" i="59"/>
  <c r="T151" i="59"/>
  <c r="A151" i="59"/>
  <c r="T150" i="59"/>
  <c r="U150" i="59" s="1"/>
  <c r="E150" i="59"/>
  <c r="A150" i="59" s="1"/>
  <c r="T149" i="59"/>
  <c r="U149" i="59" s="1"/>
  <c r="E149" i="59"/>
  <c r="A149" i="59" s="1"/>
  <c r="U148" i="59"/>
  <c r="T148" i="59"/>
  <c r="E148" i="59"/>
  <c r="A148" i="59"/>
  <c r="U147" i="59"/>
  <c r="T147" i="59"/>
  <c r="E147" i="59"/>
  <c r="A147" i="59" s="1"/>
  <c r="T146" i="59"/>
  <c r="U146" i="59" s="1"/>
  <c r="E146" i="59"/>
  <c r="A146" i="59" s="1"/>
  <c r="U145" i="59"/>
  <c r="T145" i="59"/>
  <c r="E145" i="59"/>
  <c r="A145" i="59"/>
  <c r="U144" i="59"/>
  <c r="T144" i="59"/>
  <c r="E144" i="59"/>
  <c r="A144" i="59" s="1"/>
  <c r="T143" i="59"/>
  <c r="U143" i="59" s="1"/>
  <c r="E143" i="59"/>
  <c r="A143" i="59" s="1"/>
  <c r="U142" i="59"/>
  <c r="T142" i="59"/>
  <c r="E142" i="59"/>
  <c r="A142" i="59"/>
  <c r="U141" i="59"/>
  <c r="T141" i="59"/>
  <c r="E141" i="59"/>
  <c r="A141" i="59" s="1"/>
  <c r="T140" i="59"/>
  <c r="U140" i="59" s="1"/>
  <c r="E140" i="59"/>
  <c r="A140" i="59" s="1"/>
  <c r="U139" i="59"/>
  <c r="T139" i="59"/>
  <c r="E139" i="59"/>
  <c r="A139" i="59"/>
  <c r="U138" i="59"/>
  <c r="T138" i="59"/>
  <c r="E138" i="59"/>
  <c r="A138" i="59" s="1"/>
  <c r="T137" i="59"/>
  <c r="U137" i="59" s="1"/>
  <c r="E137" i="59"/>
  <c r="A137" i="59" s="1"/>
  <c r="U136" i="59"/>
  <c r="T136" i="59"/>
  <c r="E136" i="59"/>
  <c r="A136" i="59"/>
  <c r="U135" i="59"/>
  <c r="T135" i="59"/>
  <c r="E135" i="59"/>
  <c r="A135" i="59" s="1"/>
  <c r="T134" i="59"/>
  <c r="U134" i="59" s="1"/>
  <c r="E134" i="59"/>
  <c r="A134" i="59" s="1"/>
  <c r="U133" i="59"/>
  <c r="T133" i="59"/>
  <c r="E133" i="59"/>
  <c r="A133" i="59"/>
  <c r="U132" i="59"/>
  <c r="T132" i="59"/>
  <c r="E132" i="59"/>
  <c r="A132" i="59" s="1"/>
  <c r="T131" i="59"/>
  <c r="U131" i="59" s="1"/>
  <c r="E131" i="59"/>
  <c r="A131" i="59" s="1"/>
  <c r="U130" i="59"/>
  <c r="T130" i="59"/>
  <c r="E130" i="59"/>
  <c r="A130" i="59"/>
  <c r="U129" i="59"/>
  <c r="T129" i="59"/>
  <c r="E129" i="59"/>
  <c r="A129" i="59" s="1"/>
  <c r="T128" i="59"/>
  <c r="U128" i="59" s="1"/>
  <c r="E128" i="59"/>
  <c r="A128" i="59" s="1"/>
  <c r="U127" i="59"/>
  <c r="T127" i="59"/>
  <c r="E127" i="59"/>
  <c r="A127" i="59"/>
  <c r="U126" i="59"/>
  <c r="T126" i="59"/>
  <c r="E126" i="59"/>
  <c r="A126" i="59" s="1"/>
  <c r="T125" i="59"/>
  <c r="U125" i="59" s="1"/>
  <c r="E125" i="59"/>
  <c r="A125" i="59" s="1"/>
  <c r="U124" i="59"/>
  <c r="T124" i="59"/>
  <c r="E124" i="59"/>
  <c r="A124" i="59"/>
  <c r="U123" i="59"/>
  <c r="T123" i="59"/>
  <c r="E123" i="59"/>
  <c r="A123" i="59" s="1"/>
  <c r="T122" i="59"/>
  <c r="U122" i="59" s="1"/>
  <c r="E122" i="59"/>
  <c r="A122" i="59" s="1"/>
  <c r="U121" i="59"/>
  <c r="T121" i="59"/>
  <c r="E121" i="59"/>
  <c r="A121" i="59"/>
  <c r="U120" i="59"/>
  <c r="T120" i="59"/>
  <c r="E120" i="59"/>
  <c r="A120" i="59" s="1"/>
  <c r="T119" i="59"/>
  <c r="U119" i="59" s="1"/>
  <c r="E119" i="59"/>
  <c r="A119" i="59" s="1"/>
  <c r="U118" i="59"/>
  <c r="T118" i="59"/>
  <c r="E118" i="59"/>
  <c r="A118" i="59"/>
  <c r="U117" i="59"/>
  <c r="T117" i="59"/>
  <c r="E117" i="59"/>
  <c r="A117" i="59" s="1"/>
  <c r="T116" i="59"/>
  <c r="U116" i="59" s="1"/>
  <c r="E116" i="59"/>
  <c r="A116" i="59" s="1"/>
  <c r="U115" i="59"/>
  <c r="T115" i="59"/>
  <c r="E115" i="59"/>
  <c r="A115" i="59"/>
  <c r="U114" i="59"/>
  <c r="T114" i="59"/>
  <c r="E114" i="59"/>
  <c r="A114" i="59" s="1"/>
  <c r="T113" i="59"/>
  <c r="U113" i="59" s="1"/>
  <c r="E113" i="59"/>
  <c r="A113" i="59" s="1"/>
  <c r="U112" i="59"/>
  <c r="T112" i="59"/>
  <c r="E112" i="59"/>
  <c r="A112" i="59"/>
  <c r="U111" i="59"/>
  <c r="T111" i="59"/>
  <c r="E111" i="59"/>
  <c r="A111" i="59" s="1"/>
  <c r="T110" i="59"/>
  <c r="U110" i="59" s="1"/>
  <c r="E110" i="59"/>
  <c r="A110" i="59" s="1"/>
  <c r="U109" i="59"/>
  <c r="T109" i="59"/>
  <c r="E109" i="59"/>
  <c r="A109" i="59"/>
  <c r="U108" i="59"/>
  <c r="E108" i="59"/>
  <c r="A108" i="59"/>
  <c r="U107" i="59"/>
  <c r="T107" i="59"/>
  <c r="E107" i="59"/>
  <c r="A107" i="59" s="1"/>
  <c r="T106" i="59"/>
  <c r="U106" i="59" s="1"/>
  <c r="E106" i="59"/>
  <c r="A106" i="59" s="1"/>
  <c r="U105" i="59"/>
  <c r="T105" i="59"/>
  <c r="E105" i="59"/>
  <c r="A105" i="59"/>
  <c r="U104" i="59"/>
  <c r="T104" i="59"/>
  <c r="E104" i="59"/>
  <c r="A104" i="59" s="1"/>
  <c r="T103" i="59"/>
  <c r="U103" i="59" s="1"/>
  <c r="E103" i="59"/>
  <c r="A103" i="59" s="1"/>
  <c r="U102" i="59"/>
  <c r="T102" i="59"/>
  <c r="E102" i="59"/>
  <c r="A102" i="59"/>
  <c r="U101" i="59"/>
  <c r="T101" i="59"/>
  <c r="E101" i="59"/>
  <c r="A101" i="59" s="1"/>
  <c r="T100" i="59"/>
  <c r="U100" i="59" s="1"/>
  <c r="E100" i="59"/>
  <c r="A100" i="59" s="1"/>
  <c r="U99" i="59"/>
  <c r="T99" i="59"/>
  <c r="E99" i="59"/>
  <c r="A99" i="59"/>
  <c r="U98" i="59"/>
  <c r="T98" i="59"/>
  <c r="E98" i="59"/>
  <c r="A98" i="59" s="1"/>
  <c r="T97" i="59"/>
  <c r="U97" i="59" s="1"/>
  <c r="E97" i="59"/>
  <c r="A97" i="59" s="1"/>
  <c r="U96" i="59"/>
  <c r="T96" i="59"/>
  <c r="E96" i="59"/>
  <c r="A96" i="59"/>
  <c r="U95" i="59"/>
  <c r="T95" i="59"/>
  <c r="E95" i="59"/>
  <c r="A95" i="59" s="1"/>
  <c r="T94" i="59"/>
  <c r="U94" i="59" s="1"/>
  <c r="E94" i="59"/>
  <c r="A94" i="59" s="1"/>
  <c r="U93" i="59"/>
  <c r="T93" i="59"/>
  <c r="E93" i="59"/>
  <c r="A93" i="59"/>
  <c r="U92" i="59"/>
  <c r="T92" i="59"/>
  <c r="E92" i="59"/>
  <c r="A92" i="59" s="1"/>
  <c r="T91" i="59"/>
  <c r="U91" i="59" s="1"/>
  <c r="E91" i="59"/>
  <c r="A91" i="59" s="1"/>
  <c r="U90" i="59"/>
  <c r="T90" i="59"/>
  <c r="E90" i="59"/>
  <c r="A90" i="59"/>
  <c r="U89" i="59"/>
  <c r="T89" i="59"/>
  <c r="E89" i="59"/>
  <c r="A89" i="59" s="1"/>
  <c r="T88" i="59"/>
  <c r="U88" i="59" s="1"/>
  <c r="E88" i="59"/>
  <c r="A88" i="59" s="1"/>
  <c r="U87" i="59"/>
  <c r="T87" i="59"/>
  <c r="E87" i="59"/>
  <c r="A87" i="59"/>
  <c r="U86" i="59"/>
  <c r="T86" i="59"/>
  <c r="E86" i="59"/>
  <c r="A86" i="59" s="1"/>
  <c r="T85" i="59"/>
  <c r="U85" i="59" s="1"/>
  <c r="E85" i="59"/>
  <c r="A85" i="59" s="1"/>
  <c r="U84" i="59"/>
  <c r="T84" i="59"/>
  <c r="E84" i="59"/>
  <c r="A84" i="59"/>
  <c r="U83" i="59"/>
  <c r="T83" i="59"/>
  <c r="E83" i="59"/>
  <c r="A83" i="59" s="1"/>
  <c r="T82" i="59"/>
  <c r="U82" i="59" s="1"/>
  <c r="E82" i="59"/>
  <c r="A82" i="59" s="1"/>
  <c r="U81" i="59"/>
  <c r="T81" i="59"/>
  <c r="E81" i="59"/>
  <c r="A81" i="59"/>
  <c r="U80" i="59"/>
  <c r="T80" i="59"/>
  <c r="E80" i="59"/>
  <c r="A80" i="59" s="1"/>
  <c r="T79" i="59"/>
  <c r="U79" i="59" s="1"/>
  <c r="E79" i="59"/>
  <c r="A79" i="59" s="1"/>
  <c r="U78" i="59"/>
  <c r="T78" i="59"/>
  <c r="E78" i="59"/>
  <c r="A78" i="59"/>
  <c r="U77" i="59"/>
  <c r="T77" i="59"/>
  <c r="E77" i="59"/>
  <c r="A77" i="59" s="1"/>
  <c r="T76" i="59"/>
  <c r="U76" i="59" s="1"/>
  <c r="E76" i="59"/>
  <c r="A76" i="59" s="1"/>
  <c r="U75" i="59"/>
  <c r="T75" i="59"/>
  <c r="E75" i="59"/>
  <c r="A75" i="59"/>
  <c r="U74" i="59"/>
  <c r="T74" i="59"/>
  <c r="E74" i="59"/>
  <c r="A74" i="59" s="1"/>
  <c r="T73" i="59"/>
  <c r="U73" i="59" s="1"/>
  <c r="E73" i="59"/>
  <c r="A73" i="59" s="1"/>
  <c r="U72" i="59"/>
  <c r="T72" i="59"/>
  <c r="E72" i="59"/>
  <c r="A72" i="59"/>
  <c r="U71" i="59"/>
  <c r="T71" i="59"/>
  <c r="E71" i="59"/>
  <c r="A71" i="59" s="1"/>
  <c r="T70" i="59"/>
  <c r="U70" i="59" s="1"/>
  <c r="E70" i="59"/>
  <c r="A70" i="59" s="1"/>
  <c r="U69" i="59"/>
  <c r="T69" i="59"/>
  <c r="E69" i="59"/>
  <c r="A69" i="59"/>
  <c r="U68" i="59"/>
  <c r="T68" i="59"/>
  <c r="E68" i="59"/>
  <c r="A68" i="59" s="1"/>
  <c r="T67" i="59"/>
  <c r="U67" i="59" s="1"/>
  <c r="E67" i="59"/>
  <c r="A67" i="59" s="1"/>
  <c r="U66" i="59"/>
  <c r="T66" i="59"/>
  <c r="E66" i="59"/>
  <c r="A66" i="59"/>
  <c r="U65" i="59"/>
  <c r="T65" i="59"/>
  <c r="E65" i="59"/>
  <c r="D9" i="59" s="1"/>
  <c r="T64" i="59"/>
  <c r="U64" i="59" s="1"/>
  <c r="E64" i="59"/>
  <c r="A64" i="59" s="1"/>
  <c r="U63" i="59"/>
  <c r="I63" i="59"/>
  <c r="H63" i="59"/>
  <c r="T63" i="59" s="1"/>
  <c r="E63" i="59"/>
  <c r="A63" i="59" s="1"/>
  <c r="I62" i="59"/>
  <c r="H62" i="59"/>
  <c r="T62" i="59" s="1"/>
  <c r="U62" i="59" s="1"/>
  <c r="E62" i="59"/>
  <c r="A62" i="59" s="1"/>
  <c r="I61" i="59"/>
  <c r="H61" i="59"/>
  <c r="T61" i="59" s="1"/>
  <c r="U61" i="59" s="1"/>
  <c r="E61" i="59"/>
  <c r="A61" i="59" s="1"/>
  <c r="U60" i="59"/>
  <c r="I60" i="59"/>
  <c r="H60" i="59"/>
  <c r="T60" i="59" s="1"/>
  <c r="E60" i="59"/>
  <c r="A60" i="59" s="1"/>
  <c r="I59" i="59"/>
  <c r="H59" i="59"/>
  <c r="T59" i="59" s="1"/>
  <c r="U59" i="59" s="1"/>
  <c r="E59" i="59"/>
  <c r="A59" i="59" s="1"/>
  <c r="I58" i="59"/>
  <c r="H58" i="59"/>
  <c r="T58" i="59" s="1"/>
  <c r="U58" i="59" s="1"/>
  <c r="E58" i="59"/>
  <c r="A58" i="59" s="1"/>
  <c r="U57" i="59"/>
  <c r="I57" i="59"/>
  <c r="H57" i="59"/>
  <c r="T57" i="59" s="1"/>
  <c r="E57" i="59"/>
  <c r="A57" i="59" s="1"/>
  <c r="I56" i="59"/>
  <c r="H56" i="59"/>
  <c r="T56" i="59" s="1"/>
  <c r="U56" i="59" s="1"/>
  <c r="E56" i="59"/>
  <c r="A56" i="59"/>
  <c r="I55" i="59"/>
  <c r="H55" i="59"/>
  <c r="T55" i="59" s="1"/>
  <c r="U55" i="59" s="1"/>
  <c r="E55" i="59"/>
  <c r="A55" i="59"/>
  <c r="U54" i="59"/>
  <c r="I54" i="59"/>
  <c r="H54" i="59"/>
  <c r="T54" i="59" s="1"/>
  <c r="E54" i="59"/>
  <c r="A54" i="59" s="1"/>
  <c r="U53" i="59"/>
  <c r="I53" i="59"/>
  <c r="H53" i="59"/>
  <c r="T53" i="59" s="1"/>
  <c r="E53" i="59"/>
  <c r="A53" i="59" s="1"/>
  <c r="I52" i="59"/>
  <c r="H52" i="59"/>
  <c r="T52" i="59" s="1"/>
  <c r="U52" i="59" s="1"/>
  <c r="E52" i="59"/>
  <c r="A52" i="59" s="1"/>
  <c r="U51" i="59"/>
  <c r="I51" i="59"/>
  <c r="H51" i="59"/>
  <c r="T51" i="59" s="1"/>
  <c r="E51" i="59"/>
  <c r="A51" i="59" s="1"/>
  <c r="U50" i="59"/>
  <c r="I50" i="59"/>
  <c r="H50" i="59"/>
  <c r="T50" i="59" s="1"/>
  <c r="E50" i="59"/>
  <c r="A50" i="59" s="1"/>
  <c r="I49" i="59"/>
  <c r="H49" i="59"/>
  <c r="T49" i="59" s="1"/>
  <c r="U49" i="59" s="1"/>
  <c r="E49" i="59"/>
  <c r="A49" i="59" s="1"/>
  <c r="U48" i="59"/>
  <c r="I48" i="59"/>
  <c r="H48" i="59"/>
  <c r="T48" i="59" s="1"/>
  <c r="E48" i="59"/>
  <c r="A48" i="59" s="1"/>
  <c r="U47" i="59"/>
  <c r="I47" i="59"/>
  <c r="H47" i="59"/>
  <c r="T47" i="59" s="1"/>
  <c r="E47" i="59"/>
  <c r="A47" i="59" s="1"/>
  <c r="I46" i="59"/>
  <c r="H46" i="59"/>
  <c r="T46" i="59" s="1"/>
  <c r="U46" i="59" s="1"/>
  <c r="E46" i="59"/>
  <c r="A46" i="59" s="1"/>
  <c r="U45" i="59"/>
  <c r="I45" i="59"/>
  <c r="H45" i="59"/>
  <c r="T45" i="59" s="1"/>
  <c r="E45" i="59"/>
  <c r="A45" i="59" s="1"/>
  <c r="U44" i="59"/>
  <c r="I44" i="59"/>
  <c r="H44" i="59"/>
  <c r="T44" i="59" s="1"/>
  <c r="E44" i="59"/>
  <c r="A44" i="59" s="1"/>
  <c r="I43" i="59"/>
  <c r="H43" i="59"/>
  <c r="T43" i="59" s="1"/>
  <c r="U43" i="59" s="1"/>
  <c r="E43" i="59"/>
  <c r="A43" i="59" s="1"/>
  <c r="U42" i="59"/>
  <c r="I42" i="59"/>
  <c r="H42" i="59"/>
  <c r="T42" i="59" s="1"/>
  <c r="E42" i="59"/>
  <c r="A42" i="59" s="1"/>
  <c r="U41" i="59"/>
  <c r="I41" i="59"/>
  <c r="H41" i="59"/>
  <c r="T41" i="59" s="1"/>
  <c r="E41" i="59"/>
  <c r="A41" i="59" s="1"/>
  <c r="I40" i="59"/>
  <c r="H40" i="59"/>
  <c r="T40" i="59" s="1"/>
  <c r="U40" i="59" s="1"/>
  <c r="E40" i="59"/>
  <c r="A40" i="59" s="1"/>
  <c r="U39" i="59"/>
  <c r="I39" i="59"/>
  <c r="H39" i="59"/>
  <c r="T39" i="59" s="1"/>
  <c r="E39" i="59"/>
  <c r="A39" i="59" s="1"/>
  <c r="U38" i="59"/>
  <c r="I38" i="59"/>
  <c r="H38" i="59"/>
  <c r="T38" i="59" s="1"/>
  <c r="E38" i="59"/>
  <c r="A38" i="59" s="1"/>
  <c r="D31" i="59"/>
  <c r="D30" i="59"/>
  <c r="D29" i="59"/>
  <c r="D28" i="59"/>
  <c r="D27" i="59"/>
  <c r="D26" i="59"/>
  <c r="D25" i="59"/>
  <c r="D32" i="59" s="1"/>
  <c r="S22" i="59"/>
  <c r="R22" i="59"/>
  <c r="Q22" i="59"/>
  <c r="P22" i="59"/>
  <c r="O22" i="59"/>
  <c r="N22" i="59"/>
  <c r="M22" i="59"/>
  <c r="L22" i="59"/>
  <c r="K22" i="59"/>
  <c r="J22" i="59"/>
  <c r="I22" i="59"/>
  <c r="H22" i="59"/>
  <c r="G22" i="59"/>
  <c r="F14" i="59"/>
  <c r="G13" i="59"/>
  <c r="F12" i="59"/>
  <c r="D11" i="59"/>
  <c r="P9" i="59"/>
  <c r="E9" i="59"/>
  <c r="F8" i="59"/>
  <c r="D8" i="59"/>
  <c r="Q7" i="59"/>
  <c r="G7" i="59"/>
  <c r="Q6" i="59"/>
  <c r="F6" i="59"/>
  <c r="D6" i="59"/>
  <c r="Q5" i="59"/>
  <c r="G5" i="59"/>
  <c r="P4" i="59"/>
  <c r="Q4" i="59" s="1"/>
  <c r="G4" i="59"/>
  <c r="E4" i="59"/>
  <c r="E1" i="59"/>
  <c r="T200" i="58"/>
  <c r="U200" i="58" s="1"/>
  <c r="A200" i="58"/>
  <c r="T199" i="58"/>
  <c r="U199" i="58" s="1"/>
  <c r="A199" i="58"/>
  <c r="T198" i="58"/>
  <c r="U198" i="58" s="1"/>
  <c r="A198" i="58"/>
  <c r="T197" i="58"/>
  <c r="U197" i="58" s="1"/>
  <c r="A197" i="58"/>
  <c r="T196" i="58"/>
  <c r="U196" i="58" s="1"/>
  <c r="A196" i="58"/>
  <c r="T195" i="58"/>
  <c r="U195" i="58" s="1"/>
  <c r="A195" i="58"/>
  <c r="T194" i="58"/>
  <c r="U194" i="58" s="1"/>
  <c r="A194" i="58"/>
  <c r="T193" i="58"/>
  <c r="U193" i="58" s="1"/>
  <c r="A193" i="58"/>
  <c r="T192" i="58"/>
  <c r="U192" i="58" s="1"/>
  <c r="A192" i="58"/>
  <c r="T191" i="58"/>
  <c r="U191" i="58" s="1"/>
  <c r="A191" i="58"/>
  <c r="T190" i="58"/>
  <c r="U190" i="58" s="1"/>
  <c r="A190" i="58"/>
  <c r="T189" i="58"/>
  <c r="U189" i="58" s="1"/>
  <c r="A189" i="58"/>
  <c r="T188" i="58"/>
  <c r="U188" i="58" s="1"/>
  <c r="A188" i="58"/>
  <c r="T187" i="58"/>
  <c r="U187" i="58" s="1"/>
  <c r="A187" i="58"/>
  <c r="T186" i="58"/>
  <c r="U186" i="58" s="1"/>
  <c r="A186" i="58"/>
  <c r="T185" i="58"/>
  <c r="U185" i="58" s="1"/>
  <c r="A185" i="58"/>
  <c r="T184" i="58"/>
  <c r="U184" i="58" s="1"/>
  <c r="A184" i="58"/>
  <c r="T183" i="58"/>
  <c r="U183" i="58" s="1"/>
  <c r="A183" i="58"/>
  <c r="T182" i="58"/>
  <c r="U182" i="58" s="1"/>
  <c r="A182" i="58"/>
  <c r="T181" i="58"/>
  <c r="U181" i="58" s="1"/>
  <c r="A181" i="58"/>
  <c r="T180" i="58"/>
  <c r="U180" i="58" s="1"/>
  <c r="A180" i="58"/>
  <c r="T179" i="58"/>
  <c r="U179" i="58" s="1"/>
  <c r="A179" i="58"/>
  <c r="T178" i="58"/>
  <c r="U178" i="58" s="1"/>
  <c r="A178" i="58"/>
  <c r="T177" i="58"/>
  <c r="U177" i="58" s="1"/>
  <c r="A177" i="58"/>
  <c r="T176" i="58"/>
  <c r="U176" i="58" s="1"/>
  <c r="A176" i="58"/>
  <c r="T175" i="58"/>
  <c r="U175" i="58" s="1"/>
  <c r="A175" i="58"/>
  <c r="T174" i="58"/>
  <c r="U174" i="58" s="1"/>
  <c r="A174" i="58"/>
  <c r="T173" i="58"/>
  <c r="U173" i="58" s="1"/>
  <c r="A173" i="58"/>
  <c r="T172" i="58"/>
  <c r="U172" i="58" s="1"/>
  <c r="A172" i="58"/>
  <c r="T171" i="58"/>
  <c r="U171" i="58" s="1"/>
  <c r="A171" i="58"/>
  <c r="T170" i="58"/>
  <c r="U170" i="58" s="1"/>
  <c r="A170" i="58"/>
  <c r="T169" i="58"/>
  <c r="U169" i="58" s="1"/>
  <c r="A169" i="58"/>
  <c r="T168" i="58"/>
  <c r="U168" i="58" s="1"/>
  <c r="A168" i="58"/>
  <c r="T167" i="58"/>
  <c r="U167" i="58" s="1"/>
  <c r="A167" i="58"/>
  <c r="T166" i="58"/>
  <c r="U166" i="58" s="1"/>
  <c r="A166" i="58"/>
  <c r="T165" i="58"/>
  <c r="U165" i="58" s="1"/>
  <c r="A165" i="58"/>
  <c r="T164" i="58"/>
  <c r="U164" i="58" s="1"/>
  <c r="A164" i="58"/>
  <c r="T163" i="58"/>
  <c r="U163" i="58" s="1"/>
  <c r="A163" i="58"/>
  <c r="T162" i="58"/>
  <c r="U162" i="58" s="1"/>
  <c r="A162" i="58"/>
  <c r="T161" i="58"/>
  <c r="U161" i="58" s="1"/>
  <c r="A161" i="58"/>
  <c r="T160" i="58"/>
  <c r="U160" i="58" s="1"/>
  <c r="A160" i="58"/>
  <c r="T159" i="58"/>
  <c r="U159" i="58" s="1"/>
  <c r="A159" i="58"/>
  <c r="T158" i="58"/>
  <c r="U158" i="58" s="1"/>
  <c r="A158" i="58"/>
  <c r="T157" i="58"/>
  <c r="U157" i="58" s="1"/>
  <c r="A157" i="58"/>
  <c r="T156" i="58"/>
  <c r="U156" i="58" s="1"/>
  <c r="A156" i="58"/>
  <c r="T155" i="58"/>
  <c r="U155" i="58" s="1"/>
  <c r="A155" i="58"/>
  <c r="T154" i="58"/>
  <c r="U154" i="58" s="1"/>
  <c r="A154" i="58"/>
  <c r="T153" i="58"/>
  <c r="U153" i="58" s="1"/>
  <c r="A153" i="58"/>
  <c r="T152" i="58"/>
  <c r="U152" i="58" s="1"/>
  <c r="A152" i="58"/>
  <c r="T151" i="58"/>
  <c r="U151" i="58" s="1"/>
  <c r="A151" i="58"/>
  <c r="T150" i="58"/>
  <c r="U150" i="58" s="1"/>
  <c r="E150" i="58"/>
  <c r="A150" i="58" s="1"/>
  <c r="T149" i="58"/>
  <c r="U149" i="58" s="1"/>
  <c r="E149" i="58"/>
  <c r="A149" i="58"/>
  <c r="U148" i="58"/>
  <c r="T148" i="58"/>
  <c r="E148" i="58"/>
  <c r="A148" i="58" s="1"/>
  <c r="T147" i="58"/>
  <c r="U147" i="58" s="1"/>
  <c r="E147" i="58"/>
  <c r="A147" i="58" s="1"/>
  <c r="T146" i="58"/>
  <c r="U146" i="58" s="1"/>
  <c r="E146" i="58"/>
  <c r="A146" i="58"/>
  <c r="U145" i="58"/>
  <c r="T145" i="58"/>
  <c r="E145" i="58"/>
  <c r="A145" i="58"/>
  <c r="T144" i="58"/>
  <c r="U144" i="58" s="1"/>
  <c r="E144" i="58"/>
  <c r="A144" i="58" s="1"/>
  <c r="T143" i="58"/>
  <c r="U143" i="58" s="1"/>
  <c r="E143" i="58"/>
  <c r="A143" i="58"/>
  <c r="U142" i="58"/>
  <c r="T142" i="58"/>
  <c r="E142" i="58"/>
  <c r="A142" i="58"/>
  <c r="T141" i="58"/>
  <c r="U141" i="58" s="1"/>
  <c r="E141" i="58"/>
  <c r="A141" i="58" s="1"/>
  <c r="U140" i="58"/>
  <c r="T140" i="58"/>
  <c r="E140" i="58"/>
  <c r="A140" i="58"/>
  <c r="U139" i="58"/>
  <c r="T139" i="58"/>
  <c r="E139" i="58"/>
  <c r="A139" i="58" s="1"/>
  <c r="T138" i="58"/>
  <c r="U138" i="58" s="1"/>
  <c r="E138" i="58"/>
  <c r="A138" i="58" s="1"/>
  <c r="T137" i="58"/>
  <c r="U137" i="58" s="1"/>
  <c r="E137" i="58"/>
  <c r="A137" i="58"/>
  <c r="U136" i="58"/>
  <c r="T136" i="58"/>
  <c r="E136" i="58"/>
  <c r="A136" i="58"/>
  <c r="T135" i="58"/>
  <c r="U135" i="58" s="1"/>
  <c r="E135" i="58"/>
  <c r="A135" i="58" s="1"/>
  <c r="T134" i="58"/>
  <c r="U134" i="58" s="1"/>
  <c r="E134" i="58"/>
  <c r="A134" i="58"/>
  <c r="U133" i="58"/>
  <c r="T133" i="58"/>
  <c r="E133" i="58"/>
  <c r="A133" i="58"/>
  <c r="T132" i="58"/>
  <c r="U132" i="58" s="1"/>
  <c r="E132" i="58"/>
  <c r="A132" i="58" s="1"/>
  <c r="U131" i="58"/>
  <c r="T131" i="58"/>
  <c r="E131" i="58"/>
  <c r="A131" i="58"/>
  <c r="U130" i="58"/>
  <c r="T130" i="58"/>
  <c r="E130" i="58"/>
  <c r="A130" i="58" s="1"/>
  <c r="T129" i="58"/>
  <c r="U129" i="58" s="1"/>
  <c r="E129" i="58"/>
  <c r="A129" i="58" s="1"/>
  <c r="T128" i="58"/>
  <c r="U128" i="58" s="1"/>
  <c r="E128" i="58"/>
  <c r="A128" i="58"/>
  <c r="U127" i="58"/>
  <c r="T127" i="58"/>
  <c r="E127" i="58"/>
  <c r="A127" i="58"/>
  <c r="T126" i="58"/>
  <c r="U126" i="58" s="1"/>
  <c r="E126" i="58"/>
  <c r="A126" i="58" s="1"/>
  <c r="T125" i="58"/>
  <c r="U125" i="58" s="1"/>
  <c r="E125" i="58"/>
  <c r="A125" i="58"/>
  <c r="U124" i="58"/>
  <c r="T124" i="58"/>
  <c r="E124" i="58"/>
  <c r="A124" i="58"/>
  <c r="T123" i="58"/>
  <c r="U123" i="58" s="1"/>
  <c r="E123" i="58"/>
  <c r="A123" i="58" s="1"/>
  <c r="U122" i="58"/>
  <c r="T122" i="58"/>
  <c r="E122" i="58"/>
  <c r="A122" i="58"/>
  <c r="U121" i="58"/>
  <c r="T121" i="58"/>
  <c r="E121" i="58"/>
  <c r="A121" i="58" s="1"/>
  <c r="T120" i="58"/>
  <c r="U120" i="58" s="1"/>
  <c r="E120" i="58"/>
  <c r="A120" i="58" s="1"/>
  <c r="T119" i="58"/>
  <c r="U119" i="58" s="1"/>
  <c r="E119" i="58"/>
  <c r="A119" i="58"/>
  <c r="U118" i="58"/>
  <c r="T118" i="58"/>
  <c r="E118" i="58"/>
  <c r="A118" i="58"/>
  <c r="T117" i="58"/>
  <c r="U117" i="58" s="1"/>
  <c r="E117" i="58"/>
  <c r="A117" i="58" s="1"/>
  <c r="T116" i="58"/>
  <c r="U116" i="58" s="1"/>
  <c r="E116" i="58"/>
  <c r="A116" i="58"/>
  <c r="U115" i="58"/>
  <c r="T115" i="58"/>
  <c r="E115" i="58"/>
  <c r="A115" i="58"/>
  <c r="T114" i="58"/>
  <c r="U114" i="58" s="1"/>
  <c r="E114" i="58"/>
  <c r="A114" i="58" s="1"/>
  <c r="T113" i="58"/>
  <c r="U113" i="58" s="1"/>
  <c r="E113" i="58"/>
  <c r="A113" i="58"/>
  <c r="U112" i="58"/>
  <c r="T112" i="58"/>
  <c r="E112" i="58"/>
  <c r="A112" i="58" s="1"/>
  <c r="T111" i="58"/>
  <c r="U111" i="58" s="1"/>
  <c r="E111" i="58"/>
  <c r="A111" i="58" s="1"/>
  <c r="T110" i="58"/>
  <c r="U110" i="58" s="1"/>
  <c r="E110" i="58"/>
  <c r="A110" i="58"/>
  <c r="U109" i="58"/>
  <c r="T109" i="58"/>
  <c r="E109" i="58"/>
  <c r="A109" i="58"/>
  <c r="U108" i="58"/>
  <c r="E108" i="58"/>
  <c r="A108" i="58" s="1"/>
  <c r="T107" i="58"/>
  <c r="U107" i="58" s="1"/>
  <c r="E107" i="58"/>
  <c r="A107" i="58" s="1"/>
  <c r="U106" i="58"/>
  <c r="T106" i="58"/>
  <c r="E106" i="58"/>
  <c r="A106" i="58"/>
  <c r="U105" i="58"/>
  <c r="T105" i="58"/>
  <c r="E105" i="58"/>
  <c r="A105" i="58" s="1"/>
  <c r="T104" i="58"/>
  <c r="U104" i="58" s="1"/>
  <c r="E104" i="58"/>
  <c r="A104" i="58" s="1"/>
  <c r="U103" i="58"/>
  <c r="T103" i="58"/>
  <c r="E103" i="58"/>
  <c r="A103" i="58"/>
  <c r="U102" i="58"/>
  <c r="T102" i="58"/>
  <c r="E102" i="58"/>
  <c r="A102" i="58" s="1"/>
  <c r="T101" i="58"/>
  <c r="U101" i="58" s="1"/>
  <c r="E101" i="58"/>
  <c r="A101" i="58" s="1"/>
  <c r="U100" i="58"/>
  <c r="T100" i="58"/>
  <c r="E100" i="58"/>
  <c r="A100" i="58"/>
  <c r="U99" i="58"/>
  <c r="T99" i="58"/>
  <c r="E99" i="58"/>
  <c r="A99" i="58" s="1"/>
  <c r="T98" i="58"/>
  <c r="U98" i="58" s="1"/>
  <c r="E98" i="58"/>
  <c r="A98" i="58" s="1"/>
  <c r="U97" i="58"/>
  <c r="T97" i="58"/>
  <c r="E97" i="58"/>
  <c r="A97" i="58"/>
  <c r="U96" i="58"/>
  <c r="T96" i="58"/>
  <c r="E96" i="58"/>
  <c r="A96" i="58" s="1"/>
  <c r="T95" i="58"/>
  <c r="U95" i="58" s="1"/>
  <c r="E95" i="58"/>
  <c r="A95" i="58" s="1"/>
  <c r="U94" i="58"/>
  <c r="T94" i="58"/>
  <c r="E94" i="58"/>
  <c r="A94" i="58"/>
  <c r="U93" i="58"/>
  <c r="T93" i="58"/>
  <c r="E93" i="58"/>
  <c r="A93" i="58" s="1"/>
  <c r="T92" i="58"/>
  <c r="U92" i="58" s="1"/>
  <c r="E92" i="58"/>
  <c r="A92" i="58" s="1"/>
  <c r="U91" i="58"/>
  <c r="T91" i="58"/>
  <c r="E91" i="58"/>
  <c r="A91" i="58"/>
  <c r="U90" i="58"/>
  <c r="T90" i="58"/>
  <c r="E90" i="58"/>
  <c r="A90" i="58" s="1"/>
  <c r="T89" i="58"/>
  <c r="U89" i="58" s="1"/>
  <c r="E89" i="58"/>
  <c r="A89" i="58" s="1"/>
  <c r="U88" i="58"/>
  <c r="T88" i="58"/>
  <c r="E88" i="58"/>
  <c r="A88" i="58"/>
  <c r="U87" i="58"/>
  <c r="T87" i="58"/>
  <c r="E87" i="58"/>
  <c r="A87" i="58" s="1"/>
  <c r="T86" i="58"/>
  <c r="U86" i="58" s="1"/>
  <c r="E86" i="58"/>
  <c r="A86" i="58" s="1"/>
  <c r="U85" i="58"/>
  <c r="T85" i="58"/>
  <c r="E85" i="58"/>
  <c r="A85" i="58"/>
  <c r="U84" i="58"/>
  <c r="T84" i="58"/>
  <c r="E84" i="58"/>
  <c r="A84" i="58" s="1"/>
  <c r="T83" i="58"/>
  <c r="U83" i="58" s="1"/>
  <c r="E83" i="58"/>
  <c r="A83" i="58" s="1"/>
  <c r="U82" i="58"/>
  <c r="T82" i="58"/>
  <c r="E82" i="58"/>
  <c r="A82" i="58"/>
  <c r="U81" i="58"/>
  <c r="T81" i="58"/>
  <c r="E81" i="58"/>
  <c r="A81" i="58" s="1"/>
  <c r="T80" i="58"/>
  <c r="U80" i="58" s="1"/>
  <c r="E80" i="58"/>
  <c r="A80" i="58" s="1"/>
  <c r="U79" i="58"/>
  <c r="T79" i="58"/>
  <c r="E79" i="58"/>
  <c r="A79" i="58"/>
  <c r="U78" i="58"/>
  <c r="T78" i="58"/>
  <c r="E78" i="58"/>
  <c r="A78" i="58" s="1"/>
  <c r="T77" i="58"/>
  <c r="U77" i="58" s="1"/>
  <c r="E77" i="58"/>
  <c r="A77" i="58" s="1"/>
  <c r="U76" i="58"/>
  <c r="T76" i="58"/>
  <c r="E76" i="58"/>
  <c r="A76" i="58"/>
  <c r="U75" i="58"/>
  <c r="T75" i="58"/>
  <c r="E75" i="58"/>
  <c r="A75" i="58" s="1"/>
  <c r="T74" i="58"/>
  <c r="U74" i="58" s="1"/>
  <c r="E74" i="58"/>
  <c r="A74" i="58" s="1"/>
  <c r="U73" i="58"/>
  <c r="T73" i="58"/>
  <c r="E73" i="58"/>
  <c r="A73" i="58"/>
  <c r="U72" i="58"/>
  <c r="T72" i="58"/>
  <c r="E72" i="58"/>
  <c r="A72" i="58" s="1"/>
  <c r="T71" i="58"/>
  <c r="U71" i="58" s="1"/>
  <c r="E71" i="58"/>
  <c r="A71" i="58" s="1"/>
  <c r="U70" i="58"/>
  <c r="T70" i="58"/>
  <c r="E70" i="58"/>
  <c r="A70" i="58"/>
  <c r="U69" i="58"/>
  <c r="T69" i="58"/>
  <c r="E69" i="58"/>
  <c r="A69" i="58"/>
  <c r="T68" i="58"/>
  <c r="U68" i="58" s="1"/>
  <c r="E68" i="58"/>
  <c r="A68" i="58" s="1"/>
  <c r="T67" i="58"/>
  <c r="U67" i="58" s="1"/>
  <c r="E67" i="58"/>
  <c r="A67" i="58"/>
  <c r="U66" i="58"/>
  <c r="T66" i="58"/>
  <c r="E66" i="58"/>
  <c r="A66" i="58"/>
  <c r="T65" i="58"/>
  <c r="U65" i="58" s="1"/>
  <c r="E65" i="58"/>
  <c r="A65" i="58" s="1"/>
  <c r="T64" i="58"/>
  <c r="U64" i="58" s="1"/>
  <c r="E64" i="58"/>
  <c r="A64" i="58"/>
  <c r="I63" i="58"/>
  <c r="H63" i="58"/>
  <c r="E63" i="58"/>
  <c r="A63" i="58"/>
  <c r="I62" i="58"/>
  <c r="H62" i="58"/>
  <c r="T62" i="58" s="1"/>
  <c r="E62" i="58"/>
  <c r="A62" i="58"/>
  <c r="I61" i="58"/>
  <c r="H61" i="58"/>
  <c r="T61" i="58" s="1"/>
  <c r="E61" i="58"/>
  <c r="A61" i="58"/>
  <c r="I60" i="58"/>
  <c r="H60" i="58"/>
  <c r="T60" i="58" s="1"/>
  <c r="E60" i="58"/>
  <c r="A60" i="58"/>
  <c r="I59" i="58"/>
  <c r="H59" i="58"/>
  <c r="T59" i="58" s="1"/>
  <c r="E59" i="58"/>
  <c r="A59" i="58"/>
  <c r="U58" i="58"/>
  <c r="I58" i="58"/>
  <c r="H58" i="58"/>
  <c r="T58" i="58" s="1"/>
  <c r="E58" i="58"/>
  <c r="A58" i="58"/>
  <c r="I57" i="58"/>
  <c r="H57" i="58"/>
  <c r="E57" i="58"/>
  <c r="A57" i="58"/>
  <c r="I56" i="58"/>
  <c r="H56" i="58"/>
  <c r="T56" i="58" s="1"/>
  <c r="E56" i="58"/>
  <c r="A56" i="58"/>
  <c r="I55" i="58"/>
  <c r="H55" i="58"/>
  <c r="T55" i="58" s="1"/>
  <c r="E55" i="58"/>
  <c r="A55" i="58"/>
  <c r="I54" i="58"/>
  <c r="H54" i="58"/>
  <c r="T54" i="58" s="1"/>
  <c r="E54" i="58"/>
  <c r="A54" i="58"/>
  <c r="I53" i="58"/>
  <c r="H53" i="58"/>
  <c r="T53" i="58" s="1"/>
  <c r="E53" i="58"/>
  <c r="A53" i="58"/>
  <c r="U52" i="58"/>
  <c r="I52" i="58"/>
  <c r="H52" i="58"/>
  <c r="T52" i="58" s="1"/>
  <c r="E52" i="58"/>
  <c r="A52" i="58"/>
  <c r="I51" i="58"/>
  <c r="H51" i="58"/>
  <c r="E51" i="58"/>
  <c r="A51" i="58"/>
  <c r="I50" i="58"/>
  <c r="H50" i="58"/>
  <c r="T50" i="58" s="1"/>
  <c r="E50" i="58"/>
  <c r="A50" i="58"/>
  <c r="I49" i="58"/>
  <c r="H49" i="58"/>
  <c r="T49" i="58" s="1"/>
  <c r="E49" i="58"/>
  <c r="A49" i="58"/>
  <c r="I48" i="58"/>
  <c r="H48" i="58"/>
  <c r="T48" i="58" s="1"/>
  <c r="E48" i="58"/>
  <c r="A48" i="58"/>
  <c r="I47" i="58"/>
  <c r="H47" i="58"/>
  <c r="T47" i="58" s="1"/>
  <c r="E47" i="58"/>
  <c r="A47" i="58"/>
  <c r="U46" i="58"/>
  <c r="I46" i="58"/>
  <c r="H46" i="58"/>
  <c r="T46" i="58" s="1"/>
  <c r="E46" i="58"/>
  <c r="A46" i="58"/>
  <c r="I45" i="58"/>
  <c r="H45" i="58"/>
  <c r="E45" i="58"/>
  <c r="A45" i="58"/>
  <c r="I44" i="58"/>
  <c r="H44" i="58"/>
  <c r="T44" i="58" s="1"/>
  <c r="E44" i="58"/>
  <c r="A44" i="58"/>
  <c r="I43" i="58"/>
  <c r="H43" i="58"/>
  <c r="T43" i="58" s="1"/>
  <c r="E43" i="58"/>
  <c r="A43" i="58"/>
  <c r="I42" i="58"/>
  <c r="H42" i="58"/>
  <c r="T42" i="58" s="1"/>
  <c r="E42" i="58"/>
  <c r="A42" i="58"/>
  <c r="I41" i="58"/>
  <c r="H41" i="58"/>
  <c r="T41" i="58" s="1"/>
  <c r="E41" i="58"/>
  <c r="A41" i="58"/>
  <c r="U40" i="58"/>
  <c r="I40" i="58"/>
  <c r="H40" i="58"/>
  <c r="T40" i="58" s="1"/>
  <c r="E40" i="58"/>
  <c r="A40" i="58"/>
  <c r="I39" i="58"/>
  <c r="H39" i="58"/>
  <c r="E39" i="58"/>
  <c r="A39" i="58"/>
  <c r="I38" i="58"/>
  <c r="I22" i="58" s="1"/>
  <c r="H38" i="58"/>
  <c r="T38" i="58" s="1"/>
  <c r="E38" i="58"/>
  <c r="A38" i="58"/>
  <c r="D31" i="58"/>
  <c r="D30" i="58"/>
  <c r="D29" i="58"/>
  <c r="D32" i="58" s="1"/>
  <c r="D28" i="58"/>
  <c r="D27" i="58"/>
  <c r="D26" i="58"/>
  <c r="D25" i="58"/>
  <c r="S22" i="58"/>
  <c r="R22" i="58"/>
  <c r="Q22" i="58"/>
  <c r="P22" i="58"/>
  <c r="O22" i="58"/>
  <c r="N22" i="58"/>
  <c r="M22" i="58"/>
  <c r="L22" i="58"/>
  <c r="K22" i="58"/>
  <c r="J22" i="58"/>
  <c r="G22" i="58"/>
  <c r="G15" i="58"/>
  <c r="G14" i="58"/>
  <c r="G13" i="58"/>
  <c r="G12" i="58"/>
  <c r="E11" i="58"/>
  <c r="P9" i="58"/>
  <c r="G9" i="58"/>
  <c r="H8" i="58"/>
  <c r="Q7" i="58"/>
  <c r="E7" i="58"/>
  <c r="Q6" i="58"/>
  <c r="H6" i="58"/>
  <c r="Q5" i="58"/>
  <c r="Q9" i="58" s="1"/>
  <c r="E5" i="58"/>
  <c r="P4" i="58"/>
  <c r="E1" i="58"/>
  <c r="T200" i="57"/>
  <c r="U200" i="57" s="1"/>
  <c r="A200" i="57"/>
  <c r="U199" i="57"/>
  <c r="T199" i="57"/>
  <c r="A199" i="57"/>
  <c r="T198" i="57"/>
  <c r="U198" i="57" s="1"/>
  <c r="A198" i="57"/>
  <c r="U197" i="57"/>
  <c r="T197" i="57"/>
  <c r="A197" i="57"/>
  <c r="T196" i="57"/>
  <c r="U196" i="57" s="1"/>
  <c r="A196" i="57"/>
  <c r="U195" i="57"/>
  <c r="T195" i="57"/>
  <c r="A195" i="57"/>
  <c r="T194" i="57"/>
  <c r="U194" i="57" s="1"/>
  <c r="A194" i="57"/>
  <c r="U193" i="57"/>
  <c r="T193" i="57"/>
  <c r="A193" i="57"/>
  <c r="T192" i="57"/>
  <c r="U192" i="57" s="1"/>
  <c r="A192" i="57"/>
  <c r="U191" i="57"/>
  <c r="T191" i="57"/>
  <c r="A191" i="57"/>
  <c r="T190" i="57"/>
  <c r="U190" i="57" s="1"/>
  <c r="A190" i="57"/>
  <c r="U189" i="57"/>
  <c r="T189" i="57"/>
  <c r="A189" i="57"/>
  <c r="T188" i="57"/>
  <c r="U188" i="57" s="1"/>
  <c r="A188" i="57"/>
  <c r="U187" i="57"/>
  <c r="T187" i="57"/>
  <c r="A187" i="57"/>
  <c r="T186" i="57"/>
  <c r="U186" i="57" s="1"/>
  <c r="A186" i="57"/>
  <c r="U185" i="57"/>
  <c r="T185" i="57"/>
  <c r="A185" i="57"/>
  <c r="T184" i="57"/>
  <c r="U184" i="57" s="1"/>
  <c r="A184" i="57"/>
  <c r="U183" i="57"/>
  <c r="T183" i="57"/>
  <c r="A183" i="57"/>
  <c r="T182" i="57"/>
  <c r="U182" i="57" s="1"/>
  <c r="A182" i="57"/>
  <c r="U181" i="57"/>
  <c r="T181" i="57"/>
  <c r="A181" i="57"/>
  <c r="T180" i="57"/>
  <c r="U180" i="57" s="1"/>
  <c r="A180" i="57"/>
  <c r="U179" i="57"/>
  <c r="T179" i="57"/>
  <c r="A179" i="57"/>
  <c r="T178" i="57"/>
  <c r="U178" i="57" s="1"/>
  <c r="A178" i="57"/>
  <c r="U177" i="57"/>
  <c r="T177" i="57"/>
  <c r="A177" i="57"/>
  <c r="T176" i="57"/>
  <c r="U176" i="57" s="1"/>
  <c r="A176" i="57"/>
  <c r="U175" i="57"/>
  <c r="T175" i="57"/>
  <c r="A175" i="57"/>
  <c r="T174" i="57"/>
  <c r="U174" i="57" s="1"/>
  <c r="A174" i="57"/>
  <c r="U173" i="57"/>
  <c r="T173" i="57"/>
  <c r="A173" i="57"/>
  <c r="T172" i="57"/>
  <c r="U172" i="57" s="1"/>
  <c r="A172" i="57"/>
  <c r="U171" i="57"/>
  <c r="T171" i="57"/>
  <c r="A171" i="57"/>
  <c r="T170" i="57"/>
  <c r="U170" i="57" s="1"/>
  <c r="A170" i="57"/>
  <c r="U169" i="57"/>
  <c r="T169" i="57"/>
  <c r="A169" i="57"/>
  <c r="T168" i="57"/>
  <c r="U168" i="57" s="1"/>
  <c r="A168" i="57"/>
  <c r="U167" i="57"/>
  <c r="T167" i="57"/>
  <c r="A167" i="57"/>
  <c r="T166" i="57"/>
  <c r="U166" i="57" s="1"/>
  <c r="A166" i="57"/>
  <c r="U165" i="57"/>
  <c r="T165" i="57"/>
  <c r="A165" i="57"/>
  <c r="T164" i="57"/>
  <c r="U164" i="57" s="1"/>
  <c r="A164" i="57"/>
  <c r="U163" i="57"/>
  <c r="T163" i="57"/>
  <c r="A163" i="57"/>
  <c r="T162" i="57"/>
  <c r="U162" i="57" s="1"/>
  <c r="A162" i="57"/>
  <c r="U161" i="57"/>
  <c r="T161" i="57"/>
  <c r="A161" i="57"/>
  <c r="T160" i="57"/>
  <c r="U160" i="57" s="1"/>
  <c r="A160" i="57"/>
  <c r="U159" i="57"/>
  <c r="T159" i="57"/>
  <c r="A159" i="57"/>
  <c r="T158" i="57"/>
  <c r="U158" i="57" s="1"/>
  <c r="A158" i="57"/>
  <c r="U157" i="57"/>
  <c r="T157" i="57"/>
  <c r="A157" i="57"/>
  <c r="T156" i="57"/>
  <c r="U156" i="57" s="1"/>
  <c r="A156" i="57"/>
  <c r="U155" i="57"/>
  <c r="T155" i="57"/>
  <c r="A155" i="57"/>
  <c r="T154" i="57"/>
  <c r="U154" i="57" s="1"/>
  <c r="A154" i="57"/>
  <c r="U153" i="57"/>
  <c r="T153" i="57"/>
  <c r="A153" i="57"/>
  <c r="T152" i="57"/>
  <c r="U152" i="57" s="1"/>
  <c r="A152" i="57"/>
  <c r="U151" i="57"/>
  <c r="T151" i="57"/>
  <c r="A151" i="57"/>
  <c r="T150" i="57"/>
  <c r="U150" i="57" s="1"/>
  <c r="E150" i="57"/>
  <c r="A150" i="57"/>
  <c r="T149" i="57"/>
  <c r="U149" i="57" s="1"/>
  <c r="E149" i="57"/>
  <c r="A149" i="57" s="1"/>
  <c r="T148" i="57"/>
  <c r="U148" i="57" s="1"/>
  <c r="E148" i="57"/>
  <c r="A148" i="57"/>
  <c r="U147" i="57"/>
  <c r="T147" i="57"/>
  <c r="E147" i="57"/>
  <c r="A147" i="57"/>
  <c r="T146" i="57"/>
  <c r="U146" i="57" s="1"/>
  <c r="E146" i="57"/>
  <c r="A146" i="57" s="1"/>
  <c r="T145" i="57"/>
  <c r="U145" i="57" s="1"/>
  <c r="E145" i="57"/>
  <c r="A145" i="57"/>
  <c r="U144" i="57"/>
  <c r="T144" i="57"/>
  <c r="E144" i="57"/>
  <c r="A144" i="57"/>
  <c r="T143" i="57"/>
  <c r="U143" i="57" s="1"/>
  <c r="E143" i="57"/>
  <c r="A143" i="57" s="1"/>
  <c r="T142" i="57"/>
  <c r="U142" i="57" s="1"/>
  <c r="E142" i="57"/>
  <c r="A142" i="57"/>
  <c r="U141" i="57"/>
  <c r="T141" i="57"/>
  <c r="E141" i="57"/>
  <c r="A141" i="57"/>
  <c r="T140" i="57"/>
  <c r="U140" i="57" s="1"/>
  <c r="E140" i="57"/>
  <c r="A140" i="57" s="1"/>
  <c r="T139" i="57"/>
  <c r="U139" i="57" s="1"/>
  <c r="E139" i="57"/>
  <c r="A139" i="57"/>
  <c r="U138" i="57"/>
  <c r="T138" i="57"/>
  <c r="E138" i="57"/>
  <c r="A138" i="57"/>
  <c r="T137" i="57"/>
  <c r="U137" i="57" s="1"/>
  <c r="E137" i="57"/>
  <c r="A137" i="57" s="1"/>
  <c r="T136" i="57"/>
  <c r="U136" i="57" s="1"/>
  <c r="E136" i="57"/>
  <c r="A136" i="57"/>
  <c r="U135" i="57"/>
  <c r="T135" i="57"/>
  <c r="E135" i="57"/>
  <c r="A135" i="57"/>
  <c r="T134" i="57"/>
  <c r="U134" i="57" s="1"/>
  <c r="E134" i="57"/>
  <c r="A134" i="57" s="1"/>
  <c r="T133" i="57"/>
  <c r="U133" i="57" s="1"/>
  <c r="E133" i="57"/>
  <c r="A133" i="57"/>
  <c r="U132" i="57"/>
  <c r="T132" i="57"/>
  <c r="E132" i="57"/>
  <c r="A132" i="57"/>
  <c r="T131" i="57"/>
  <c r="U131" i="57" s="1"/>
  <c r="E131" i="57"/>
  <c r="A131" i="57" s="1"/>
  <c r="T130" i="57"/>
  <c r="U130" i="57" s="1"/>
  <c r="E130" i="57"/>
  <c r="A130" i="57"/>
  <c r="U129" i="57"/>
  <c r="T129" i="57"/>
  <c r="E129" i="57"/>
  <c r="A129" i="57"/>
  <c r="T128" i="57"/>
  <c r="U128" i="57" s="1"/>
  <c r="E128" i="57"/>
  <c r="A128" i="57" s="1"/>
  <c r="T127" i="57"/>
  <c r="U127" i="57" s="1"/>
  <c r="E127" i="57"/>
  <c r="A127" i="57"/>
  <c r="U126" i="57"/>
  <c r="T126" i="57"/>
  <c r="E126" i="57"/>
  <c r="A126" i="57"/>
  <c r="T125" i="57"/>
  <c r="U125" i="57" s="1"/>
  <c r="E125" i="57"/>
  <c r="A125" i="57" s="1"/>
  <c r="T124" i="57"/>
  <c r="U124" i="57" s="1"/>
  <c r="E124" i="57"/>
  <c r="A124" i="57"/>
  <c r="U123" i="57"/>
  <c r="T123" i="57"/>
  <c r="E123" i="57"/>
  <c r="A123" i="57"/>
  <c r="T122" i="57"/>
  <c r="U122" i="57" s="1"/>
  <c r="E122" i="57"/>
  <c r="A122" i="57" s="1"/>
  <c r="T121" i="57"/>
  <c r="U121" i="57" s="1"/>
  <c r="E121" i="57"/>
  <c r="A121" i="57"/>
  <c r="U120" i="57"/>
  <c r="T120" i="57"/>
  <c r="E120" i="57"/>
  <c r="A120" i="57"/>
  <c r="T119" i="57"/>
  <c r="U119" i="57" s="1"/>
  <c r="E119" i="57"/>
  <c r="A119" i="57" s="1"/>
  <c r="T118" i="57"/>
  <c r="U118" i="57" s="1"/>
  <c r="E118" i="57"/>
  <c r="A118" i="57"/>
  <c r="U117" i="57"/>
  <c r="T117" i="57"/>
  <c r="E117" i="57"/>
  <c r="A117" i="57"/>
  <c r="T116" i="57"/>
  <c r="U116" i="57" s="1"/>
  <c r="E116" i="57"/>
  <c r="A116" i="57" s="1"/>
  <c r="T115" i="57"/>
  <c r="U115" i="57" s="1"/>
  <c r="E115" i="57"/>
  <c r="A115" i="57"/>
  <c r="U114" i="57"/>
  <c r="T114" i="57"/>
  <c r="E114" i="57"/>
  <c r="A114" i="57"/>
  <c r="T113" i="57"/>
  <c r="U113" i="57" s="1"/>
  <c r="E113" i="57"/>
  <c r="A113" i="57" s="1"/>
  <c r="T112" i="57"/>
  <c r="U112" i="57" s="1"/>
  <c r="E112" i="57"/>
  <c r="A112" i="57"/>
  <c r="U111" i="57"/>
  <c r="T111" i="57"/>
  <c r="E111" i="57"/>
  <c r="A111" i="57"/>
  <c r="T110" i="57"/>
  <c r="U110" i="57" s="1"/>
  <c r="E110" i="57"/>
  <c r="A110" i="57" s="1"/>
  <c r="T109" i="57"/>
  <c r="U109" i="57" s="1"/>
  <c r="E109" i="57"/>
  <c r="A109" i="57"/>
  <c r="U108" i="57"/>
  <c r="E108" i="57"/>
  <c r="A108" i="57"/>
  <c r="U107" i="57"/>
  <c r="T107" i="57"/>
  <c r="E107" i="57"/>
  <c r="A107" i="57" s="1"/>
  <c r="T106" i="57"/>
  <c r="U106" i="57" s="1"/>
  <c r="E106" i="57"/>
  <c r="A106" i="57" s="1"/>
  <c r="U105" i="57"/>
  <c r="T105" i="57"/>
  <c r="E105" i="57"/>
  <c r="A105" i="57"/>
  <c r="U104" i="57"/>
  <c r="T104" i="57"/>
  <c r="E104" i="57"/>
  <c r="A104" i="57" s="1"/>
  <c r="T103" i="57"/>
  <c r="U103" i="57" s="1"/>
  <c r="E103" i="57"/>
  <c r="A103" i="57" s="1"/>
  <c r="U102" i="57"/>
  <c r="T102" i="57"/>
  <c r="E102" i="57"/>
  <c r="A102" i="57"/>
  <c r="U101" i="57"/>
  <c r="T101" i="57"/>
  <c r="E101" i="57"/>
  <c r="A101" i="57" s="1"/>
  <c r="T100" i="57"/>
  <c r="U100" i="57" s="1"/>
  <c r="E100" i="57"/>
  <c r="A100" i="57" s="1"/>
  <c r="U99" i="57"/>
  <c r="T99" i="57"/>
  <c r="E99" i="57"/>
  <c r="A99" i="57"/>
  <c r="U98" i="57"/>
  <c r="T98" i="57"/>
  <c r="E98" i="57"/>
  <c r="A98" i="57" s="1"/>
  <c r="T97" i="57"/>
  <c r="U97" i="57" s="1"/>
  <c r="E97" i="57"/>
  <c r="A97" i="57" s="1"/>
  <c r="U96" i="57"/>
  <c r="T96" i="57"/>
  <c r="E96" i="57"/>
  <c r="A96" i="57"/>
  <c r="U95" i="57"/>
  <c r="T95" i="57"/>
  <c r="E95" i="57"/>
  <c r="A95" i="57" s="1"/>
  <c r="T94" i="57"/>
  <c r="U94" i="57" s="1"/>
  <c r="E94" i="57"/>
  <c r="A94" i="57" s="1"/>
  <c r="U93" i="57"/>
  <c r="T93" i="57"/>
  <c r="E93" i="57"/>
  <c r="A93" i="57"/>
  <c r="U92" i="57"/>
  <c r="T92" i="57"/>
  <c r="E92" i="57"/>
  <c r="A92" i="57" s="1"/>
  <c r="T91" i="57"/>
  <c r="U91" i="57" s="1"/>
  <c r="E91" i="57"/>
  <c r="A91" i="57" s="1"/>
  <c r="U90" i="57"/>
  <c r="T90" i="57"/>
  <c r="E90" i="57"/>
  <c r="A90" i="57"/>
  <c r="U89" i="57"/>
  <c r="T89" i="57"/>
  <c r="E89" i="57"/>
  <c r="A89" i="57" s="1"/>
  <c r="T88" i="57"/>
  <c r="U88" i="57" s="1"/>
  <c r="E88" i="57"/>
  <c r="A88" i="57" s="1"/>
  <c r="U87" i="57"/>
  <c r="T87" i="57"/>
  <c r="E87" i="57"/>
  <c r="A87" i="57"/>
  <c r="U86" i="57"/>
  <c r="T86" i="57"/>
  <c r="E86" i="57"/>
  <c r="A86" i="57" s="1"/>
  <c r="T85" i="57"/>
  <c r="U85" i="57" s="1"/>
  <c r="E85" i="57"/>
  <c r="A85" i="57" s="1"/>
  <c r="U84" i="57"/>
  <c r="T84" i="57"/>
  <c r="E84" i="57"/>
  <c r="A84" i="57"/>
  <c r="U83" i="57"/>
  <c r="T83" i="57"/>
  <c r="E83" i="57"/>
  <c r="A83" i="57" s="1"/>
  <c r="T82" i="57"/>
  <c r="U82" i="57" s="1"/>
  <c r="E82" i="57"/>
  <c r="A82" i="57" s="1"/>
  <c r="U81" i="57"/>
  <c r="T81" i="57"/>
  <c r="E81" i="57"/>
  <c r="A81" i="57"/>
  <c r="U80" i="57"/>
  <c r="T80" i="57"/>
  <c r="E80" i="57"/>
  <c r="A80" i="57" s="1"/>
  <c r="T79" i="57"/>
  <c r="U79" i="57" s="1"/>
  <c r="E79" i="57"/>
  <c r="A79" i="57" s="1"/>
  <c r="U78" i="57"/>
  <c r="T78" i="57"/>
  <c r="E78" i="57"/>
  <c r="A78" i="57"/>
  <c r="U77" i="57"/>
  <c r="T77" i="57"/>
  <c r="E77" i="57"/>
  <c r="A77" i="57" s="1"/>
  <c r="T76" i="57"/>
  <c r="U76" i="57" s="1"/>
  <c r="E76" i="57"/>
  <c r="A76" i="57" s="1"/>
  <c r="U75" i="57"/>
  <c r="T75" i="57"/>
  <c r="E75" i="57"/>
  <c r="A75" i="57"/>
  <c r="U74" i="57"/>
  <c r="T74" i="57"/>
  <c r="E74" i="57"/>
  <c r="A74" i="57" s="1"/>
  <c r="T73" i="57"/>
  <c r="U73" i="57" s="1"/>
  <c r="E73" i="57"/>
  <c r="A73" i="57" s="1"/>
  <c r="U72" i="57"/>
  <c r="T72" i="57"/>
  <c r="E72" i="57"/>
  <c r="A72" i="57"/>
  <c r="U71" i="57"/>
  <c r="T71" i="57"/>
  <c r="E71" i="57"/>
  <c r="A71" i="57" s="1"/>
  <c r="T70" i="57"/>
  <c r="U70" i="57" s="1"/>
  <c r="E70" i="57"/>
  <c r="A70" i="57" s="1"/>
  <c r="U69" i="57"/>
  <c r="T69" i="57"/>
  <c r="E69" i="57"/>
  <c r="A69" i="57"/>
  <c r="U68" i="57"/>
  <c r="T68" i="57"/>
  <c r="E68" i="57"/>
  <c r="A68" i="57" s="1"/>
  <c r="T67" i="57"/>
  <c r="U67" i="57" s="1"/>
  <c r="E67" i="57"/>
  <c r="A67" i="57" s="1"/>
  <c r="U66" i="57"/>
  <c r="T66" i="57"/>
  <c r="E66" i="57"/>
  <c r="A66" i="57"/>
  <c r="U65" i="57"/>
  <c r="T65" i="57"/>
  <c r="E65" i="57"/>
  <c r="A65" i="57" s="1"/>
  <c r="T64" i="57"/>
  <c r="U64" i="57" s="1"/>
  <c r="E64" i="57"/>
  <c r="A64" i="57" s="1"/>
  <c r="I63" i="57"/>
  <c r="H63" i="57"/>
  <c r="T63" i="57" s="1"/>
  <c r="U63" i="57" s="1"/>
  <c r="E63" i="57"/>
  <c r="A63" i="57" s="1"/>
  <c r="I62" i="57"/>
  <c r="H62" i="57"/>
  <c r="T62" i="57" s="1"/>
  <c r="U62" i="57" s="1"/>
  <c r="E62" i="57"/>
  <c r="A62" i="57" s="1"/>
  <c r="U61" i="57"/>
  <c r="I61" i="57"/>
  <c r="H61" i="57"/>
  <c r="T61" i="57" s="1"/>
  <c r="E61" i="57"/>
  <c r="A61" i="57" s="1"/>
  <c r="I60" i="57"/>
  <c r="H60" i="57"/>
  <c r="T60" i="57" s="1"/>
  <c r="U60" i="57" s="1"/>
  <c r="E60" i="57"/>
  <c r="A60" i="57" s="1"/>
  <c r="I59" i="57"/>
  <c r="H59" i="57"/>
  <c r="T59" i="57" s="1"/>
  <c r="U59" i="57" s="1"/>
  <c r="E59" i="57"/>
  <c r="A59" i="57" s="1"/>
  <c r="U58" i="57"/>
  <c r="I58" i="57"/>
  <c r="H58" i="57"/>
  <c r="T58" i="57" s="1"/>
  <c r="E58" i="57"/>
  <c r="A58" i="57" s="1"/>
  <c r="I57" i="57"/>
  <c r="H57" i="57"/>
  <c r="T57" i="57" s="1"/>
  <c r="U57" i="57" s="1"/>
  <c r="E57" i="57"/>
  <c r="A57" i="57" s="1"/>
  <c r="I56" i="57"/>
  <c r="H56" i="57"/>
  <c r="T56" i="57" s="1"/>
  <c r="U56" i="57" s="1"/>
  <c r="E56" i="57"/>
  <c r="A56" i="57"/>
  <c r="I55" i="57"/>
  <c r="H55" i="57"/>
  <c r="T55" i="57" s="1"/>
  <c r="U55" i="57" s="1"/>
  <c r="E55" i="57"/>
  <c r="A55" i="57"/>
  <c r="U54" i="57"/>
  <c r="I54" i="57"/>
  <c r="H54" i="57"/>
  <c r="T54" i="57" s="1"/>
  <c r="E54" i="57"/>
  <c r="A54" i="57" s="1"/>
  <c r="I53" i="57"/>
  <c r="H53" i="57"/>
  <c r="T53" i="57" s="1"/>
  <c r="U53" i="57" s="1"/>
  <c r="E53" i="57"/>
  <c r="A53" i="57" s="1"/>
  <c r="I52" i="57"/>
  <c r="H52" i="57"/>
  <c r="T52" i="57" s="1"/>
  <c r="U52" i="57" s="1"/>
  <c r="E52" i="57"/>
  <c r="A52" i="57" s="1"/>
  <c r="U51" i="57"/>
  <c r="I51" i="57"/>
  <c r="H51" i="57"/>
  <c r="T51" i="57" s="1"/>
  <c r="E51" i="57"/>
  <c r="A51" i="57" s="1"/>
  <c r="I50" i="57"/>
  <c r="H50" i="57"/>
  <c r="T50" i="57" s="1"/>
  <c r="U50" i="57" s="1"/>
  <c r="E50" i="57"/>
  <c r="A50" i="57" s="1"/>
  <c r="I49" i="57"/>
  <c r="H49" i="57"/>
  <c r="T49" i="57" s="1"/>
  <c r="U49" i="57" s="1"/>
  <c r="E49" i="57"/>
  <c r="A49" i="57" s="1"/>
  <c r="U48" i="57"/>
  <c r="I48" i="57"/>
  <c r="H48" i="57"/>
  <c r="T48" i="57" s="1"/>
  <c r="E48" i="57"/>
  <c r="A48" i="57" s="1"/>
  <c r="I47" i="57"/>
  <c r="H47" i="57"/>
  <c r="T47" i="57" s="1"/>
  <c r="U47" i="57" s="1"/>
  <c r="E47" i="57"/>
  <c r="A47" i="57" s="1"/>
  <c r="I46" i="57"/>
  <c r="H46" i="57"/>
  <c r="T46" i="57" s="1"/>
  <c r="U46" i="57" s="1"/>
  <c r="E46" i="57"/>
  <c r="A46" i="57" s="1"/>
  <c r="U45" i="57"/>
  <c r="I45" i="57"/>
  <c r="H45" i="57"/>
  <c r="T45" i="57" s="1"/>
  <c r="E45" i="57"/>
  <c r="A45" i="57" s="1"/>
  <c r="I44" i="57"/>
  <c r="H44" i="57"/>
  <c r="T44" i="57" s="1"/>
  <c r="U44" i="57" s="1"/>
  <c r="E44" i="57"/>
  <c r="A44" i="57" s="1"/>
  <c r="I43" i="57"/>
  <c r="H43" i="57"/>
  <c r="T43" i="57" s="1"/>
  <c r="U43" i="57" s="1"/>
  <c r="E43" i="57"/>
  <c r="A43" i="57" s="1"/>
  <c r="U42" i="57"/>
  <c r="I42" i="57"/>
  <c r="H42" i="57"/>
  <c r="T42" i="57" s="1"/>
  <c r="E42" i="57"/>
  <c r="A42" i="57" s="1"/>
  <c r="I41" i="57"/>
  <c r="H41" i="57"/>
  <c r="T41" i="57" s="1"/>
  <c r="U41" i="57" s="1"/>
  <c r="E41" i="57"/>
  <c r="A41" i="57" s="1"/>
  <c r="I40" i="57"/>
  <c r="H40" i="57"/>
  <c r="T40" i="57" s="1"/>
  <c r="U40" i="57" s="1"/>
  <c r="E40" i="57"/>
  <c r="A40" i="57" s="1"/>
  <c r="U39" i="57"/>
  <c r="I39" i="57"/>
  <c r="H39" i="57"/>
  <c r="T39" i="57" s="1"/>
  <c r="E39" i="57"/>
  <c r="A39" i="57" s="1"/>
  <c r="I38" i="57"/>
  <c r="H38" i="57"/>
  <c r="T38" i="57" s="1"/>
  <c r="E38" i="57"/>
  <c r="F15" i="57" s="1"/>
  <c r="D31" i="57"/>
  <c r="D30" i="57"/>
  <c r="D29" i="57"/>
  <c r="D28" i="57"/>
  <c r="D27" i="57"/>
  <c r="D26" i="57"/>
  <c r="D25" i="57"/>
  <c r="D32" i="57" s="1"/>
  <c r="S22" i="57"/>
  <c r="R22" i="57"/>
  <c r="Q22" i="57"/>
  <c r="P22" i="57"/>
  <c r="O22" i="57"/>
  <c r="N22" i="57"/>
  <c r="M22" i="57"/>
  <c r="L22" i="57"/>
  <c r="K22" i="57"/>
  <c r="J22" i="57"/>
  <c r="I22" i="57"/>
  <c r="H22" i="57"/>
  <c r="G22" i="57"/>
  <c r="D15" i="57"/>
  <c r="H13" i="57"/>
  <c r="D12" i="57"/>
  <c r="F11" i="57"/>
  <c r="P10" i="57"/>
  <c r="Q9" i="57"/>
  <c r="P9" i="57"/>
  <c r="Q7" i="57"/>
  <c r="F7" i="57"/>
  <c r="Q6" i="57"/>
  <c r="G6" i="57"/>
  <c r="Q5" i="57"/>
  <c r="F5" i="57"/>
  <c r="P4" i="57"/>
  <c r="H4" i="57"/>
  <c r="F4" i="57"/>
  <c r="E1" i="57"/>
  <c r="Q4" i="57" s="1"/>
  <c r="Q10" i="57" s="1"/>
  <c r="T200" i="56"/>
  <c r="U200" i="56" s="1"/>
  <c r="A200" i="56"/>
  <c r="T199" i="56"/>
  <c r="U199" i="56" s="1"/>
  <c r="A199" i="56"/>
  <c r="T198" i="56"/>
  <c r="U198" i="56" s="1"/>
  <c r="A198" i="56"/>
  <c r="T197" i="56"/>
  <c r="U197" i="56" s="1"/>
  <c r="A197" i="56"/>
  <c r="T196" i="56"/>
  <c r="U196" i="56" s="1"/>
  <c r="A196" i="56"/>
  <c r="T195" i="56"/>
  <c r="U195" i="56" s="1"/>
  <c r="A195" i="56"/>
  <c r="T194" i="56"/>
  <c r="U194" i="56" s="1"/>
  <c r="A194" i="56"/>
  <c r="T193" i="56"/>
  <c r="U193" i="56" s="1"/>
  <c r="A193" i="56"/>
  <c r="T192" i="56"/>
  <c r="U192" i="56" s="1"/>
  <c r="A192" i="56"/>
  <c r="T191" i="56"/>
  <c r="U191" i="56" s="1"/>
  <c r="A191" i="56"/>
  <c r="T190" i="56"/>
  <c r="U190" i="56" s="1"/>
  <c r="A190" i="56"/>
  <c r="T189" i="56"/>
  <c r="U189" i="56" s="1"/>
  <c r="A189" i="56"/>
  <c r="T188" i="56"/>
  <c r="U188" i="56" s="1"/>
  <c r="A188" i="56"/>
  <c r="T187" i="56"/>
  <c r="U187" i="56" s="1"/>
  <c r="A187" i="56"/>
  <c r="T186" i="56"/>
  <c r="U186" i="56" s="1"/>
  <c r="A186" i="56"/>
  <c r="T185" i="56"/>
  <c r="U185" i="56" s="1"/>
  <c r="A185" i="56"/>
  <c r="T184" i="56"/>
  <c r="U184" i="56" s="1"/>
  <c r="A184" i="56"/>
  <c r="T183" i="56"/>
  <c r="U183" i="56" s="1"/>
  <c r="A183" i="56"/>
  <c r="T182" i="56"/>
  <c r="U182" i="56" s="1"/>
  <c r="A182" i="56"/>
  <c r="T181" i="56"/>
  <c r="U181" i="56" s="1"/>
  <c r="A181" i="56"/>
  <c r="T180" i="56"/>
  <c r="U180" i="56" s="1"/>
  <c r="A180" i="56"/>
  <c r="T179" i="56"/>
  <c r="U179" i="56" s="1"/>
  <c r="A179" i="56"/>
  <c r="T178" i="56"/>
  <c r="U178" i="56" s="1"/>
  <c r="A178" i="56"/>
  <c r="T177" i="56"/>
  <c r="U177" i="56" s="1"/>
  <c r="A177" i="56"/>
  <c r="T176" i="56"/>
  <c r="U176" i="56" s="1"/>
  <c r="A176" i="56"/>
  <c r="T175" i="56"/>
  <c r="U175" i="56" s="1"/>
  <c r="A175" i="56"/>
  <c r="T174" i="56"/>
  <c r="U174" i="56" s="1"/>
  <c r="A174" i="56"/>
  <c r="T173" i="56"/>
  <c r="U173" i="56" s="1"/>
  <c r="A173" i="56"/>
  <c r="T172" i="56"/>
  <c r="U172" i="56" s="1"/>
  <c r="A172" i="56"/>
  <c r="T171" i="56"/>
  <c r="U171" i="56" s="1"/>
  <c r="A171" i="56"/>
  <c r="T170" i="56"/>
  <c r="U170" i="56" s="1"/>
  <c r="A170" i="56"/>
  <c r="T169" i="56"/>
  <c r="U169" i="56" s="1"/>
  <c r="A169" i="56"/>
  <c r="T168" i="56"/>
  <c r="U168" i="56" s="1"/>
  <c r="A168" i="56"/>
  <c r="T167" i="56"/>
  <c r="U167" i="56" s="1"/>
  <c r="A167" i="56"/>
  <c r="T166" i="56"/>
  <c r="U166" i="56" s="1"/>
  <c r="A166" i="56"/>
  <c r="T165" i="56"/>
  <c r="U165" i="56" s="1"/>
  <c r="A165" i="56"/>
  <c r="T164" i="56"/>
  <c r="U164" i="56" s="1"/>
  <c r="A164" i="56"/>
  <c r="T163" i="56"/>
  <c r="U163" i="56" s="1"/>
  <c r="A163" i="56"/>
  <c r="T162" i="56"/>
  <c r="U162" i="56" s="1"/>
  <c r="A162" i="56"/>
  <c r="T161" i="56"/>
  <c r="U161" i="56" s="1"/>
  <c r="A161" i="56"/>
  <c r="T160" i="56"/>
  <c r="U160" i="56" s="1"/>
  <c r="A160" i="56"/>
  <c r="T159" i="56"/>
  <c r="U159" i="56" s="1"/>
  <c r="A159" i="56"/>
  <c r="T158" i="56"/>
  <c r="U158" i="56" s="1"/>
  <c r="A158" i="56"/>
  <c r="T157" i="56"/>
  <c r="U157" i="56" s="1"/>
  <c r="A157" i="56"/>
  <c r="T156" i="56"/>
  <c r="U156" i="56" s="1"/>
  <c r="A156" i="56"/>
  <c r="T155" i="56"/>
  <c r="U155" i="56" s="1"/>
  <c r="A155" i="56"/>
  <c r="T154" i="56"/>
  <c r="U154" i="56" s="1"/>
  <c r="A154" i="56"/>
  <c r="T153" i="56"/>
  <c r="U153" i="56" s="1"/>
  <c r="A153" i="56"/>
  <c r="T152" i="56"/>
  <c r="U152" i="56" s="1"/>
  <c r="A152" i="56"/>
  <c r="T151" i="56"/>
  <c r="U151" i="56" s="1"/>
  <c r="A151" i="56"/>
  <c r="T150" i="56"/>
  <c r="U150" i="56" s="1"/>
  <c r="E150" i="56"/>
  <c r="A150" i="56" s="1"/>
  <c r="T149" i="56"/>
  <c r="U149" i="56" s="1"/>
  <c r="E149" i="56"/>
  <c r="A149" i="56"/>
  <c r="U148" i="56"/>
  <c r="T148" i="56"/>
  <c r="E148" i="56"/>
  <c r="A148" i="56"/>
  <c r="T147" i="56"/>
  <c r="U147" i="56" s="1"/>
  <c r="E147" i="56"/>
  <c r="A147" i="56" s="1"/>
  <c r="T146" i="56"/>
  <c r="U146" i="56" s="1"/>
  <c r="E146" i="56"/>
  <c r="A146" i="56"/>
  <c r="U145" i="56"/>
  <c r="T145" i="56"/>
  <c r="E145" i="56"/>
  <c r="A145" i="56"/>
  <c r="T144" i="56"/>
  <c r="U144" i="56" s="1"/>
  <c r="E144" i="56"/>
  <c r="A144" i="56" s="1"/>
  <c r="T143" i="56"/>
  <c r="U143" i="56" s="1"/>
  <c r="E143" i="56"/>
  <c r="A143" i="56"/>
  <c r="U142" i="56"/>
  <c r="T142" i="56"/>
  <c r="E142" i="56"/>
  <c r="A142" i="56" s="1"/>
  <c r="T141" i="56"/>
  <c r="U141" i="56" s="1"/>
  <c r="E141" i="56"/>
  <c r="A141" i="56" s="1"/>
  <c r="T140" i="56"/>
  <c r="U140" i="56" s="1"/>
  <c r="E140" i="56"/>
  <c r="A140" i="56"/>
  <c r="U139" i="56"/>
  <c r="T139" i="56"/>
  <c r="E139" i="56"/>
  <c r="A139" i="56"/>
  <c r="T138" i="56"/>
  <c r="U138" i="56" s="1"/>
  <c r="E138" i="56"/>
  <c r="A138" i="56" s="1"/>
  <c r="T137" i="56"/>
  <c r="U137" i="56" s="1"/>
  <c r="E137" i="56"/>
  <c r="A137" i="56"/>
  <c r="U136" i="56"/>
  <c r="T136" i="56"/>
  <c r="E136" i="56"/>
  <c r="A136" i="56"/>
  <c r="T135" i="56"/>
  <c r="U135" i="56" s="1"/>
  <c r="E135" i="56"/>
  <c r="A135" i="56" s="1"/>
  <c r="T134" i="56"/>
  <c r="U134" i="56" s="1"/>
  <c r="E134" i="56"/>
  <c r="A134" i="56"/>
  <c r="U133" i="56"/>
  <c r="T133" i="56"/>
  <c r="E133" i="56"/>
  <c r="A133" i="56" s="1"/>
  <c r="T132" i="56"/>
  <c r="U132" i="56" s="1"/>
  <c r="E132" i="56"/>
  <c r="A132" i="56" s="1"/>
  <c r="T131" i="56"/>
  <c r="U131" i="56" s="1"/>
  <c r="E131" i="56"/>
  <c r="A131" i="56"/>
  <c r="U130" i="56"/>
  <c r="T130" i="56"/>
  <c r="E130" i="56"/>
  <c r="A130" i="56"/>
  <c r="T129" i="56"/>
  <c r="U129" i="56" s="1"/>
  <c r="E129" i="56"/>
  <c r="A129" i="56" s="1"/>
  <c r="T128" i="56"/>
  <c r="U128" i="56" s="1"/>
  <c r="E128" i="56"/>
  <c r="A128" i="56"/>
  <c r="U127" i="56"/>
  <c r="T127" i="56"/>
  <c r="E127" i="56"/>
  <c r="A127" i="56"/>
  <c r="T126" i="56"/>
  <c r="U126" i="56" s="1"/>
  <c r="E126" i="56"/>
  <c r="A126" i="56" s="1"/>
  <c r="T125" i="56"/>
  <c r="U125" i="56" s="1"/>
  <c r="E125" i="56"/>
  <c r="A125" i="56"/>
  <c r="U124" i="56"/>
  <c r="T124" i="56"/>
  <c r="E124" i="56"/>
  <c r="A124" i="56" s="1"/>
  <c r="T123" i="56"/>
  <c r="U123" i="56" s="1"/>
  <c r="E123" i="56"/>
  <c r="A123" i="56" s="1"/>
  <c r="T122" i="56"/>
  <c r="U122" i="56" s="1"/>
  <c r="E122" i="56"/>
  <c r="A122" i="56"/>
  <c r="U121" i="56"/>
  <c r="T121" i="56"/>
  <c r="E121" i="56"/>
  <c r="A121" i="56"/>
  <c r="T120" i="56"/>
  <c r="U120" i="56" s="1"/>
  <c r="E120" i="56"/>
  <c r="A120" i="56" s="1"/>
  <c r="T119" i="56"/>
  <c r="U119" i="56" s="1"/>
  <c r="E119" i="56"/>
  <c r="A119" i="56"/>
  <c r="U118" i="56"/>
  <c r="T118" i="56"/>
  <c r="E118" i="56"/>
  <c r="A118" i="56"/>
  <c r="T117" i="56"/>
  <c r="U117" i="56" s="1"/>
  <c r="E117" i="56"/>
  <c r="A117" i="56" s="1"/>
  <c r="T116" i="56"/>
  <c r="U116" i="56" s="1"/>
  <c r="E116" i="56"/>
  <c r="A116" i="56"/>
  <c r="U115" i="56"/>
  <c r="T115" i="56"/>
  <c r="E115" i="56"/>
  <c r="A115" i="56" s="1"/>
  <c r="T114" i="56"/>
  <c r="U114" i="56" s="1"/>
  <c r="E114" i="56"/>
  <c r="A114" i="56" s="1"/>
  <c r="T113" i="56"/>
  <c r="U113" i="56" s="1"/>
  <c r="E113" i="56"/>
  <c r="A113" i="56"/>
  <c r="U112" i="56"/>
  <c r="T112" i="56"/>
  <c r="E112" i="56"/>
  <c r="A112" i="56"/>
  <c r="T111" i="56"/>
  <c r="U111" i="56" s="1"/>
  <c r="E111" i="56"/>
  <c r="A111" i="56" s="1"/>
  <c r="T110" i="56"/>
  <c r="U110" i="56" s="1"/>
  <c r="E110" i="56"/>
  <c r="A110" i="56"/>
  <c r="U109" i="56"/>
  <c r="T109" i="56"/>
  <c r="E109" i="56"/>
  <c r="A109" i="56"/>
  <c r="U108" i="56"/>
  <c r="E108" i="56"/>
  <c r="A108" i="56"/>
  <c r="T107" i="56"/>
  <c r="U107" i="56" s="1"/>
  <c r="E107" i="56"/>
  <c r="A107" i="56" s="1"/>
  <c r="T106" i="56"/>
  <c r="U106" i="56" s="1"/>
  <c r="E106" i="56"/>
  <c r="A106" i="56"/>
  <c r="U105" i="56"/>
  <c r="T105" i="56"/>
  <c r="E105" i="56"/>
  <c r="A105" i="56"/>
  <c r="T104" i="56"/>
  <c r="U104" i="56" s="1"/>
  <c r="E104" i="56"/>
  <c r="A104" i="56" s="1"/>
  <c r="T103" i="56"/>
  <c r="U103" i="56" s="1"/>
  <c r="E103" i="56"/>
  <c r="A103" i="56"/>
  <c r="U102" i="56"/>
  <c r="T102" i="56"/>
  <c r="E102" i="56"/>
  <c r="A102" i="56"/>
  <c r="T101" i="56"/>
  <c r="U101" i="56" s="1"/>
  <c r="E101" i="56"/>
  <c r="A101" i="56" s="1"/>
  <c r="T100" i="56"/>
  <c r="U100" i="56" s="1"/>
  <c r="E100" i="56"/>
  <c r="A100" i="56"/>
  <c r="U99" i="56"/>
  <c r="T99" i="56"/>
  <c r="E99" i="56"/>
  <c r="A99" i="56"/>
  <c r="T98" i="56"/>
  <c r="U98" i="56" s="1"/>
  <c r="E98" i="56"/>
  <c r="A98" i="56" s="1"/>
  <c r="T97" i="56"/>
  <c r="U97" i="56" s="1"/>
  <c r="E97" i="56"/>
  <c r="A97" i="56"/>
  <c r="U96" i="56"/>
  <c r="T96" i="56"/>
  <c r="E96" i="56"/>
  <c r="A96" i="56"/>
  <c r="T95" i="56"/>
  <c r="U95" i="56" s="1"/>
  <c r="E95" i="56"/>
  <c r="A95" i="56" s="1"/>
  <c r="T94" i="56"/>
  <c r="U94" i="56" s="1"/>
  <c r="E94" i="56"/>
  <c r="A94" i="56"/>
  <c r="U93" i="56"/>
  <c r="T93" i="56"/>
  <c r="E93" i="56"/>
  <c r="A93" i="56"/>
  <c r="T92" i="56"/>
  <c r="U92" i="56" s="1"/>
  <c r="E92" i="56"/>
  <c r="A92" i="56" s="1"/>
  <c r="T91" i="56"/>
  <c r="U91" i="56" s="1"/>
  <c r="E91" i="56"/>
  <c r="A91" i="56"/>
  <c r="U90" i="56"/>
  <c r="T90" i="56"/>
  <c r="E90" i="56"/>
  <c r="A90" i="56"/>
  <c r="T89" i="56"/>
  <c r="U89" i="56" s="1"/>
  <c r="E89" i="56"/>
  <c r="A89" i="56" s="1"/>
  <c r="T88" i="56"/>
  <c r="U88" i="56" s="1"/>
  <c r="E88" i="56"/>
  <c r="A88" i="56"/>
  <c r="U87" i="56"/>
  <c r="T87" i="56"/>
  <c r="E87" i="56"/>
  <c r="A87" i="56"/>
  <c r="T86" i="56"/>
  <c r="U86" i="56" s="1"/>
  <c r="E86" i="56"/>
  <c r="A86" i="56" s="1"/>
  <c r="T85" i="56"/>
  <c r="U85" i="56" s="1"/>
  <c r="E85" i="56"/>
  <c r="A85" i="56"/>
  <c r="U84" i="56"/>
  <c r="T84" i="56"/>
  <c r="E84" i="56"/>
  <c r="A84" i="56"/>
  <c r="T83" i="56"/>
  <c r="U83" i="56" s="1"/>
  <c r="E83" i="56"/>
  <c r="A83" i="56" s="1"/>
  <c r="T82" i="56"/>
  <c r="U82" i="56" s="1"/>
  <c r="E82" i="56"/>
  <c r="A82" i="56"/>
  <c r="U81" i="56"/>
  <c r="T81" i="56"/>
  <c r="E81" i="56"/>
  <c r="A81" i="56"/>
  <c r="T80" i="56"/>
  <c r="U80" i="56" s="1"/>
  <c r="E80" i="56"/>
  <c r="A80" i="56" s="1"/>
  <c r="T79" i="56"/>
  <c r="U79" i="56" s="1"/>
  <c r="E79" i="56"/>
  <c r="A79" i="56"/>
  <c r="U78" i="56"/>
  <c r="T78" i="56"/>
  <c r="E78" i="56"/>
  <c r="A78" i="56"/>
  <c r="T77" i="56"/>
  <c r="U77" i="56" s="1"/>
  <c r="E77" i="56"/>
  <c r="A77" i="56" s="1"/>
  <c r="T76" i="56"/>
  <c r="U76" i="56" s="1"/>
  <c r="E76" i="56"/>
  <c r="A76" i="56"/>
  <c r="U75" i="56"/>
  <c r="T75" i="56"/>
  <c r="E75" i="56"/>
  <c r="A75" i="56"/>
  <c r="T74" i="56"/>
  <c r="U74" i="56" s="1"/>
  <c r="E74" i="56"/>
  <c r="A74" i="56" s="1"/>
  <c r="T73" i="56"/>
  <c r="U73" i="56" s="1"/>
  <c r="E73" i="56"/>
  <c r="A73" i="56"/>
  <c r="U72" i="56"/>
  <c r="T72" i="56"/>
  <c r="E72" i="56"/>
  <c r="A72" i="56"/>
  <c r="T71" i="56"/>
  <c r="U71" i="56" s="1"/>
  <c r="E71" i="56"/>
  <c r="A71" i="56" s="1"/>
  <c r="T70" i="56"/>
  <c r="U70" i="56" s="1"/>
  <c r="E70" i="56"/>
  <c r="A70" i="56"/>
  <c r="U69" i="56"/>
  <c r="T69" i="56"/>
  <c r="E69" i="56"/>
  <c r="A69" i="56"/>
  <c r="T68" i="56"/>
  <c r="U68" i="56" s="1"/>
  <c r="E68" i="56"/>
  <c r="A68" i="56" s="1"/>
  <c r="T67" i="56"/>
  <c r="U67" i="56" s="1"/>
  <c r="E67" i="56"/>
  <c r="A67" i="56"/>
  <c r="U66" i="56"/>
  <c r="T66" i="56"/>
  <c r="E66" i="56"/>
  <c r="A66" i="56"/>
  <c r="T65" i="56"/>
  <c r="U65" i="56" s="1"/>
  <c r="E65" i="56"/>
  <c r="A65" i="56" s="1"/>
  <c r="T64" i="56"/>
  <c r="U64" i="56" s="1"/>
  <c r="E64" i="56"/>
  <c r="A64" i="56"/>
  <c r="I63" i="56"/>
  <c r="H63" i="56"/>
  <c r="T63" i="56" s="1"/>
  <c r="U63" i="56" s="1"/>
  <c r="E63" i="56"/>
  <c r="A63" i="56"/>
  <c r="U62" i="56"/>
  <c r="I62" i="56"/>
  <c r="H62" i="56"/>
  <c r="T62" i="56" s="1"/>
  <c r="E62" i="56"/>
  <c r="A62" i="56"/>
  <c r="U61" i="56"/>
  <c r="I61" i="56"/>
  <c r="H61" i="56"/>
  <c r="T61" i="56" s="1"/>
  <c r="E61" i="56"/>
  <c r="A61" i="56"/>
  <c r="U60" i="56"/>
  <c r="I60" i="56"/>
  <c r="H60" i="56"/>
  <c r="T60" i="56" s="1"/>
  <c r="E60" i="56"/>
  <c r="A60" i="56"/>
  <c r="I59" i="56"/>
  <c r="H59" i="56"/>
  <c r="T59" i="56" s="1"/>
  <c r="U59" i="56" s="1"/>
  <c r="E59" i="56"/>
  <c r="A59" i="56"/>
  <c r="I58" i="56"/>
  <c r="H58" i="56"/>
  <c r="T58" i="56" s="1"/>
  <c r="U58" i="56" s="1"/>
  <c r="E58" i="56"/>
  <c r="A58" i="56"/>
  <c r="I57" i="56"/>
  <c r="H57" i="56"/>
  <c r="T57" i="56" s="1"/>
  <c r="U57" i="56" s="1"/>
  <c r="E57" i="56"/>
  <c r="A57" i="56"/>
  <c r="U56" i="56"/>
  <c r="I56" i="56"/>
  <c r="H56" i="56"/>
  <c r="T56" i="56" s="1"/>
  <c r="E56" i="56"/>
  <c r="A56" i="56"/>
  <c r="U55" i="56"/>
  <c r="I55" i="56"/>
  <c r="H55" i="56"/>
  <c r="T55" i="56" s="1"/>
  <c r="E55" i="56"/>
  <c r="A55" i="56"/>
  <c r="U54" i="56"/>
  <c r="I54" i="56"/>
  <c r="H54" i="56"/>
  <c r="T54" i="56" s="1"/>
  <c r="E54" i="56"/>
  <c r="A54" i="56"/>
  <c r="I53" i="56"/>
  <c r="H53" i="56"/>
  <c r="T53" i="56" s="1"/>
  <c r="U53" i="56" s="1"/>
  <c r="E53" i="56"/>
  <c r="A53" i="56"/>
  <c r="I52" i="56"/>
  <c r="H52" i="56"/>
  <c r="T52" i="56" s="1"/>
  <c r="U52" i="56" s="1"/>
  <c r="E52" i="56"/>
  <c r="A52" i="56"/>
  <c r="I51" i="56"/>
  <c r="H51" i="56"/>
  <c r="T51" i="56" s="1"/>
  <c r="U51" i="56" s="1"/>
  <c r="E51" i="56"/>
  <c r="A51" i="56"/>
  <c r="U50" i="56"/>
  <c r="I50" i="56"/>
  <c r="H50" i="56"/>
  <c r="T50" i="56" s="1"/>
  <c r="E50" i="56"/>
  <c r="A50" i="56"/>
  <c r="U49" i="56"/>
  <c r="I49" i="56"/>
  <c r="H49" i="56"/>
  <c r="T49" i="56" s="1"/>
  <c r="E49" i="56"/>
  <c r="A49" i="56"/>
  <c r="U48" i="56"/>
  <c r="I48" i="56"/>
  <c r="H48" i="56"/>
  <c r="T48" i="56" s="1"/>
  <c r="E48" i="56"/>
  <c r="A48" i="56"/>
  <c r="I47" i="56"/>
  <c r="H47" i="56"/>
  <c r="T47" i="56" s="1"/>
  <c r="E47" i="56"/>
  <c r="A47" i="56"/>
  <c r="I46" i="56"/>
  <c r="H46" i="56"/>
  <c r="T46" i="56" s="1"/>
  <c r="E46" i="56"/>
  <c r="A46" i="56"/>
  <c r="I45" i="56"/>
  <c r="H45" i="56"/>
  <c r="T45" i="56" s="1"/>
  <c r="E45" i="56"/>
  <c r="A45" i="56"/>
  <c r="U44" i="56"/>
  <c r="I44" i="56"/>
  <c r="H44" i="56"/>
  <c r="T44" i="56" s="1"/>
  <c r="E44" i="56"/>
  <c r="A44" i="56"/>
  <c r="U43" i="56"/>
  <c r="I43" i="56"/>
  <c r="H43" i="56"/>
  <c r="T43" i="56" s="1"/>
  <c r="E43" i="56"/>
  <c r="A43" i="56"/>
  <c r="U42" i="56"/>
  <c r="I42" i="56"/>
  <c r="H42" i="56"/>
  <c r="T42" i="56" s="1"/>
  <c r="E42" i="56"/>
  <c r="A42" i="56"/>
  <c r="I41" i="56"/>
  <c r="H41" i="56"/>
  <c r="T41" i="56" s="1"/>
  <c r="E41" i="56"/>
  <c r="A41" i="56"/>
  <c r="I40" i="56"/>
  <c r="H40" i="56"/>
  <c r="T40" i="56" s="1"/>
  <c r="T22" i="56" s="1"/>
  <c r="E40" i="56"/>
  <c r="A40" i="56"/>
  <c r="I39" i="56"/>
  <c r="H39" i="56"/>
  <c r="T39" i="56" s="1"/>
  <c r="E39" i="56"/>
  <c r="A39" i="56"/>
  <c r="U38" i="56"/>
  <c r="I38" i="56"/>
  <c r="H38" i="56"/>
  <c r="T38" i="56" s="1"/>
  <c r="E38" i="56"/>
  <c r="A38" i="56"/>
  <c r="D31" i="56"/>
  <c r="D30" i="56"/>
  <c r="D29" i="56"/>
  <c r="D28" i="56"/>
  <c r="D27" i="56"/>
  <c r="D26" i="56"/>
  <c r="D25" i="56"/>
  <c r="D32" i="56" s="1"/>
  <c r="S22" i="56"/>
  <c r="R22" i="56"/>
  <c r="Q22" i="56"/>
  <c r="P22" i="56"/>
  <c r="O22" i="56"/>
  <c r="N22" i="56"/>
  <c r="M22" i="56"/>
  <c r="L22" i="56"/>
  <c r="K22" i="56"/>
  <c r="J22" i="56"/>
  <c r="I22" i="56"/>
  <c r="G22" i="56"/>
  <c r="H15" i="56"/>
  <c r="G15" i="56"/>
  <c r="F15" i="56"/>
  <c r="E15" i="56"/>
  <c r="D15" i="56"/>
  <c r="I15" i="56" s="1"/>
  <c r="H14" i="56"/>
  <c r="G14" i="56"/>
  <c r="F14" i="56"/>
  <c r="E14" i="56"/>
  <c r="D14" i="56"/>
  <c r="I14" i="56" s="1"/>
  <c r="N8" i="56" s="1"/>
  <c r="H13" i="56"/>
  <c r="G13" i="56"/>
  <c r="F13" i="56"/>
  <c r="E13" i="56"/>
  <c r="D13" i="56"/>
  <c r="I13" i="56" s="1"/>
  <c r="N7" i="56" s="1"/>
  <c r="H12" i="56"/>
  <c r="G12" i="56"/>
  <c r="F12" i="56"/>
  <c r="F16" i="56" s="1"/>
  <c r="E12" i="56"/>
  <c r="D12" i="56"/>
  <c r="I12" i="56" s="1"/>
  <c r="N6" i="56" s="1"/>
  <c r="H11" i="56"/>
  <c r="H16" i="56" s="1"/>
  <c r="G11" i="56"/>
  <c r="G16" i="56" s="1"/>
  <c r="F11" i="56"/>
  <c r="E11" i="56"/>
  <c r="E16" i="56" s="1"/>
  <c r="D11" i="56"/>
  <c r="I11" i="56" s="1"/>
  <c r="N5" i="56" s="1"/>
  <c r="P9" i="56"/>
  <c r="H9" i="56"/>
  <c r="G9" i="56"/>
  <c r="F9" i="56"/>
  <c r="E9" i="56"/>
  <c r="D9" i="56"/>
  <c r="I9" i="56" s="1"/>
  <c r="H8" i="56"/>
  <c r="G8" i="56"/>
  <c r="F8" i="56"/>
  <c r="E8" i="56"/>
  <c r="I8" i="56" s="1"/>
  <c r="D8" i="56"/>
  <c r="Q7" i="56"/>
  <c r="H7" i="56"/>
  <c r="G7" i="56"/>
  <c r="F7" i="56"/>
  <c r="E7" i="56"/>
  <c r="D7" i="56"/>
  <c r="I7" i="56" s="1"/>
  <c r="Q6" i="56"/>
  <c r="H6" i="56"/>
  <c r="G6" i="56"/>
  <c r="F6" i="56"/>
  <c r="E6" i="56"/>
  <c r="I6" i="56" s="1"/>
  <c r="D6" i="56"/>
  <c r="Q5" i="56"/>
  <c r="Q9" i="56" s="1"/>
  <c r="H5" i="56"/>
  <c r="G5" i="56"/>
  <c r="F5" i="56"/>
  <c r="E5" i="56"/>
  <c r="D5" i="56"/>
  <c r="I5" i="56" s="1"/>
  <c r="P4" i="56"/>
  <c r="P10" i="56" s="1"/>
  <c r="H4" i="56"/>
  <c r="H10" i="56" s="1"/>
  <c r="H17" i="56" s="1"/>
  <c r="H18" i="56" s="1"/>
  <c r="G4" i="56"/>
  <c r="G10" i="56" s="1"/>
  <c r="G17" i="56" s="1"/>
  <c r="G18" i="56" s="1"/>
  <c r="F4" i="56"/>
  <c r="F10" i="56" s="1"/>
  <c r="F17" i="56" s="1"/>
  <c r="E4" i="56"/>
  <c r="E10" i="56" s="1"/>
  <c r="E17" i="56" s="1"/>
  <c r="E18" i="56" s="1"/>
  <c r="D4" i="56"/>
  <c r="D10" i="56" s="1"/>
  <c r="E1" i="56"/>
  <c r="Q4" i="56" s="1"/>
  <c r="T200" i="55"/>
  <c r="U200" i="55" s="1"/>
  <c r="A200" i="55"/>
  <c r="U199" i="55"/>
  <c r="T199" i="55"/>
  <c r="A199" i="55"/>
  <c r="T198" i="55"/>
  <c r="U198" i="55" s="1"/>
  <c r="A198" i="55"/>
  <c r="U197" i="55"/>
  <c r="T197" i="55"/>
  <c r="A197" i="55"/>
  <c r="T196" i="55"/>
  <c r="U196" i="55" s="1"/>
  <c r="A196" i="55"/>
  <c r="U195" i="55"/>
  <c r="T195" i="55"/>
  <c r="A195" i="55"/>
  <c r="T194" i="55"/>
  <c r="U194" i="55" s="1"/>
  <c r="A194" i="55"/>
  <c r="U193" i="55"/>
  <c r="T193" i="55"/>
  <c r="A193" i="55"/>
  <c r="T192" i="55"/>
  <c r="U192" i="55" s="1"/>
  <c r="A192" i="55"/>
  <c r="U191" i="55"/>
  <c r="T191" i="55"/>
  <c r="A191" i="55"/>
  <c r="T190" i="55"/>
  <c r="U190" i="55" s="1"/>
  <c r="A190" i="55"/>
  <c r="U189" i="55"/>
  <c r="T189" i="55"/>
  <c r="A189" i="55"/>
  <c r="T188" i="55"/>
  <c r="U188" i="55" s="1"/>
  <c r="A188" i="55"/>
  <c r="U187" i="55"/>
  <c r="T187" i="55"/>
  <c r="A187" i="55"/>
  <c r="T186" i="55"/>
  <c r="U186" i="55" s="1"/>
  <c r="A186" i="55"/>
  <c r="U185" i="55"/>
  <c r="T185" i="55"/>
  <c r="A185" i="55"/>
  <c r="T184" i="55"/>
  <c r="U184" i="55" s="1"/>
  <c r="A184" i="55"/>
  <c r="U183" i="55"/>
  <c r="T183" i="55"/>
  <c r="A183" i="55"/>
  <c r="T182" i="55"/>
  <c r="U182" i="55" s="1"/>
  <c r="A182" i="55"/>
  <c r="U181" i="55"/>
  <c r="T181" i="55"/>
  <c r="A181" i="55"/>
  <c r="T180" i="55"/>
  <c r="U180" i="55" s="1"/>
  <c r="A180" i="55"/>
  <c r="U179" i="55"/>
  <c r="T179" i="55"/>
  <c r="A179" i="55"/>
  <c r="T178" i="55"/>
  <c r="U178" i="55" s="1"/>
  <c r="A178" i="55"/>
  <c r="U177" i="55"/>
  <c r="T177" i="55"/>
  <c r="A177" i="55"/>
  <c r="T176" i="55"/>
  <c r="U176" i="55" s="1"/>
  <c r="A176" i="55"/>
  <c r="U175" i="55"/>
  <c r="T175" i="55"/>
  <c r="A175" i="55"/>
  <c r="T174" i="55"/>
  <c r="U174" i="55" s="1"/>
  <c r="A174" i="55"/>
  <c r="U173" i="55"/>
  <c r="T173" i="55"/>
  <c r="A173" i="55"/>
  <c r="T172" i="55"/>
  <c r="U172" i="55" s="1"/>
  <c r="A172" i="55"/>
  <c r="U171" i="55"/>
  <c r="T171" i="55"/>
  <c r="A171" i="55"/>
  <c r="T170" i="55"/>
  <c r="U170" i="55" s="1"/>
  <c r="A170" i="55"/>
  <c r="U169" i="55"/>
  <c r="T169" i="55"/>
  <c r="A169" i="55"/>
  <c r="T168" i="55"/>
  <c r="U168" i="55" s="1"/>
  <c r="A168" i="55"/>
  <c r="U167" i="55"/>
  <c r="T167" i="55"/>
  <c r="A167" i="55"/>
  <c r="T166" i="55"/>
  <c r="U166" i="55" s="1"/>
  <c r="A166" i="55"/>
  <c r="U165" i="55"/>
  <c r="T165" i="55"/>
  <c r="A165" i="55"/>
  <c r="T164" i="55"/>
  <c r="U164" i="55" s="1"/>
  <c r="A164" i="55"/>
  <c r="U163" i="55"/>
  <c r="T163" i="55"/>
  <c r="A163" i="55"/>
  <c r="T162" i="55"/>
  <c r="U162" i="55" s="1"/>
  <c r="A162" i="55"/>
  <c r="U161" i="55"/>
  <c r="T161" i="55"/>
  <c r="A161" i="55"/>
  <c r="T160" i="55"/>
  <c r="U160" i="55" s="1"/>
  <c r="A160" i="55"/>
  <c r="U159" i="55"/>
  <c r="T159" i="55"/>
  <c r="A159" i="55"/>
  <c r="T158" i="55"/>
  <c r="U158" i="55" s="1"/>
  <c r="A158" i="55"/>
  <c r="U157" i="55"/>
  <c r="T157" i="55"/>
  <c r="A157" i="55"/>
  <c r="T156" i="55"/>
  <c r="U156" i="55" s="1"/>
  <c r="A156" i="55"/>
  <c r="U155" i="55"/>
  <c r="T155" i="55"/>
  <c r="A155" i="55"/>
  <c r="T154" i="55"/>
  <c r="U154" i="55" s="1"/>
  <c r="A154" i="55"/>
  <c r="U153" i="55"/>
  <c r="T153" i="55"/>
  <c r="A153" i="55"/>
  <c r="T152" i="55"/>
  <c r="U152" i="55" s="1"/>
  <c r="A152" i="55"/>
  <c r="U151" i="55"/>
  <c r="T151" i="55"/>
  <c r="A151" i="55"/>
  <c r="T150" i="55"/>
  <c r="U150" i="55" s="1"/>
  <c r="E150" i="55"/>
  <c r="A150" i="55" s="1"/>
  <c r="T149" i="55"/>
  <c r="U149" i="55" s="1"/>
  <c r="E149" i="55"/>
  <c r="A149" i="55" s="1"/>
  <c r="U148" i="55"/>
  <c r="T148" i="55"/>
  <c r="E148" i="55"/>
  <c r="A148" i="55"/>
  <c r="U147" i="55"/>
  <c r="T147" i="55"/>
  <c r="E147" i="55"/>
  <c r="A147" i="55" s="1"/>
  <c r="T146" i="55"/>
  <c r="U146" i="55" s="1"/>
  <c r="E146" i="55"/>
  <c r="A146" i="55" s="1"/>
  <c r="U145" i="55"/>
  <c r="T145" i="55"/>
  <c r="E145" i="55"/>
  <c r="A145" i="55"/>
  <c r="U144" i="55"/>
  <c r="T144" i="55"/>
  <c r="E144" i="55"/>
  <c r="A144" i="55" s="1"/>
  <c r="T143" i="55"/>
  <c r="U143" i="55" s="1"/>
  <c r="E143" i="55"/>
  <c r="A143" i="55" s="1"/>
  <c r="U142" i="55"/>
  <c r="T142" i="55"/>
  <c r="E142" i="55"/>
  <c r="A142" i="55"/>
  <c r="U141" i="55"/>
  <c r="T141" i="55"/>
  <c r="E141" i="55"/>
  <c r="A141" i="55" s="1"/>
  <c r="T140" i="55"/>
  <c r="U140" i="55" s="1"/>
  <c r="E140" i="55"/>
  <c r="A140" i="55" s="1"/>
  <c r="U139" i="55"/>
  <c r="T139" i="55"/>
  <c r="E139" i="55"/>
  <c r="A139" i="55"/>
  <c r="U138" i="55"/>
  <c r="T138" i="55"/>
  <c r="E138" i="55"/>
  <c r="A138" i="55" s="1"/>
  <c r="T137" i="55"/>
  <c r="U137" i="55" s="1"/>
  <c r="E137" i="55"/>
  <c r="A137" i="55" s="1"/>
  <c r="U136" i="55"/>
  <c r="T136" i="55"/>
  <c r="E136" i="55"/>
  <c r="A136" i="55"/>
  <c r="U135" i="55"/>
  <c r="T135" i="55"/>
  <c r="E135" i="55"/>
  <c r="A135" i="55" s="1"/>
  <c r="T134" i="55"/>
  <c r="U134" i="55" s="1"/>
  <c r="E134" i="55"/>
  <c r="A134" i="55" s="1"/>
  <c r="U133" i="55"/>
  <c r="T133" i="55"/>
  <c r="E133" i="55"/>
  <c r="A133" i="55"/>
  <c r="U132" i="55"/>
  <c r="T132" i="55"/>
  <c r="E132" i="55"/>
  <c r="A132" i="55" s="1"/>
  <c r="T131" i="55"/>
  <c r="U131" i="55" s="1"/>
  <c r="E131" i="55"/>
  <c r="A131" i="55" s="1"/>
  <c r="U130" i="55"/>
  <c r="T130" i="55"/>
  <c r="E130" i="55"/>
  <c r="A130" i="55"/>
  <c r="U129" i="55"/>
  <c r="T129" i="55"/>
  <c r="E129" i="55"/>
  <c r="A129" i="55" s="1"/>
  <c r="T128" i="55"/>
  <c r="U128" i="55" s="1"/>
  <c r="E128" i="55"/>
  <c r="A128" i="55" s="1"/>
  <c r="U127" i="55"/>
  <c r="T127" i="55"/>
  <c r="E127" i="55"/>
  <c r="A127" i="55"/>
  <c r="U126" i="55"/>
  <c r="T126" i="55"/>
  <c r="E126" i="55"/>
  <c r="A126" i="55" s="1"/>
  <c r="T125" i="55"/>
  <c r="U125" i="55" s="1"/>
  <c r="E125" i="55"/>
  <c r="A125" i="55" s="1"/>
  <c r="U124" i="55"/>
  <c r="T124" i="55"/>
  <c r="E124" i="55"/>
  <c r="A124" i="55"/>
  <c r="U123" i="55"/>
  <c r="T123" i="55"/>
  <c r="E123" i="55"/>
  <c r="A123" i="55" s="1"/>
  <c r="T122" i="55"/>
  <c r="U122" i="55" s="1"/>
  <c r="E122" i="55"/>
  <c r="A122" i="55" s="1"/>
  <c r="U121" i="55"/>
  <c r="T121" i="55"/>
  <c r="E121" i="55"/>
  <c r="A121" i="55"/>
  <c r="U120" i="55"/>
  <c r="T120" i="55"/>
  <c r="E120" i="55"/>
  <c r="A120" i="55" s="1"/>
  <c r="T119" i="55"/>
  <c r="U119" i="55" s="1"/>
  <c r="E119" i="55"/>
  <c r="A119" i="55" s="1"/>
  <c r="U118" i="55"/>
  <c r="T118" i="55"/>
  <c r="E118" i="55"/>
  <c r="A118" i="55"/>
  <c r="U117" i="55"/>
  <c r="T117" i="55"/>
  <c r="E117" i="55"/>
  <c r="A117" i="55" s="1"/>
  <c r="T116" i="55"/>
  <c r="U116" i="55" s="1"/>
  <c r="E116" i="55"/>
  <c r="A116" i="55" s="1"/>
  <c r="U115" i="55"/>
  <c r="T115" i="55"/>
  <c r="E115" i="55"/>
  <c r="A115" i="55"/>
  <c r="U114" i="55"/>
  <c r="T114" i="55"/>
  <c r="E114" i="55"/>
  <c r="A114" i="55" s="1"/>
  <c r="T113" i="55"/>
  <c r="U113" i="55" s="1"/>
  <c r="E113" i="55"/>
  <c r="A113" i="55" s="1"/>
  <c r="U112" i="55"/>
  <c r="T112" i="55"/>
  <c r="E112" i="55"/>
  <c r="A112" i="55"/>
  <c r="U111" i="55"/>
  <c r="T111" i="55"/>
  <c r="E111" i="55"/>
  <c r="A111" i="55" s="1"/>
  <c r="T110" i="55"/>
  <c r="U110" i="55" s="1"/>
  <c r="E110" i="55"/>
  <c r="A110" i="55" s="1"/>
  <c r="U109" i="55"/>
  <c r="T109" i="55"/>
  <c r="E109" i="55"/>
  <c r="A109" i="55"/>
  <c r="U108" i="55"/>
  <c r="E108" i="55"/>
  <c r="A108" i="55"/>
  <c r="U107" i="55"/>
  <c r="T107" i="55"/>
  <c r="E107" i="55"/>
  <c r="A107" i="55" s="1"/>
  <c r="T106" i="55"/>
  <c r="U106" i="55" s="1"/>
  <c r="E106" i="55"/>
  <c r="A106" i="55" s="1"/>
  <c r="U105" i="55"/>
  <c r="T105" i="55"/>
  <c r="E105" i="55"/>
  <c r="A105" i="55"/>
  <c r="U104" i="55"/>
  <c r="T104" i="55"/>
  <c r="E104" i="55"/>
  <c r="A104" i="55" s="1"/>
  <c r="T103" i="55"/>
  <c r="U103" i="55" s="1"/>
  <c r="E103" i="55"/>
  <c r="A103" i="55" s="1"/>
  <c r="U102" i="55"/>
  <c r="T102" i="55"/>
  <c r="E102" i="55"/>
  <c r="A102" i="55"/>
  <c r="U101" i="55"/>
  <c r="T101" i="55"/>
  <c r="E101" i="55"/>
  <c r="A101" i="55" s="1"/>
  <c r="T100" i="55"/>
  <c r="U100" i="55" s="1"/>
  <c r="E100" i="55"/>
  <c r="A100" i="55" s="1"/>
  <c r="U99" i="55"/>
  <c r="T99" i="55"/>
  <c r="E99" i="55"/>
  <c r="A99" i="55"/>
  <c r="U98" i="55"/>
  <c r="T98" i="55"/>
  <c r="E98" i="55"/>
  <c r="A98" i="55" s="1"/>
  <c r="T97" i="55"/>
  <c r="U97" i="55" s="1"/>
  <c r="E97" i="55"/>
  <c r="A97" i="55" s="1"/>
  <c r="U96" i="55"/>
  <c r="T96" i="55"/>
  <c r="E96" i="55"/>
  <c r="A96" i="55"/>
  <c r="U95" i="55"/>
  <c r="T95" i="55"/>
  <c r="E95" i="55"/>
  <c r="A95" i="55" s="1"/>
  <c r="T94" i="55"/>
  <c r="U94" i="55" s="1"/>
  <c r="E94" i="55"/>
  <c r="A94" i="55" s="1"/>
  <c r="U93" i="55"/>
  <c r="T93" i="55"/>
  <c r="E93" i="55"/>
  <c r="A93" i="55"/>
  <c r="U92" i="55"/>
  <c r="T92" i="55"/>
  <c r="E92" i="55"/>
  <c r="A92" i="55" s="1"/>
  <c r="T91" i="55"/>
  <c r="U91" i="55" s="1"/>
  <c r="E91" i="55"/>
  <c r="A91" i="55" s="1"/>
  <c r="U90" i="55"/>
  <c r="T90" i="55"/>
  <c r="E90" i="55"/>
  <c r="A90" i="55"/>
  <c r="U89" i="55"/>
  <c r="T89" i="55"/>
  <c r="E89" i="55"/>
  <c r="A89" i="55" s="1"/>
  <c r="T88" i="55"/>
  <c r="U88" i="55" s="1"/>
  <c r="E88" i="55"/>
  <c r="A88" i="55" s="1"/>
  <c r="U87" i="55"/>
  <c r="T87" i="55"/>
  <c r="E87" i="55"/>
  <c r="A87" i="55"/>
  <c r="U86" i="55"/>
  <c r="T86" i="55"/>
  <c r="E86" i="55"/>
  <c r="A86" i="55" s="1"/>
  <c r="T85" i="55"/>
  <c r="U85" i="55" s="1"/>
  <c r="E85" i="55"/>
  <c r="A85" i="55" s="1"/>
  <c r="U84" i="55"/>
  <c r="T84" i="55"/>
  <c r="E84" i="55"/>
  <c r="A84" i="55"/>
  <c r="U83" i="55"/>
  <c r="T83" i="55"/>
  <c r="E83" i="55"/>
  <c r="A83" i="55" s="1"/>
  <c r="T82" i="55"/>
  <c r="U82" i="55" s="1"/>
  <c r="E82" i="55"/>
  <c r="A82" i="55" s="1"/>
  <c r="U81" i="55"/>
  <c r="T81" i="55"/>
  <c r="E81" i="55"/>
  <c r="A81" i="55"/>
  <c r="U80" i="55"/>
  <c r="T80" i="55"/>
  <c r="E80" i="55"/>
  <c r="A80" i="55" s="1"/>
  <c r="T79" i="55"/>
  <c r="U79" i="55" s="1"/>
  <c r="E79" i="55"/>
  <c r="A79" i="55" s="1"/>
  <c r="U78" i="55"/>
  <c r="T78" i="55"/>
  <c r="E78" i="55"/>
  <c r="A78" i="55"/>
  <c r="U77" i="55"/>
  <c r="T77" i="55"/>
  <c r="E77" i="55"/>
  <c r="A77" i="55" s="1"/>
  <c r="T76" i="55"/>
  <c r="U76" i="55" s="1"/>
  <c r="E76" i="55"/>
  <c r="A76" i="55" s="1"/>
  <c r="U75" i="55"/>
  <c r="T75" i="55"/>
  <c r="E75" i="55"/>
  <c r="A75" i="55"/>
  <c r="U74" i="55"/>
  <c r="T74" i="55"/>
  <c r="E74" i="55"/>
  <c r="A74" i="55" s="1"/>
  <c r="T73" i="55"/>
  <c r="U73" i="55" s="1"/>
  <c r="E73" i="55"/>
  <c r="A73" i="55" s="1"/>
  <c r="U72" i="55"/>
  <c r="T72" i="55"/>
  <c r="E72" i="55"/>
  <c r="A72" i="55"/>
  <c r="U71" i="55"/>
  <c r="T71" i="55"/>
  <c r="E71" i="55"/>
  <c r="A71" i="55" s="1"/>
  <c r="T70" i="55"/>
  <c r="U70" i="55" s="1"/>
  <c r="E70" i="55"/>
  <c r="A70" i="55" s="1"/>
  <c r="U69" i="55"/>
  <c r="T69" i="55"/>
  <c r="E69" i="55"/>
  <c r="A69" i="55"/>
  <c r="U68" i="55"/>
  <c r="T68" i="55"/>
  <c r="E68" i="55"/>
  <c r="A68" i="55" s="1"/>
  <c r="T67" i="55"/>
  <c r="U67" i="55" s="1"/>
  <c r="E67" i="55"/>
  <c r="A67" i="55" s="1"/>
  <c r="U66" i="55"/>
  <c r="T66" i="55"/>
  <c r="E66" i="55"/>
  <c r="A66" i="55"/>
  <c r="U65" i="55"/>
  <c r="T65" i="55"/>
  <c r="E65" i="55"/>
  <c r="D15" i="55" s="1"/>
  <c r="T64" i="55"/>
  <c r="U64" i="55" s="1"/>
  <c r="E64" i="55"/>
  <c r="A64" i="55" s="1"/>
  <c r="U63" i="55"/>
  <c r="I63" i="55"/>
  <c r="H63" i="55"/>
  <c r="T63" i="55" s="1"/>
  <c r="E63" i="55"/>
  <c r="A63" i="55" s="1"/>
  <c r="I62" i="55"/>
  <c r="H62" i="55"/>
  <c r="T62" i="55" s="1"/>
  <c r="U62" i="55" s="1"/>
  <c r="E62" i="55"/>
  <c r="A62" i="55" s="1"/>
  <c r="U61" i="55"/>
  <c r="I61" i="55"/>
  <c r="H61" i="55"/>
  <c r="T61" i="55" s="1"/>
  <c r="E61" i="55"/>
  <c r="A61" i="55" s="1"/>
  <c r="U60" i="55"/>
  <c r="I60" i="55"/>
  <c r="H60" i="55"/>
  <c r="T60" i="55" s="1"/>
  <c r="E60" i="55"/>
  <c r="A60" i="55" s="1"/>
  <c r="I59" i="55"/>
  <c r="H59" i="55"/>
  <c r="T59" i="55" s="1"/>
  <c r="U59" i="55" s="1"/>
  <c r="E59" i="55"/>
  <c r="A59" i="55" s="1"/>
  <c r="U58" i="55"/>
  <c r="I58" i="55"/>
  <c r="H58" i="55"/>
  <c r="T58" i="55" s="1"/>
  <c r="E58" i="55"/>
  <c r="A58" i="55" s="1"/>
  <c r="U57" i="55"/>
  <c r="I57" i="55"/>
  <c r="H57" i="55"/>
  <c r="T57" i="55" s="1"/>
  <c r="E57" i="55"/>
  <c r="A57" i="55" s="1"/>
  <c r="I56" i="55"/>
  <c r="H56" i="55"/>
  <c r="T56" i="55" s="1"/>
  <c r="U56" i="55" s="1"/>
  <c r="E56" i="55"/>
  <c r="A56" i="55"/>
  <c r="I55" i="55"/>
  <c r="H55" i="55"/>
  <c r="T55" i="55" s="1"/>
  <c r="U55" i="55" s="1"/>
  <c r="E55" i="55"/>
  <c r="A55" i="55"/>
  <c r="U54" i="55"/>
  <c r="I54" i="55"/>
  <c r="H54" i="55"/>
  <c r="T54" i="55" s="1"/>
  <c r="E54" i="55"/>
  <c r="A54" i="55" s="1"/>
  <c r="U53" i="55"/>
  <c r="I53" i="55"/>
  <c r="H53" i="55"/>
  <c r="T53" i="55" s="1"/>
  <c r="E53" i="55"/>
  <c r="A53" i="55" s="1"/>
  <c r="I52" i="55"/>
  <c r="H52" i="55"/>
  <c r="T52" i="55" s="1"/>
  <c r="U52" i="55" s="1"/>
  <c r="E52" i="55"/>
  <c r="A52" i="55" s="1"/>
  <c r="U51" i="55"/>
  <c r="I51" i="55"/>
  <c r="H51" i="55"/>
  <c r="T51" i="55" s="1"/>
  <c r="E51" i="55"/>
  <c r="A51" i="55" s="1"/>
  <c r="U50" i="55"/>
  <c r="I50" i="55"/>
  <c r="H50" i="55"/>
  <c r="T50" i="55" s="1"/>
  <c r="E50" i="55"/>
  <c r="A50" i="55" s="1"/>
  <c r="I49" i="55"/>
  <c r="H49" i="55"/>
  <c r="T49" i="55" s="1"/>
  <c r="U49" i="55" s="1"/>
  <c r="E49" i="55"/>
  <c r="A49" i="55" s="1"/>
  <c r="U48" i="55"/>
  <c r="I48" i="55"/>
  <c r="H48" i="55"/>
  <c r="T48" i="55" s="1"/>
  <c r="E48" i="55"/>
  <c r="A48" i="55" s="1"/>
  <c r="U47" i="55"/>
  <c r="I47" i="55"/>
  <c r="H47" i="55"/>
  <c r="T47" i="55" s="1"/>
  <c r="E47" i="55"/>
  <c r="A47" i="55" s="1"/>
  <c r="I46" i="55"/>
  <c r="H46" i="55"/>
  <c r="T46" i="55" s="1"/>
  <c r="U46" i="55" s="1"/>
  <c r="E46" i="55"/>
  <c r="A46" i="55" s="1"/>
  <c r="U45" i="55"/>
  <c r="I45" i="55"/>
  <c r="H45" i="55"/>
  <c r="T45" i="55" s="1"/>
  <c r="E45" i="55"/>
  <c r="A45" i="55" s="1"/>
  <c r="U44" i="55"/>
  <c r="I44" i="55"/>
  <c r="H44" i="55"/>
  <c r="T44" i="55" s="1"/>
  <c r="E44" i="55"/>
  <c r="A44" i="55" s="1"/>
  <c r="I43" i="55"/>
  <c r="H43" i="55"/>
  <c r="T43" i="55" s="1"/>
  <c r="U43" i="55" s="1"/>
  <c r="E43" i="55"/>
  <c r="A43" i="55" s="1"/>
  <c r="U42" i="55"/>
  <c r="I42" i="55"/>
  <c r="H42" i="55"/>
  <c r="T42" i="55" s="1"/>
  <c r="E42" i="55"/>
  <c r="A42" i="55" s="1"/>
  <c r="U41" i="55"/>
  <c r="I41" i="55"/>
  <c r="H41" i="55"/>
  <c r="T41" i="55" s="1"/>
  <c r="E41" i="55"/>
  <c r="A41" i="55" s="1"/>
  <c r="I40" i="55"/>
  <c r="H40" i="55"/>
  <c r="T40" i="55" s="1"/>
  <c r="U40" i="55" s="1"/>
  <c r="E40" i="55"/>
  <c r="A40" i="55" s="1"/>
  <c r="U39" i="55"/>
  <c r="I39" i="55"/>
  <c r="H39" i="55"/>
  <c r="T39" i="55" s="1"/>
  <c r="E39" i="55"/>
  <c r="A39" i="55" s="1"/>
  <c r="U38" i="55"/>
  <c r="U22" i="55" s="1"/>
  <c r="I38" i="55"/>
  <c r="H38" i="55"/>
  <c r="T38" i="55" s="1"/>
  <c r="E38" i="55"/>
  <c r="A38" i="55" s="1"/>
  <c r="D31" i="55"/>
  <c r="D30" i="55"/>
  <c r="D29" i="55"/>
  <c r="D28" i="55"/>
  <c r="D27" i="55"/>
  <c r="D26" i="55"/>
  <c r="D25" i="55"/>
  <c r="D32" i="55" s="1"/>
  <c r="S22" i="55"/>
  <c r="R22" i="55"/>
  <c r="Q22" i="55"/>
  <c r="P22" i="55"/>
  <c r="O22" i="55"/>
  <c r="N22" i="55"/>
  <c r="M22" i="55"/>
  <c r="L22" i="55"/>
  <c r="K22" i="55"/>
  <c r="J22" i="55"/>
  <c r="I22" i="55"/>
  <c r="H22" i="55"/>
  <c r="G22" i="55"/>
  <c r="F15" i="55"/>
  <c r="F14" i="55"/>
  <c r="D14" i="55"/>
  <c r="F12" i="55"/>
  <c r="H11" i="55"/>
  <c r="D11" i="55"/>
  <c r="P9" i="55"/>
  <c r="H9" i="55"/>
  <c r="F9" i="55"/>
  <c r="E9" i="55"/>
  <c r="F8" i="55"/>
  <c r="E8" i="55"/>
  <c r="Q7" i="55"/>
  <c r="H7" i="55"/>
  <c r="F7" i="55"/>
  <c r="D7" i="55"/>
  <c r="Q6" i="55"/>
  <c r="G6" i="55"/>
  <c r="F6" i="55"/>
  <c r="D6" i="55"/>
  <c r="Q5" i="55"/>
  <c r="Q9" i="55" s="1"/>
  <c r="G5" i="55"/>
  <c r="E5" i="55"/>
  <c r="D5" i="55"/>
  <c r="P4" i="55"/>
  <c r="P10" i="55" s="1"/>
  <c r="H4" i="55"/>
  <c r="G4" i="55"/>
  <c r="E4" i="55"/>
  <c r="E1" i="55"/>
  <c r="T200" i="54"/>
  <c r="U200" i="54" s="1"/>
  <c r="A200" i="54"/>
  <c r="U199" i="54"/>
  <c r="T199" i="54"/>
  <c r="A199" i="54"/>
  <c r="T198" i="54"/>
  <c r="U198" i="54" s="1"/>
  <c r="A198" i="54"/>
  <c r="U197" i="54"/>
  <c r="T197" i="54"/>
  <c r="A197" i="54"/>
  <c r="T196" i="54"/>
  <c r="U196" i="54" s="1"/>
  <c r="A196" i="54"/>
  <c r="U195" i="54"/>
  <c r="T195" i="54"/>
  <c r="A195" i="54"/>
  <c r="T194" i="54"/>
  <c r="U194" i="54" s="1"/>
  <c r="A194" i="54"/>
  <c r="U193" i="54"/>
  <c r="T193" i="54"/>
  <c r="A193" i="54"/>
  <c r="T192" i="54"/>
  <c r="U192" i="54" s="1"/>
  <c r="A192" i="54"/>
  <c r="U191" i="54"/>
  <c r="T191" i="54"/>
  <c r="A191" i="54"/>
  <c r="T190" i="54"/>
  <c r="U190" i="54" s="1"/>
  <c r="A190" i="54"/>
  <c r="U189" i="54"/>
  <c r="T189" i="54"/>
  <c r="A189" i="54"/>
  <c r="T188" i="54"/>
  <c r="U188" i="54" s="1"/>
  <c r="A188" i="54"/>
  <c r="U187" i="54"/>
  <c r="T187" i="54"/>
  <c r="A187" i="54"/>
  <c r="T186" i="54"/>
  <c r="U186" i="54" s="1"/>
  <c r="A186" i="54"/>
  <c r="U185" i="54"/>
  <c r="T185" i="54"/>
  <c r="A185" i="54"/>
  <c r="T184" i="54"/>
  <c r="U184" i="54" s="1"/>
  <c r="A184" i="54"/>
  <c r="U183" i="54"/>
  <c r="T183" i="54"/>
  <c r="A183" i="54"/>
  <c r="T182" i="54"/>
  <c r="U182" i="54" s="1"/>
  <c r="A182" i="54"/>
  <c r="U181" i="54"/>
  <c r="T181" i="54"/>
  <c r="A181" i="54"/>
  <c r="T180" i="54"/>
  <c r="U180" i="54" s="1"/>
  <c r="A180" i="54"/>
  <c r="U179" i="54"/>
  <c r="T179" i="54"/>
  <c r="A179" i="54"/>
  <c r="T178" i="54"/>
  <c r="U178" i="54" s="1"/>
  <c r="A178" i="54"/>
  <c r="U177" i="54"/>
  <c r="T177" i="54"/>
  <c r="A177" i="54"/>
  <c r="T176" i="54"/>
  <c r="U176" i="54" s="1"/>
  <c r="A176" i="54"/>
  <c r="U175" i="54"/>
  <c r="T175" i="54"/>
  <c r="A175" i="54"/>
  <c r="T174" i="54"/>
  <c r="U174" i="54" s="1"/>
  <c r="A174" i="54"/>
  <c r="U173" i="54"/>
  <c r="T173" i="54"/>
  <c r="A173" i="54"/>
  <c r="T172" i="54"/>
  <c r="U172" i="54" s="1"/>
  <c r="A172" i="54"/>
  <c r="U171" i="54"/>
  <c r="T171" i="54"/>
  <c r="A171" i="54"/>
  <c r="T170" i="54"/>
  <c r="U170" i="54" s="1"/>
  <c r="A170" i="54"/>
  <c r="U169" i="54"/>
  <c r="T169" i="54"/>
  <c r="A169" i="54"/>
  <c r="T168" i="54"/>
  <c r="U168" i="54" s="1"/>
  <c r="A168" i="54"/>
  <c r="U167" i="54"/>
  <c r="T167" i="54"/>
  <c r="A167" i="54"/>
  <c r="T166" i="54"/>
  <c r="U166" i="54" s="1"/>
  <c r="A166" i="54"/>
  <c r="U165" i="54"/>
  <c r="T165" i="54"/>
  <c r="A165" i="54"/>
  <c r="T164" i="54"/>
  <c r="U164" i="54" s="1"/>
  <c r="A164" i="54"/>
  <c r="U163" i="54"/>
  <c r="T163" i="54"/>
  <c r="A163" i="54"/>
  <c r="T162" i="54"/>
  <c r="U162" i="54" s="1"/>
  <c r="A162" i="54"/>
  <c r="U161" i="54"/>
  <c r="T161" i="54"/>
  <c r="A161" i="54"/>
  <c r="T160" i="54"/>
  <c r="U160" i="54" s="1"/>
  <c r="A160" i="54"/>
  <c r="U159" i="54"/>
  <c r="T159" i="54"/>
  <c r="A159" i="54"/>
  <c r="T158" i="54"/>
  <c r="U158" i="54" s="1"/>
  <c r="A158" i="54"/>
  <c r="U157" i="54"/>
  <c r="T157" i="54"/>
  <c r="A157" i="54"/>
  <c r="T156" i="54"/>
  <c r="U156" i="54" s="1"/>
  <c r="A156" i="54"/>
  <c r="U155" i="54"/>
  <c r="T155" i="54"/>
  <c r="A155" i="54"/>
  <c r="T154" i="54"/>
  <c r="U154" i="54" s="1"/>
  <c r="A154" i="54"/>
  <c r="U153" i="54"/>
  <c r="T153" i="54"/>
  <c r="A153" i="54"/>
  <c r="T152" i="54"/>
  <c r="U152" i="54" s="1"/>
  <c r="A152" i="54"/>
  <c r="U151" i="54"/>
  <c r="T151" i="54"/>
  <c r="A151" i="54"/>
  <c r="T150" i="54"/>
  <c r="U150" i="54" s="1"/>
  <c r="E150" i="54"/>
  <c r="A150" i="54" s="1"/>
  <c r="T149" i="54"/>
  <c r="U149" i="54" s="1"/>
  <c r="E149" i="54"/>
  <c r="A149" i="54"/>
  <c r="U148" i="54"/>
  <c r="T148" i="54"/>
  <c r="E148" i="54"/>
  <c r="A148" i="54"/>
  <c r="T147" i="54"/>
  <c r="U147" i="54" s="1"/>
  <c r="E147" i="54"/>
  <c r="A147" i="54" s="1"/>
  <c r="T146" i="54"/>
  <c r="U146" i="54" s="1"/>
  <c r="E146" i="54"/>
  <c r="A146" i="54"/>
  <c r="U145" i="54"/>
  <c r="T145" i="54"/>
  <c r="E145" i="54"/>
  <c r="A145" i="54"/>
  <c r="T144" i="54"/>
  <c r="U144" i="54" s="1"/>
  <c r="E144" i="54"/>
  <c r="A144" i="54" s="1"/>
  <c r="T143" i="54"/>
  <c r="U143" i="54" s="1"/>
  <c r="E143" i="54"/>
  <c r="A143" i="54"/>
  <c r="U142" i="54"/>
  <c r="T142" i="54"/>
  <c r="E142" i="54"/>
  <c r="A142" i="54"/>
  <c r="T141" i="54"/>
  <c r="U141" i="54" s="1"/>
  <c r="E141" i="54"/>
  <c r="A141" i="54" s="1"/>
  <c r="T140" i="54"/>
  <c r="U140" i="54" s="1"/>
  <c r="E140" i="54"/>
  <c r="A140" i="54"/>
  <c r="U139" i="54"/>
  <c r="T139" i="54"/>
  <c r="E139" i="54"/>
  <c r="A139" i="54"/>
  <c r="T138" i="54"/>
  <c r="U138" i="54" s="1"/>
  <c r="E138" i="54"/>
  <c r="A138" i="54" s="1"/>
  <c r="T137" i="54"/>
  <c r="U137" i="54" s="1"/>
  <c r="E137" i="54"/>
  <c r="A137" i="54"/>
  <c r="U136" i="54"/>
  <c r="T136" i="54"/>
  <c r="E136" i="54"/>
  <c r="A136" i="54"/>
  <c r="T135" i="54"/>
  <c r="U135" i="54" s="1"/>
  <c r="E135" i="54"/>
  <c r="A135" i="54" s="1"/>
  <c r="T134" i="54"/>
  <c r="U134" i="54" s="1"/>
  <c r="E134" i="54"/>
  <c r="A134" i="54"/>
  <c r="U133" i="54"/>
  <c r="T133" i="54"/>
  <c r="E133" i="54"/>
  <c r="A133" i="54"/>
  <c r="T132" i="54"/>
  <c r="U132" i="54" s="1"/>
  <c r="E132" i="54"/>
  <c r="A132" i="54" s="1"/>
  <c r="T131" i="54"/>
  <c r="U131" i="54" s="1"/>
  <c r="E131" i="54"/>
  <c r="A131" i="54"/>
  <c r="U130" i="54"/>
  <c r="T130" i="54"/>
  <c r="E130" i="54"/>
  <c r="A130" i="54"/>
  <c r="T129" i="54"/>
  <c r="U129" i="54" s="1"/>
  <c r="E129" i="54"/>
  <c r="A129" i="54" s="1"/>
  <c r="T128" i="54"/>
  <c r="U128" i="54" s="1"/>
  <c r="E128" i="54"/>
  <c r="A128" i="54"/>
  <c r="U127" i="54"/>
  <c r="T127" i="54"/>
  <c r="E127" i="54"/>
  <c r="A127" i="54"/>
  <c r="T126" i="54"/>
  <c r="U126" i="54" s="1"/>
  <c r="E126" i="54"/>
  <c r="A126" i="54" s="1"/>
  <c r="T125" i="54"/>
  <c r="U125" i="54" s="1"/>
  <c r="E125" i="54"/>
  <c r="A125" i="54"/>
  <c r="U124" i="54"/>
  <c r="T124" i="54"/>
  <c r="E124" i="54"/>
  <c r="A124" i="54"/>
  <c r="T123" i="54"/>
  <c r="U123" i="54" s="1"/>
  <c r="E123" i="54"/>
  <c r="A123" i="54" s="1"/>
  <c r="T122" i="54"/>
  <c r="U122" i="54" s="1"/>
  <c r="E122" i="54"/>
  <c r="A122" i="54"/>
  <c r="U121" i="54"/>
  <c r="T121" i="54"/>
  <c r="E121" i="54"/>
  <c r="A121" i="54"/>
  <c r="T120" i="54"/>
  <c r="U120" i="54" s="1"/>
  <c r="E120" i="54"/>
  <c r="A120" i="54" s="1"/>
  <c r="T119" i="54"/>
  <c r="U119" i="54" s="1"/>
  <c r="E119" i="54"/>
  <c r="A119" i="54"/>
  <c r="U118" i="54"/>
  <c r="T118" i="54"/>
  <c r="E118" i="54"/>
  <c r="A118" i="54"/>
  <c r="T117" i="54"/>
  <c r="U117" i="54" s="1"/>
  <c r="E117" i="54"/>
  <c r="A117" i="54" s="1"/>
  <c r="T116" i="54"/>
  <c r="U116" i="54" s="1"/>
  <c r="E116" i="54"/>
  <c r="A116" i="54"/>
  <c r="U115" i="54"/>
  <c r="T115" i="54"/>
  <c r="E115" i="54"/>
  <c r="A115" i="54"/>
  <c r="T114" i="54"/>
  <c r="U114" i="54" s="1"/>
  <c r="E114" i="54"/>
  <c r="A114" i="54" s="1"/>
  <c r="T113" i="54"/>
  <c r="U113" i="54" s="1"/>
  <c r="E113" i="54"/>
  <c r="A113" i="54"/>
  <c r="U112" i="54"/>
  <c r="T112" i="54"/>
  <c r="E112" i="54"/>
  <c r="A112" i="54"/>
  <c r="T111" i="54"/>
  <c r="U111" i="54" s="1"/>
  <c r="E111" i="54"/>
  <c r="A111" i="54" s="1"/>
  <c r="T110" i="54"/>
  <c r="U110" i="54" s="1"/>
  <c r="E110" i="54"/>
  <c r="A110" i="54"/>
  <c r="U109" i="54"/>
  <c r="T109" i="54"/>
  <c r="E109" i="54"/>
  <c r="A109" i="54"/>
  <c r="U108" i="54"/>
  <c r="E108" i="54"/>
  <c r="A108" i="54"/>
  <c r="U107" i="54"/>
  <c r="T107" i="54"/>
  <c r="E107" i="54"/>
  <c r="A107" i="54" s="1"/>
  <c r="T106" i="54"/>
  <c r="U106" i="54" s="1"/>
  <c r="E106" i="54"/>
  <c r="A106" i="54" s="1"/>
  <c r="U105" i="54"/>
  <c r="T105" i="54"/>
  <c r="E105" i="54"/>
  <c r="A105" i="54"/>
  <c r="U104" i="54"/>
  <c r="T104" i="54"/>
  <c r="E104" i="54"/>
  <c r="A104" i="54" s="1"/>
  <c r="T103" i="54"/>
  <c r="U103" i="54" s="1"/>
  <c r="E103" i="54"/>
  <c r="A103" i="54" s="1"/>
  <c r="U102" i="54"/>
  <c r="T102" i="54"/>
  <c r="E102" i="54"/>
  <c r="A102" i="54"/>
  <c r="U101" i="54"/>
  <c r="T101" i="54"/>
  <c r="E101" i="54"/>
  <c r="A101" i="54" s="1"/>
  <c r="T100" i="54"/>
  <c r="U100" i="54" s="1"/>
  <c r="E100" i="54"/>
  <c r="A100" i="54" s="1"/>
  <c r="U99" i="54"/>
  <c r="T99" i="54"/>
  <c r="E99" i="54"/>
  <c r="A99" i="54"/>
  <c r="U98" i="54"/>
  <c r="T98" i="54"/>
  <c r="E98" i="54"/>
  <c r="A98" i="54" s="1"/>
  <c r="T97" i="54"/>
  <c r="U97" i="54" s="1"/>
  <c r="E97" i="54"/>
  <c r="A97" i="54" s="1"/>
  <c r="U96" i="54"/>
  <c r="T96" i="54"/>
  <c r="E96" i="54"/>
  <c r="A96" i="54"/>
  <c r="U95" i="54"/>
  <c r="T95" i="54"/>
  <c r="E95" i="54"/>
  <c r="A95" i="54" s="1"/>
  <c r="T94" i="54"/>
  <c r="U94" i="54" s="1"/>
  <c r="E94" i="54"/>
  <c r="A94" i="54" s="1"/>
  <c r="U93" i="54"/>
  <c r="T93" i="54"/>
  <c r="E93" i="54"/>
  <c r="A93" i="54"/>
  <c r="U92" i="54"/>
  <c r="T92" i="54"/>
  <c r="E92" i="54"/>
  <c r="A92" i="54" s="1"/>
  <c r="T91" i="54"/>
  <c r="U91" i="54" s="1"/>
  <c r="E91" i="54"/>
  <c r="A91" i="54" s="1"/>
  <c r="U90" i="54"/>
  <c r="T90" i="54"/>
  <c r="E90" i="54"/>
  <c r="A90" i="54"/>
  <c r="U89" i="54"/>
  <c r="T89" i="54"/>
  <c r="E89" i="54"/>
  <c r="A89" i="54" s="1"/>
  <c r="T88" i="54"/>
  <c r="U88" i="54" s="1"/>
  <c r="E88" i="54"/>
  <c r="A88" i="54" s="1"/>
  <c r="U87" i="54"/>
  <c r="T87" i="54"/>
  <c r="E87" i="54"/>
  <c r="A87" i="54"/>
  <c r="U86" i="54"/>
  <c r="T86" i="54"/>
  <c r="E86" i="54"/>
  <c r="A86" i="54" s="1"/>
  <c r="T85" i="54"/>
  <c r="U85" i="54" s="1"/>
  <c r="E85" i="54"/>
  <c r="A85" i="54" s="1"/>
  <c r="U84" i="54"/>
  <c r="T84" i="54"/>
  <c r="E84" i="54"/>
  <c r="A84" i="54"/>
  <c r="U83" i="54"/>
  <c r="T83" i="54"/>
  <c r="E83" i="54"/>
  <c r="A83" i="54" s="1"/>
  <c r="T82" i="54"/>
  <c r="U82" i="54" s="1"/>
  <c r="E82" i="54"/>
  <c r="A82" i="54" s="1"/>
  <c r="U81" i="54"/>
  <c r="T81" i="54"/>
  <c r="E81" i="54"/>
  <c r="A81" i="54"/>
  <c r="U80" i="54"/>
  <c r="T80" i="54"/>
  <c r="E80" i="54"/>
  <c r="A80" i="54" s="1"/>
  <c r="T79" i="54"/>
  <c r="U79" i="54" s="1"/>
  <c r="E79" i="54"/>
  <c r="A79" i="54" s="1"/>
  <c r="U78" i="54"/>
  <c r="T78" i="54"/>
  <c r="E78" i="54"/>
  <c r="A78" i="54"/>
  <c r="U77" i="54"/>
  <c r="T77" i="54"/>
  <c r="E77" i="54"/>
  <c r="A77" i="54" s="1"/>
  <c r="T76" i="54"/>
  <c r="U76" i="54" s="1"/>
  <c r="E76" i="54"/>
  <c r="A76" i="54" s="1"/>
  <c r="U75" i="54"/>
  <c r="T75" i="54"/>
  <c r="E75" i="54"/>
  <c r="A75" i="54"/>
  <c r="U74" i="54"/>
  <c r="T74" i="54"/>
  <c r="E74" i="54"/>
  <c r="A74" i="54" s="1"/>
  <c r="T73" i="54"/>
  <c r="U73" i="54" s="1"/>
  <c r="E73" i="54"/>
  <c r="A73" i="54" s="1"/>
  <c r="U72" i="54"/>
  <c r="T72" i="54"/>
  <c r="E72" i="54"/>
  <c r="A72" i="54"/>
  <c r="U71" i="54"/>
  <c r="T71" i="54"/>
  <c r="E71" i="54"/>
  <c r="A71" i="54" s="1"/>
  <c r="T70" i="54"/>
  <c r="U70" i="54" s="1"/>
  <c r="E70" i="54"/>
  <c r="A70" i="54" s="1"/>
  <c r="U69" i="54"/>
  <c r="T69" i="54"/>
  <c r="E69" i="54"/>
  <c r="A69" i="54"/>
  <c r="U68" i="54"/>
  <c r="T68" i="54"/>
  <c r="E68" i="54"/>
  <c r="A68" i="54" s="1"/>
  <c r="T67" i="54"/>
  <c r="U67" i="54" s="1"/>
  <c r="E67" i="54"/>
  <c r="A67" i="54" s="1"/>
  <c r="U66" i="54"/>
  <c r="T66" i="54"/>
  <c r="E66" i="54"/>
  <c r="A66" i="54"/>
  <c r="U65" i="54"/>
  <c r="T65" i="54"/>
  <c r="E65" i="54"/>
  <c r="T64" i="54"/>
  <c r="U64" i="54" s="1"/>
  <c r="E64" i="54"/>
  <c r="A64" i="54" s="1"/>
  <c r="I63" i="54"/>
  <c r="H63" i="54"/>
  <c r="T63" i="54" s="1"/>
  <c r="E63" i="54"/>
  <c r="A63" i="54" s="1"/>
  <c r="U62" i="54"/>
  <c r="I62" i="54"/>
  <c r="H62" i="54"/>
  <c r="T62" i="54" s="1"/>
  <c r="E62" i="54"/>
  <c r="A62" i="54" s="1"/>
  <c r="I61" i="54"/>
  <c r="H61" i="54"/>
  <c r="T61" i="54" s="1"/>
  <c r="E61" i="54"/>
  <c r="A61" i="54" s="1"/>
  <c r="I60" i="54"/>
  <c r="H60" i="54"/>
  <c r="T60" i="54" s="1"/>
  <c r="E60" i="54"/>
  <c r="A60" i="54" s="1"/>
  <c r="U59" i="54"/>
  <c r="I59" i="54"/>
  <c r="H59" i="54"/>
  <c r="T59" i="54" s="1"/>
  <c r="E59" i="54"/>
  <c r="A59" i="54" s="1"/>
  <c r="I58" i="54"/>
  <c r="H58" i="54"/>
  <c r="T58" i="54" s="1"/>
  <c r="E58" i="54"/>
  <c r="A58" i="54" s="1"/>
  <c r="I57" i="54"/>
  <c r="H57" i="54"/>
  <c r="T57" i="54" s="1"/>
  <c r="E57" i="54"/>
  <c r="A57" i="54" s="1"/>
  <c r="U56" i="54"/>
  <c r="I56" i="54"/>
  <c r="H56" i="54"/>
  <c r="T56" i="54" s="1"/>
  <c r="E56" i="54"/>
  <c r="A56" i="54"/>
  <c r="I55" i="54"/>
  <c r="H55" i="54"/>
  <c r="T55" i="54" s="1"/>
  <c r="E55" i="54"/>
  <c r="A55" i="54"/>
  <c r="I54" i="54"/>
  <c r="H54" i="54"/>
  <c r="T54" i="54" s="1"/>
  <c r="E54" i="54"/>
  <c r="A54" i="54" s="1"/>
  <c r="I53" i="54"/>
  <c r="H53" i="54"/>
  <c r="T53" i="54" s="1"/>
  <c r="E53" i="54"/>
  <c r="A53" i="54" s="1"/>
  <c r="U52" i="54"/>
  <c r="I52" i="54"/>
  <c r="H52" i="54"/>
  <c r="T52" i="54" s="1"/>
  <c r="E52" i="54"/>
  <c r="A52" i="54" s="1"/>
  <c r="I51" i="54"/>
  <c r="H51" i="54"/>
  <c r="T51" i="54" s="1"/>
  <c r="E51" i="54"/>
  <c r="A51" i="54" s="1"/>
  <c r="I50" i="54"/>
  <c r="H50" i="54"/>
  <c r="T50" i="54" s="1"/>
  <c r="E50" i="54"/>
  <c r="A50" i="54" s="1"/>
  <c r="U49" i="54"/>
  <c r="I49" i="54"/>
  <c r="H49" i="54"/>
  <c r="T49" i="54" s="1"/>
  <c r="E49" i="54"/>
  <c r="A49" i="54" s="1"/>
  <c r="I48" i="54"/>
  <c r="H48" i="54"/>
  <c r="T48" i="54" s="1"/>
  <c r="E48" i="54"/>
  <c r="A48" i="54" s="1"/>
  <c r="I47" i="54"/>
  <c r="H47" i="54"/>
  <c r="T47" i="54" s="1"/>
  <c r="E47" i="54"/>
  <c r="A47" i="54" s="1"/>
  <c r="U46" i="54"/>
  <c r="I46" i="54"/>
  <c r="H46" i="54"/>
  <c r="T46" i="54" s="1"/>
  <c r="E46" i="54"/>
  <c r="A46" i="54" s="1"/>
  <c r="I45" i="54"/>
  <c r="H45" i="54"/>
  <c r="T45" i="54" s="1"/>
  <c r="E45" i="54"/>
  <c r="A45" i="54" s="1"/>
  <c r="I44" i="54"/>
  <c r="H44" i="54"/>
  <c r="T44" i="54" s="1"/>
  <c r="E44" i="54"/>
  <c r="A44" i="54" s="1"/>
  <c r="U43" i="54"/>
  <c r="I43" i="54"/>
  <c r="H43" i="54"/>
  <c r="T43" i="54" s="1"/>
  <c r="E43" i="54"/>
  <c r="A43" i="54" s="1"/>
  <c r="I42" i="54"/>
  <c r="H42" i="54"/>
  <c r="T42" i="54" s="1"/>
  <c r="E42" i="54"/>
  <c r="A42" i="54" s="1"/>
  <c r="I41" i="54"/>
  <c r="H41" i="54"/>
  <c r="T41" i="54" s="1"/>
  <c r="E41" i="54"/>
  <c r="A41" i="54" s="1"/>
  <c r="U40" i="54"/>
  <c r="I40" i="54"/>
  <c r="H40" i="54"/>
  <c r="T40" i="54" s="1"/>
  <c r="E40" i="54"/>
  <c r="A40" i="54" s="1"/>
  <c r="I39" i="54"/>
  <c r="H39" i="54"/>
  <c r="T39" i="54" s="1"/>
  <c r="E39" i="54"/>
  <c r="A39" i="54" s="1"/>
  <c r="I38" i="54"/>
  <c r="I22" i="54" s="1"/>
  <c r="H38" i="54"/>
  <c r="T38" i="54" s="1"/>
  <c r="E38" i="54"/>
  <c r="A38" i="54" s="1"/>
  <c r="D31" i="54"/>
  <c r="D30" i="54"/>
  <c r="D29" i="54"/>
  <c r="D28" i="54"/>
  <c r="D27" i="54"/>
  <c r="D26" i="54"/>
  <c r="D25" i="54"/>
  <c r="D32" i="54" s="1"/>
  <c r="T22" i="54"/>
  <c r="S22" i="54"/>
  <c r="R22" i="54"/>
  <c r="Q22" i="54"/>
  <c r="P22" i="54"/>
  <c r="O22" i="54"/>
  <c r="N22" i="54"/>
  <c r="M22" i="54"/>
  <c r="L22" i="54"/>
  <c r="K22" i="54"/>
  <c r="J22" i="54"/>
  <c r="H22" i="54"/>
  <c r="G22" i="54"/>
  <c r="H15" i="54"/>
  <c r="F15" i="54"/>
  <c r="E15" i="54"/>
  <c r="D15" i="54"/>
  <c r="G14" i="54"/>
  <c r="F14" i="54"/>
  <c r="E14" i="54"/>
  <c r="D14" i="54"/>
  <c r="H13" i="54"/>
  <c r="G13" i="54"/>
  <c r="F13" i="54"/>
  <c r="E13" i="54"/>
  <c r="D13" i="54"/>
  <c r="I13" i="54" s="1"/>
  <c r="N7" i="54" s="1"/>
  <c r="H12" i="54"/>
  <c r="G12" i="54"/>
  <c r="F12" i="54"/>
  <c r="F16" i="54" s="1"/>
  <c r="E12" i="54"/>
  <c r="D12" i="54"/>
  <c r="I12" i="54" s="1"/>
  <c r="N6" i="54" s="1"/>
  <c r="H11" i="54"/>
  <c r="H16" i="54" s="1"/>
  <c r="G11" i="54"/>
  <c r="F11" i="54"/>
  <c r="E11" i="54"/>
  <c r="I11" i="54" s="1"/>
  <c r="N5" i="54" s="1"/>
  <c r="D11" i="54"/>
  <c r="D16" i="54" s="1"/>
  <c r="P9" i="54"/>
  <c r="H9" i="54"/>
  <c r="G9" i="54"/>
  <c r="F9" i="54"/>
  <c r="E9" i="54"/>
  <c r="D9" i="54"/>
  <c r="I9" i="54" s="1"/>
  <c r="H8" i="54"/>
  <c r="G8" i="54"/>
  <c r="F8" i="54"/>
  <c r="E8" i="54"/>
  <c r="D8" i="54"/>
  <c r="I8" i="54" s="1"/>
  <c r="Q7" i="54"/>
  <c r="H7" i="54"/>
  <c r="G7" i="54"/>
  <c r="F7" i="54"/>
  <c r="E7" i="54"/>
  <c r="D7" i="54"/>
  <c r="I7" i="54" s="1"/>
  <c r="Q6" i="54"/>
  <c r="H6" i="54"/>
  <c r="G6" i="54"/>
  <c r="F6" i="54"/>
  <c r="E6" i="54"/>
  <c r="D6" i="54"/>
  <c r="I6" i="54" s="1"/>
  <c r="Q5" i="54"/>
  <c r="Q9" i="54" s="1"/>
  <c r="H5" i="54"/>
  <c r="G5" i="54"/>
  <c r="F5" i="54"/>
  <c r="E5" i="54"/>
  <c r="D5" i="54"/>
  <c r="I5" i="54" s="1"/>
  <c r="P4" i="54"/>
  <c r="P10" i="54" s="1"/>
  <c r="P11" i="54" s="1"/>
  <c r="I4" i="54"/>
  <c r="H4" i="54"/>
  <c r="H10" i="54" s="1"/>
  <c r="G4" i="54"/>
  <c r="G10" i="54" s="1"/>
  <c r="G17" i="54" s="1"/>
  <c r="F4" i="54"/>
  <c r="F10" i="54" s="1"/>
  <c r="F17" i="54" s="1"/>
  <c r="E4" i="54"/>
  <c r="E10" i="54" s="1"/>
  <c r="E17" i="54" s="1"/>
  <c r="D4" i="54"/>
  <c r="D10" i="54" s="1"/>
  <c r="E1" i="54"/>
  <c r="Q4" i="54" s="1"/>
  <c r="T200" i="53"/>
  <c r="U200" i="53" s="1"/>
  <c r="A200" i="53"/>
  <c r="U199" i="53"/>
  <c r="T199" i="53"/>
  <c r="A199" i="53"/>
  <c r="T198" i="53"/>
  <c r="U198" i="53" s="1"/>
  <c r="A198" i="53"/>
  <c r="U197" i="53"/>
  <c r="T197" i="53"/>
  <c r="A197" i="53"/>
  <c r="T196" i="53"/>
  <c r="U196" i="53" s="1"/>
  <c r="A196" i="53"/>
  <c r="U195" i="53"/>
  <c r="T195" i="53"/>
  <c r="A195" i="53"/>
  <c r="T194" i="53"/>
  <c r="U194" i="53" s="1"/>
  <c r="A194" i="53"/>
  <c r="U193" i="53"/>
  <c r="T193" i="53"/>
  <c r="A193" i="53"/>
  <c r="T192" i="53"/>
  <c r="U192" i="53" s="1"/>
  <c r="A192" i="53"/>
  <c r="U191" i="53"/>
  <c r="T191" i="53"/>
  <c r="A191" i="53"/>
  <c r="T190" i="53"/>
  <c r="U190" i="53" s="1"/>
  <c r="A190" i="53"/>
  <c r="U189" i="53"/>
  <c r="T189" i="53"/>
  <c r="A189" i="53"/>
  <c r="T188" i="53"/>
  <c r="U188" i="53" s="1"/>
  <c r="A188" i="53"/>
  <c r="U187" i="53"/>
  <c r="T187" i="53"/>
  <c r="A187" i="53"/>
  <c r="T186" i="53"/>
  <c r="U186" i="53" s="1"/>
  <c r="A186" i="53"/>
  <c r="U185" i="53"/>
  <c r="T185" i="53"/>
  <c r="A185" i="53"/>
  <c r="T184" i="53"/>
  <c r="U184" i="53" s="1"/>
  <c r="A184" i="53"/>
  <c r="U183" i="53"/>
  <c r="T183" i="53"/>
  <c r="A183" i="53"/>
  <c r="T182" i="53"/>
  <c r="U182" i="53" s="1"/>
  <c r="A182" i="53"/>
  <c r="U181" i="53"/>
  <c r="T181" i="53"/>
  <c r="A181" i="53"/>
  <c r="T180" i="53"/>
  <c r="U180" i="53" s="1"/>
  <c r="A180" i="53"/>
  <c r="U179" i="53"/>
  <c r="T179" i="53"/>
  <c r="A179" i="53"/>
  <c r="T178" i="53"/>
  <c r="U178" i="53" s="1"/>
  <c r="A178" i="53"/>
  <c r="U177" i="53"/>
  <c r="T177" i="53"/>
  <c r="A177" i="53"/>
  <c r="T176" i="53"/>
  <c r="U176" i="53" s="1"/>
  <c r="A176" i="53"/>
  <c r="U175" i="53"/>
  <c r="T175" i="53"/>
  <c r="A175" i="53"/>
  <c r="T174" i="53"/>
  <c r="U174" i="53" s="1"/>
  <c r="A174" i="53"/>
  <c r="U173" i="53"/>
  <c r="T173" i="53"/>
  <c r="A173" i="53"/>
  <c r="T172" i="53"/>
  <c r="U172" i="53" s="1"/>
  <c r="A172" i="53"/>
  <c r="U171" i="53"/>
  <c r="T171" i="53"/>
  <c r="A171" i="53"/>
  <c r="T170" i="53"/>
  <c r="U170" i="53" s="1"/>
  <c r="A170" i="53"/>
  <c r="U169" i="53"/>
  <c r="T169" i="53"/>
  <c r="A169" i="53"/>
  <c r="T168" i="53"/>
  <c r="U168" i="53" s="1"/>
  <c r="A168" i="53"/>
  <c r="U167" i="53"/>
  <c r="T167" i="53"/>
  <c r="A167" i="53"/>
  <c r="T166" i="53"/>
  <c r="U166" i="53" s="1"/>
  <c r="A166" i="53"/>
  <c r="U165" i="53"/>
  <c r="T165" i="53"/>
  <c r="A165" i="53"/>
  <c r="T164" i="53"/>
  <c r="U164" i="53" s="1"/>
  <c r="A164" i="53"/>
  <c r="U163" i="53"/>
  <c r="T163" i="53"/>
  <c r="A163" i="53"/>
  <c r="T162" i="53"/>
  <c r="U162" i="53" s="1"/>
  <c r="A162" i="53"/>
  <c r="U161" i="53"/>
  <c r="T161" i="53"/>
  <c r="A161" i="53"/>
  <c r="T160" i="53"/>
  <c r="U160" i="53" s="1"/>
  <c r="A160" i="53"/>
  <c r="U159" i="53"/>
  <c r="T159" i="53"/>
  <c r="A159" i="53"/>
  <c r="T158" i="53"/>
  <c r="U158" i="53" s="1"/>
  <c r="A158" i="53"/>
  <c r="U157" i="53"/>
  <c r="T157" i="53"/>
  <c r="A157" i="53"/>
  <c r="T156" i="53"/>
  <c r="U156" i="53" s="1"/>
  <c r="A156" i="53"/>
  <c r="U155" i="53"/>
  <c r="T155" i="53"/>
  <c r="A155" i="53"/>
  <c r="T154" i="53"/>
  <c r="U154" i="53" s="1"/>
  <c r="A154" i="53"/>
  <c r="U153" i="53"/>
  <c r="T153" i="53"/>
  <c r="A153" i="53"/>
  <c r="T152" i="53"/>
  <c r="U152" i="53" s="1"/>
  <c r="A152" i="53"/>
  <c r="U151" i="53"/>
  <c r="T151" i="53"/>
  <c r="A151" i="53"/>
  <c r="T150" i="53"/>
  <c r="U150" i="53" s="1"/>
  <c r="E150" i="53"/>
  <c r="A150" i="53" s="1"/>
  <c r="T149" i="53"/>
  <c r="U149" i="53" s="1"/>
  <c r="E149" i="53"/>
  <c r="A149" i="53"/>
  <c r="U148" i="53"/>
  <c r="T148" i="53"/>
  <c r="E148" i="53"/>
  <c r="A148" i="53"/>
  <c r="T147" i="53"/>
  <c r="U147" i="53" s="1"/>
  <c r="E147" i="53"/>
  <c r="A147" i="53" s="1"/>
  <c r="T146" i="53"/>
  <c r="U146" i="53" s="1"/>
  <c r="E146" i="53"/>
  <c r="A146" i="53"/>
  <c r="U145" i="53"/>
  <c r="T145" i="53"/>
  <c r="E145" i="53"/>
  <c r="A145" i="53"/>
  <c r="T144" i="53"/>
  <c r="U144" i="53" s="1"/>
  <c r="E144" i="53"/>
  <c r="A144" i="53" s="1"/>
  <c r="T143" i="53"/>
  <c r="U143" i="53" s="1"/>
  <c r="E143" i="53"/>
  <c r="A143" i="53"/>
  <c r="U142" i="53"/>
  <c r="T142" i="53"/>
  <c r="E142" i="53"/>
  <c r="A142" i="53"/>
  <c r="T141" i="53"/>
  <c r="U141" i="53" s="1"/>
  <c r="E141" i="53"/>
  <c r="A141" i="53" s="1"/>
  <c r="T140" i="53"/>
  <c r="U140" i="53" s="1"/>
  <c r="E140" i="53"/>
  <c r="A140" i="53"/>
  <c r="U139" i="53"/>
  <c r="T139" i="53"/>
  <c r="E139" i="53"/>
  <c r="A139" i="53"/>
  <c r="T138" i="53"/>
  <c r="U138" i="53" s="1"/>
  <c r="E138" i="53"/>
  <c r="A138" i="53" s="1"/>
  <c r="T137" i="53"/>
  <c r="U137" i="53" s="1"/>
  <c r="E137" i="53"/>
  <c r="A137" i="53"/>
  <c r="U136" i="53"/>
  <c r="T136" i="53"/>
  <c r="E136" i="53"/>
  <c r="A136" i="53"/>
  <c r="T135" i="53"/>
  <c r="U135" i="53" s="1"/>
  <c r="E135" i="53"/>
  <c r="A135" i="53" s="1"/>
  <c r="T134" i="53"/>
  <c r="U134" i="53" s="1"/>
  <c r="E134" i="53"/>
  <c r="A134" i="53"/>
  <c r="U133" i="53"/>
  <c r="T133" i="53"/>
  <c r="E133" i="53"/>
  <c r="A133" i="53"/>
  <c r="T132" i="53"/>
  <c r="U132" i="53" s="1"/>
  <c r="E132" i="53"/>
  <c r="A132" i="53" s="1"/>
  <c r="T131" i="53"/>
  <c r="U131" i="53" s="1"/>
  <c r="E131" i="53"/>
  <c r="A131" i="53"/>
  <c r="U130" i="53"/>
  <c r="T130" i="53"/>
  <c r="E130" i="53"/>
  <c r="A130" i="53"/>
  <c r="T129" i="53"/>
  <c r="U129" i="53" s="1"/>
  <c r="E129" i="53"/>
  <c r="A129" i="53" s="1"/>
  <c r="T128" i="53"/>
  <c r="U128" i="53" s="1"/>
  <c r="E128" i="53"/>
  <c r="A128" i="53"/>
  <c r="U127" i="53"/>
  <c r="T127" i="53"/>
  <c r="E127" i="53"/>
  <c r="A127" i="53"/>
  <c r="T126" i="53"/>
  <c r="U126" i="53" s="1"/>
  <c r="E126" i="53"/>
  <c r="A126" i="53" s="1"/>
  <c r="T125" i="53"/>
  <c r="U125" i="53" s="1"/>
  <c r="E125" i="53"/>
  <c r="A125" i="53"/>
  <c r="U124" i="53"/>
  <c r="T124" i="53"/>
  <c r="E124" i="53"/>
  <c r="A124" i="53"/>
  <c r="T123" i="53"/>
  <c r="U123" i="53" s="1"/>
  <c r="E123" i="53"/>
  <c r="A123" i="53" s="1"/>
  <c r="T122" i="53"/>
  <c r="U122" i="53" s="1"/>
  <c r="E122" i="53"/>
  <c r="A122" i="53"/>
  <c r="U121" i="53"/>
  <c r="T121" i="53"/>
  <c r="E121" i="53"/>
  <c r="A121" i="53"/>
  <c r="T120" i="53"/>
  <c r="U120" i="53" s="1"/>
  <c r="E120" i="53"/>
  <c r="A120" i="53" s="1"/>
  <c r="T119" i="53"/>
  <c r="U119" i="53" s="1"/>
  <c r="E119" i="53"/>
  <c r="A119" i="53"/>
  <c r="U118" i="53"/>
  <c r="T118" i="53"/>
  <c r="E118" i="53"/>
  <c r="A118" i="53"/>
  <c r="T117" i="53"/>
  <c r="U117" i="53" s="1"/>
  <c r="E117" i="53"/>
  <c r="A117" i="53" s="1"/>
  <c r="T116" i="53"/>
  <c r="U116" i="53" s="1"/>
  <c r="E116" i="53"/>
  <c r="A116" i="53"/>
  <c r="U115" i="53"/>
  <c r="T115" i="53"/>
  <c r="E115" i="53"/>
  <c r="A115" i="53"/>
  <c r="T114" i="53"/>
  <c r="U114" i="53" s="1"/>
  <c r="E114" i="53"/>
  <c r="A114" i="53" s="1"/>
  <c r="T113" i="53"/>
  <c r="U113" i="53" s="1"/>
  <c r="E113" i="53"/>
  <c r="A113" i="53"/>
  <c r="U112" i="53"/>
  <c r="T112" i="53"/>
  <c r="E112" i="53"/>
  <c r="A112" i="53"/>
  <c r="T111" i="53"/>
  <c r="U111" i="53" s="1"/>
  <c r="E111" i="53"/>
  <c r="A111" i="53" s="1"/>
  <c r="T110" i="53"/>
  <c r="U110" i="53" s="1"/>
  <c r="E110" i="53"/>
  <c r="A110" i="53"/>
  <c r="U109" i="53"/>
  <c r="T109" i="53"/>
  <c r="E109" i="53"/>
  <c r="A109" i="53"/>
  <c r="U108" i="53"/>
  <c r="E108" i="53"/>
  <c r="A108" i="53"/>
  <c r="U107" i="53"/>
  <c r="T107" i="53"/>
  <c r="E107" i="53"/>
  <c r="A107" i="53" s="1"/>
  <c r="T106" i="53"/>
  <c r="U106" i="53" s="1"/>
  <c r="E106" i="53"/>
  <c r="A106" i="53" s="1"/>
  <c r="U105" i="53"/>
  <c r="T105" i="53"/>
  <c r="E105" i="53"/>
  <c r="A105" i="53"/>
  <c r="U104" i="53"/>
  <c r="T104" i="53"/>
  <c r="E104" i="53"/>
  <c r="A104" i="53" s="1"/>
  <c r="T103" i="53"/>
  <c r="U103" i="53" s="1"/>
  <c r="E103" i="53"/>
  <c r="A103" i="53" s="1"/>
  <c r="U102" i="53"/>
  <c r="T102" i="53"/>
  <c r="E102" i="53"/>
  <c r="A102" i="53"/>
  <c r="U101" i="53"/>
  <c r="T101" i="53"/>
  <c r="E101" i="53"/>
  <c r="A101" i="53" s="1"/>
  <c r="T100" i="53"/>
  <c r="U100" i="53" s="1"/>
  <c r="E100" i="53"/>
  <c r="A100" i="53" s="1"/>
  <c r="U99" i="53"/>
  <c r="T99" i="53"/>
  <c r="E99" i="53"/>
  <c r="A99" i="53"/>
  <c r="U98" i="53"/>
  <c r="T98" i="53"/>
  <c r="E98" i="53"/>
  <c r="A98" i="53" s="1"/>
  <c r="T97" i="53"/>
  <c r="U97" i="53" s="1"/>
  <c r="E97" i="53"/>
  <c r="A97" i="53" s="1"/>
  <c r="U96" i="53"/>
  <c r="T96" i="53"/>
  <c r="E96" i="53"/>
  <c r="A96" i="53"/>
  <c r="U95" i="53"/>
  <c r="T95" i="53"/>
  <c r="E95" i="53"/>
  <c r="A95" i="53" s="1"/>
  <c r="T94" i="53"/>
  <c r="U94" i="53" s="1"/>
  <c r="E94" i="53"/>
  <c r="A94" i="53" s="1"/>
  <c r="U93" i="53"/>
  <c r="T93" i="53"/>
  <c r="E93" i="53"/>
  <c r="A93" i="53"/>
  <c r="U92" i="53"/>
  <c r="T92" i="53"/>
  <c r="E92" i="53"/>
  <c r="A92" i="53" s="1"/>
  <c r="T91" i="53"/>
  <c r="U91" i="53" s="1"/>
  <c r="E91" i="53"/>
  <c r="A91" i="53" s="1"/>
  <c r="U90" i="53"/>
  <c r="T90" i="53"/>
  <c r="E90" i="53"/>
  <c r="A90" i="53"/>
  <c r="U89" i="53"/>
  <c r="T89" i="53"/>
  <c r="E89" i="53"/>
  <c r="A89" i="53" s="1"/>
  <c r="T88" i="53"/>
  <c r="U88" i="53" s="1"/>
  <c r="E88" i="53"/>
  <c r="A88" i="53" s="1"/>
  <c r="U87" i="53"/>
  <c r="T87" i="53"/>
  <c r="E87" i="53"/>
  <c r="A87" i="53"/>
  <c r="U86" i="53"/>
  <c r="T86" i="53"/>
  <c r="E86" i="53"/>
  <c r="A86" i="53" s="1"/>
  <c r="T85" i="53"/>
  <c r="U85" i="53" s="1"/>
  <c r="E85" i="53"/>
  <c r="A85" i="53" s="1"/>
  <c r="U84" i="53"/>
  <c r="T84" i="53"/>
  <c r="E84" i="53"/>
  <c r="A84" i="53"/>
  <c r="U83" i="53"/>
  <c r="T83" i="53"/>
  <c r="E83" i="53"/>
  <c r="A83" i="53" s="1"/>
  <c r="T82" i="53"/>
  <c r="U82" i="53" s="1"/>
  <c r="E82" i="53"/>
  <c r="A82" i="53" s="1"/>
  <c r="U81" i="53"/>
  <c r="T81" i="53"/>
  <c r="E81" i="53"/>
  <c r="A81" i="53"/>
  <c r="U80" i="53"/>
  <c r="T80" i="53"/>
  <c r="E80" i="53"/>
  <c r="A80" i="53" s="1"/>
  <c r="T79" i="53"/>
  <c r="U79" i="53" s="1"/>
  <c r="E79" i="53"/>
  <c r="A79" i="53" s="1"/>
  <c r="U78" i="53"/>
  <c r="T78" i="53"/>
  <c r="E78" i="53"/>
  <c r="A78" i="53"/>
  <c r="U77" i="53"/>
  <c r="T77" i="53"/>
  <c r="E77" i="53"/>
  <c r="A77" i="53" s="1"/>
  <c r="T76" i="53"/>
  <c r="U76" i="53" s="1"/>
  <c r="E76" i="53"/>
  <c r="A76" i="53" s="1"/>
  <c r="U75" i="53"/>
  <c r="T75" i="53"/>
  <c r="E75" i="53"/>
  <c r="A75" i="53"/>
  <c r="U74" i="53"/>
  <c r="T74" i="53"/>
  <c r="E74" i="53"/>
  <c r="A74" i="53" s="1"/>
  <c r="T73" i="53"/>
  <c r="U73" i="53" s="1"/>
  <c r="E73" i="53"/>
  <c r="A73" i="53" s="1"/>
  <c r="U72" i="53"/>
  <c r="T72" i="53"/>
  <c r="E72" i="53"/>
  <c r="A72" i="53"/>
  <c r="U71" i="53"/>
  <c r="T71" i="53"/>
  <c r="E71" i="53"/>
  <c r="A71" i="53" s="1"/>
  <c r="T70" i="53"/>
  <c r="U70" i="53" s="1"/>
  <c r="E70" i="53"/>
  <c r="A70" i="53" s="1"/>
  <c r="U69" i="53"/>
  <c r="T69" i="53"/>
  <c r="E69" i="53"/>
  <c r="A69" i="53"/>
  <c r="U68" i="53"/>
  <c r="T68" i="53"/>
  <c r="E68" i="53"/>
  <c r="A68" i="53" s="1"/>
  <c r="T67" i="53"/>
  <c r="U67" i="53" s="1"/>
  <c r="E67" i="53"/>
  <c r="A67" i="53" s="1"/>
  <c r="U66" i="53"/>
  <c r="T66" i="53"/>
  <c r="E66" i="53"/>
  <c r="A66" i="53"/>
  <c r="U65" i="53"/>
  <c r="T65" i="53"/>
  <c r="E65" i="53"/>
  <c r="A65" i="53" s="1"/>
  <c r="T64" i="53"/>
  <c r="U64" i="53" s="1"/>
  <c r="E64" i="53"/>
  <c r="A64" i="53" s="1"/>
  <c r="I63" i="53"/>
  <c r="H63" i="53"/>
  <c r="T63" i="53" s="1"/>
  <c r="E63" i="53"/>
  <c r="A63" i="53" s="1"/>
  <c r="U62" i="53"/>
  <c r="I62" i="53"/>
  <c r="H62" i="53"/>
  <c r="T62" i="53" s="1"/>
  <c r="E62" i="53"/>
  <c r="A62" i="53" s="1"/>
  <c r="I61" i="53"/>
  <c r="H61" i="53"/>
  <c r="T61" i="53" s="1"/>
  <c r="E61" i="53"/>
  <c r="A61" i="53" s="1"/>
  <c r="I60" i="53"/>
  <c r="H60" i="53"/>
  <c r="T60" i="53" s="1"/>
  <c r="E60" i="53"/>
  <c r="A60" i="53" s="1"/>
  <c r="U59" i="53"/>
  <c r="I59" i="53"/>
  <c r="H59" i="53"/>
  <c r="T59" i="53" s="1"/>
  <c r="E59" i="53"/>
  <c r="A59" i="53" s="1"/>
  <c r="I58" i="53"/>
  <c r="H58" i="53"/>
  <c r="T58" i="53" s="1"/>
  <c r="E58" i="53"/>
  <c r="A58" i="53" s="1"/>
  <c r="I57" i="53"/>
  <c r="H57" i="53"/>
  <c r="T57" i="53" s="1"/>
  <c r="E57" i="53"/>
  <c r="A57" i="53" s="1"/>
  <c r="U56" i="53"/>
  <c r="I56" i="53"/>
  <c r="H56" i="53"/>
  <c r="T56" i="53" s="1"/>
  <c r="E56" i="53"/>
  <c r="A56" i="53"/>
  <c r="I55" i="53"/>
  <c r="H55" i="53"/>
  <c r="T55" i="53" s="1"/>
  <c r="E55" i="53"/>
  <c r="A55" i="53"/>
  <c r="I54" i="53"/>
  <c r="H54" i="53"/>
  <c r="T54" i="53" s="1"/>
  <c r="E54" i="53"/>
  <c r="A54" i="53" s="1"/>
  <c r="I53" i="53"/>
  <c r="H53" i="53"/>
  <c r="E53" i="53"/>
  <c r="A53" i="53" s="1"/>
  <c r="U52" i="53"/>
  <c r="I52" i="53"/>
  <c r="H52" i="53"/>
  <c r="T52" i="53" s="1"/>
  <c r="E52" i="53"/>
  <c r="A52" i="53" s="1"/>
  <c r="I51" i="53"/>
  <c r="H51" i="53"/>
  <c r="T51" i="53" s="1"/>
  <c r="E51" i="53"/>
  <c r="A51" i="53" s="1"/>
  <c r="I50" i="53"/>
  <c r="H50" i="53"/>
  <c r="E50" i="53"/>
  <c r="A50" i="53" s="1"/>
  <c r="U49" i="53"/>
  <c r="I49" i="53"/>
  <c r="H49" i="53"/>
  <c r="T49" i="53" s="1"/>
  <c r="E49" i="53"/>
  <c r="A49" i="53" s="1"/>
  <c r="I48" i="53"/>
  <c r="H48" i="53"/>
  <c r="T48" i="53" s="1"/>
  <c r="E48" i="53"/>
  <c r="A48" i="53" s="1"/>
  <c r="I47" i="53"/>
  <c r="H47" i="53"/>
  <c r="E47" i="53"/>
  <c r="A47" i="53" s="1"/>
  <c r="U46" i="53"/>
  <c r="I46" i="53"/>
  <c r="H46" i="53"/>
  <c r="T46" i="53" s="1"/>
  <c r="E46" i="53"/>
  <c r="A46" i="53" s="1"/>
  <c r="I45" i="53"/>
  <c r="H45" i="53"/>
  <c r="T45" i="53" s="1"/>
  <c r="E45" i="53"/>
  <c r="A45" i="53" s="1"/>
  <c r="I44" i="53"/>
  <c r="H44" i="53"/>
  <c r="E44" i="53"/>
  <c r="A44" i="53" s="1"/>
  <c r="U43" i="53"/>
  <c r="I43" i="53"/>
  <c r="H43" i="53"/>
  <c r="T43" i="53" s="1"/>
  <c r="E43" i="53"/>
  <c r="A43" i="53" s="1"/>
  <c r="I42" i="53"/>
  <c r="H42" i="53"/>
  <c r="T42" i="53" s="1"/>
  <c r="E42" i="53"/>
  <c r="A42" i="53" s="1"/>
  <c r="I41" i="53"/>
  <c r="H41" i="53"/>
  <c r="E41" i="53"/>
  <c r="A41" i="53" s="1"/>
  <c r="U40" i="53"/>
  <c r="I40" i="53"/>
  <c r="H40" i="53"/>
  <c r="T40" i="53" s="1"/>
  <c r="E40" i="53"/>
  <c r="A40" i="53" s="1"/>
  <c r="I30" i="53" s="1"/>
  <c r="I39" i="53"/>
  <c r="H39" i="53"/>
  <c r="T39" i="53" s="1"/>
  <c r="E39" i="53"/>
  <c r="A39" i="53" s="1"/>
  <c r="F31" i="53" s="1"/>
  <c r="I38" i="53"/>
  <c r="I22" i="53" s="1"/>
  <c r="H38" i="53"/>
  <c r="H22" i="53" s="1"/>
  <c r="E38" i="53"/>
  <c r="A38" i="53" s="1"/>
  <c r="I31" i="53"/>
  <c r="D31" i="53"/>
  <c r="F30" i="53"/>
  <c r="D30" i="53"/>
  <c r="E29" i="53"/>
  <c r="D29" i="53"/>
  <c r="D28" i="53"/>
  <c r="D27" i="53"/>
  <c r="D26" i="53"/>
  <c r="D25" i="53"/>
  <c r="D32" i="53" s="1"/>
  <c r="S22" i="53"/>
  <c r="R22" i="53"/>
  <c r="Q22" i="53"/>
  <c r="P22" i="53"/>
  <c r="O22" i="53"/>
  <c r="N22" i="53"/>
  <c r="M22" i="53"/>
  <c r="L22" i="53"/>
  <c r="K22" i="53"/>
  <c r="J22" i="53"/>
  <c r="G22" i="53"/>
  <c r="H15" i="53"/>
  <c r="G15" i="53"/>
  <c r="F15" i="53"/>
  <c r="D15" i="53"/>
  <c r="H14" i="53"/>
  <c r="G14" i="53"/>
  <c r="F14" i="53"/>
  <c r="D14" i="53"/>
  <c r="H13" i="53"/>
  <c r="G13" i="53"/>
  <c r="F13" i="53"/>
  <c r="E13" i="53"/>
  <c r="D13" i="53"/>
  <c r="I13" i="53" s="1"/>
  <c r="N7" i="53" s="1"/>
  <c r="H12" i="53"/>
  <c r="G12" i="53"/>
  <c r="G16" i="53" s="1"/>
  <c r="F12" i="53"/>
  <c r="E12" i="53"/>
  <c r="D12" i="53"/>
  <c r="I12" i="53" s="1"/>
  <c r="N6" i="53" s="1"/>
  <c r="H11" i="53"/>
  <c r="H16" i="53" s="1"/>
  <c r="G11" i="53"/>
  <c r="F11" i="53"/>
  <c r="F16" i="53" s="1"/>
  <c r="E11" i="53"/>
  <c r="I11" i="53" s="1"/>
  <c r="N5" i="53" s="1"/>
  <c r="D11" i="53"/>
  <c r="P9" i="53"/>
  <c r="H9" i="53"/>
  <c r="G9" i="53"/>
  <c r="F9" i="53"/>
  <c r="E9" i="53"/>
  <c r="D9" i="53"/>
  <c r="I9" i="53" s="1"/>
  <c r="H8" i="53"/>
  <c r="G8" i="53"/>
  <c r="F8" i="53"/>
  <c r="E8" i="53"/>
  <c r="D8" i="53"/>
  <c r="I8" i="53" s="1"/>
  <c r="H7" i="53"/>
  <c r="G7" i="53"/>
  <c r="F7" i="53"/>
  <c r="E7" i="53"/>
  <c r="I7" i="53" s="1"/>
  <c r="D7" i="53"/>
  <c r="H6" i="53"/>
  <c r="G6" i="53"/>
  <c r="F6" i="53"/>
  <c r="E6" i="53"/>
  <c r="D6" i="53"/>
  <c r="I6" i="53" s="1"/>
  <c r="H5" i="53"/>
  <c r="G5" i="53"/>
  <c r="F5" i="53"/>
  <c r="E5" i="53"/>
  <c r="I5" i="53" s="1"/>
  <c r="D5" i="53"/>
  <c r="P4" i="53"/>
  <c r="P10" i="53" s="1"/>
  <c r="P11" i="53" s="1"/>
  <c r="I4" i="53"/>
  <c r="H4" i="53"/>
  <c r="H10" i="53" s="1"/>
  <c r="H17" i="53" s="1"/>
  <c r="H18" i="53" s="1"/>
  <c r="G4" i="53"/>
  <c r="G10" i="53" s="1"/>
  <c r="G17" i="53" s="1"/>
  <c r="G18" i="53" s="1"/>
  <c r="F4" i="53"/>
  <c r="F10" i="53" s="1"/>
  <c r="F17" i="53" s="1"/>
  <c r="F18" i="53" s="1"/>
  <c r="E4" i="53"/>
  <c r="E10" i="53" s="1"/>
  <c r="D4" i="53"/>
  <c r="D10" i="53" s="1"/>
  <c r="T200" i="52"/>
  <c r="U200" i="52" s="1"/>
  <c r="A200" i="52"/>
  <c r="U199" i="52"/>
  <c r="T199" i="52"/>
  <c r="A199" i="52"/>
  <c r="T198" i="52"/>
  <c r="U198" i="52" s="1"/>
  <c r="A198" i="52"/>
  <c r="U197" i="52"/>
  <c r="T197" i="52"/>
  <c r="A197" i="52"/>
  <c r="T196" i="52"/>
  <c r="U196" i="52" s="1"/>
  <c r="A196" i="52"/>
  <c r="U195" i="52"/>
  <c r="T195" i="52"/>
  <c r="A195" i="52"/>
  <c r="T194" i="52"/>
  <c r="U194" i="52" s="1"/>
  <c r="A194" i="52"/>
  <c r="U193" i="52"/>
  <c r="T193" i="52"/>
  <c r="A193" i="52"/>
  <c r="T192" i="52"/>
  <c r="U192" i="52" s="1"/>
  <c r="A192" i="52"/>
  <c r="U191" i="52"/>
  <c r="T191" i="52"/>
  <c r="A191" i="52"/>
  <c r="T190" i="52"/>
  <c r="U190" i="52" s="1"/>
  <c r="A190" i="52"/>
  <c r="U189" i="52"/>
  <c r="T189" i="52"/>
  <c r="A189" i="52"/>
  <c r="T188" i="52"/>
  <c r="U188" i="52" s="1"/>
  <c r="A188" i="52"/>
  <c r="U187" i="52"/>
  <c r="T187" i="52"/>
  <c r="A187" i="52"/>
  <c r="T186" i="52"/>
  <c r="U186" i="52" s="1"/>
  <c r="A186" i="52"/>
  <c r="U185" i="52"/>
  <c r="T185" i="52"/>
  <c r="A185" i="52"/>
  <c r="T184" i="52"/>
  <c r="U184" i="52" s="1"/>
  <c r="A184" i="52"/>
  <c r="U183" i="52"/>
  <c r="T183" i="52"/>
  <c r="A183" i="52"/>
  <c r="T182" i="52"/>
  <c r="U182" i="52" s="1"/>
  <c r="A182" i="52"/>
  <c r="U181" i="52"/>
  <c r="T181" i="52"/>
  <c r="A181" i="52"/>
  <c r="T180" i="52"/>
  <c r="U180" i="52" s="1"/>
  <c r="A180" i="52"/>
  <c r="U179" i="52"/>
  <c r="T179" i="52"/>
  <c r="A179" i="52"/>
  <c r="T178" i="52"/>
  <c r="U178" i="52" s="1"/>
  <c r="A178" i="52"/>
  <c r="U177" i="52"/>
  <c r="T177" i="52"/>
  <c r="A177" i="52"/>
  <c r="T176" i="52"/>
  <c r="U176" i="52" s="1"/>
  <c r="A176" i="52"/>
  <c r="U175" i="52"/>
  <c r="T175" i="52"/>
  <c r="A175" i="52"/>
  <c r="T174" i="52"/>
  <c r="U174" i="52" s="1"/>
  <c r="A174" i="52"/>
  <c r="U173" i="52"/>
  <c r="T173" i="52"/>
  <c r="A173" i="52"/>
  <c r="T172" i="52"/>
  <c r="U172" i="52" s="1"/>
  <c r="A172" i="52"/>
  <c r="U171" i="52"/>
  <c r="T171" i="52"/>
  <c r="A171" i="52"/>
  <c r="T170" i="52"/>
  <c r="U170" i="52" s="1"/>
  <c r="A170" i="52"/>
  <c r="U169" i="52"/>
  <c r="T169" i="52"/>
  <c r="A169" i="52"/>
  <c r="T168" i="52"/>
  <c r="U168" i="52" s="1"/>
  <c r="A168" i="52"/>
  <c r="U167" i="52"/>
  <c r="T167" i="52"/>
  <c r="A167" i="52"/>
  <c r="T166" i="52"/>
  <c r="U166" i="52" s="1"/>
  <c r="A166" i="52"/>
  <c r="U165" i="52"/>
  <c r="T165" i="52"/>
  <c r="A165" i="52"/>
  <c r="T164" i="52"/>
  <c r="U164" i="52" s="1"/>
  <c r="A164" i="52"/>
  <c r="U163" i="52"/>
  <c r="T163" i="52"/>
  <c r="A163" i="52"/>
  <c r="T162" i="52"/>
  <c r="U162" i="52" s="1"/>
  <c r="A162" i="52"/>
  <c r="U161" i="52"/>
  <c r="T161" i="52"/>
  <c r="A161" i="52"/>
  <c r="T160" i="52"/>
  <c r="U160" i="52" s="1"/>
  <c r="A160" i="52"/>
  <c r="U159" i="52"/>
  <c r="T159" i="52"/>
  <c r="A159" i="52"/>
  <c r="T158" i="52"/>
  <c r="U158" i="52" s="1"/>
  <c r="A158" i="52"/>
  <c r="U157" i="52"/>
  <c r="T157" i="52"/>
  <c r="A157" i="52"/>
  <c r="T156" i="52"/>
  <c r="U156" i="52" s="1"/>
  <c r="A156" i="52"/>
  <c r="U155" i="52"/>
  <c r="T155" i="52"/>
  <c r="A155" i="52"/>
  <c r="T154" i="52"/>
  <c r="U154" i="52" s="1"/>
  <c r="A154" i="52"/>
  <c r="U153" i="52"/>
  <c r="T153" i="52"/>
  <c r="A153" i="52"/>
  <c r="E31" i="52" s="1"/>
  <c r="T152" i="52"/>
  <c r="U152" i="52" s="1"/>
  <c r="A152" i="52"/>
  <c r="U151" i="52"/>
  <c r="T151" i="52"/>
  <c r="A151" i="52"/>
  <c r="T150" i="52"/>
  <c r="U150" i="52" s="1"/>
  <c r="E150" i="52"/>
  <c r="A150" i="52" s="1"/>
  <c r="T149" i="52"/>
  <c r="U149" i="52" s="1"/>
  <c r="E149" i="52"/>
  <c r="A149" i="52"/>
  <c r="U148" i="52"/>
  <c r="T148" i="52"/>
  <c r="E148" i="52"/>
  <c r="A148" i="52"/>
  <c r="T147" i="52"/>
  <c r="U147" i="52" s="1"/>
  <c r="E147" i="52"/>
  <c r="A147" i="52" s="1"/>
  <c r="T146" i="52"/>
  <c r="U146" i="52" s="1"/>
  <c r="E146" i="52"/>
  <c r="A146" i="52"/>
  <c r="U145" i="52"/>
  <c r="T145" i="52"/>
  <c r="E145" i="52"/>
  <c r="A145" i="52"/>
  <c r="T144" i="52"/>
  <c r="U144" i="52" s="1"/>
  <c r="E144" i="52"/>
  <c r="A144" i="52" s="1"/>
  <c r="T143" i="52"/>
  <c r="U143" i="52" s="1"/>
  <c r="E143" i="52"/>
  <c r="A143" i="52"/>
  <c r="U142" i="52"/>
  <c r="T142" i="52"/>
  <c r="E142" i="52"/>
  <c r="A142" i="52"/>
  <c r="T141" i="52"/>
  <c r="U141" i="52" s="1"/>
  <c r="E141" i="52"/>
  <c r="A141" i="52" s="1"/>
  <c r="T140" i="52"/>
  <c r="U140" i="52" s="1"/>
  <c r="E140" i="52"/>
  <c r="A140" i="52"/>
  <c r="U139" i="52"/>
  <c r="T139" i="52"/>
  <c r="E139" i="52"/>
  <c r="A139" i="52"/>
  <c r="T138" i="52"/>
  <c r="U138" i="52" s="1"/>
  <c r="E138" i="52"/>
  <c r="A138" i="52" s="1"/>
  <c r="T137" i="52"/>
  <c r="U137" i="52" s="1"/>
  <c r="E137" i="52"/>
  <c r="A137" i="52"/>
  <c r="U136" i="52"/>
  <c r="T136" i="52"/>
  <c r="E136" i="52"/>
  <c r="A136" i="52"/>
  <c r="T135" i="52"/>
  <c r="U135" i="52" s="1"/>
  <c r="E135" i="52"/>
  <c r="A135" i="52" s="1"/>
  <c r="T134" i="52"/>
  <c r="U134" i="52" s="1"/>
  <c r="E134" i="52"/>
  <c r="A134" i="52"/>
  <c r="U133" i="52"/>
  <c r="T133" i="52"/>
  <c r="E133" i="52"/>
  <c r="A133" i="52"/>
  <c r="T132" i="52"/>
  <c r="U132" i="52" s="1"/>
  <c r="E132" i="52"/>
  <c r="A132" i="52" s="1"/>
  <c r="T131" i="52"/>
  <c r="U131" i="52" s="1"/>
  <c r="E131" i="52"/>
  <c r="A131" i="52"/>
  <c r="U130" i="52"/>
  <c r="T130" i="52"/>
  <c r="E130" i="52"/>
  <c r="A130" i="52"/>
  <c r="T129" i="52"/>
  <c r="U129" i="52" s="1"/>
  <c r="E129" i="52"/>
  <c r="A129" i="52" s="1"/>
  <c r="T128" i="52"/>
  <c r="U128" i="52" s="1"/>
  <c r="E128" i="52"/>
  <c r="A128" i="52"/>
  <c r="U127" i="52"/>
  <c r="T127" i="52"/>
  <c r="E127" i="52"/>
  <c r="A127" i="52"/>
  <c r="T126" i="52"/>
  <c r="U126" i="52" s="1"/>
  <c r="E126" i="52"/>
  <c r="A126" i="52" s="1"/>
  <c r="T125" i="52"/>
  <c r="U125" i="52" s="1"/>
  <c r="E125" i="52"/>
  <c r="A125" i="52"/>
  <c r="U124" i="52"/>
  <c r="T124" i="52"/>
  <c r="E124" i="52"/>
  <c r="A124" i="52"/>
  <c r="T123" i="52"/>
  <c r="U123" i="52" s="1"/>
  <c r="E123" i="52"/>
  <c r="A123" i="52" s="1"/>
  <c r="T122" i="52"/>
  <c r="U122" i="52" s="1"/>
  <c r="E122" i="52"/>
  <c r="A122" i="52"/>
  <c r="U121" i="52"/>
  <c r="T121" i="52"/>
  <c r="E121" i="52"/>
  <c r="A121" i="52"/>
  <c r="T120" i="52"/>
  <c r="U120" i="52" s="1"/>
  <c r="E120" i="52"/>
  <c r="A120" i="52" s="1"/>
  <c r="T119" i="52"/>
  <c r="U119" i="52" s="1"/>
  <c r="E119" i="52"/>
  <c r="A119" i="52"/>
  <c r="U118" i="52"/>
  <c r="T118" i="52"/>
  <c r="E118" i="52"/>
  <c r="A118" i="52"/>
  <c r="T117" i="52"/>
  <c r="U117" i="52" s="1"/>
  <c r="E117" i="52"/>
  <c r="A117" i="52" s="1"/>
  <c r="T116" i="52"/>
  <c r="U116" i="52" s="1"/>
  <c r="E116" i="52"/>
  <c r="A116" i="52"/>
  <c r="U115" i="52"/>
  <c r="T115" i="52"/>
  <c r="E115" i="52"/>
  <c r="A115" i="52"/>
  <c r="T114" i="52"/>
  <c r="U114" i="52" s="1"/>
  <c r="E114" i="52"/>
  <c r="A114" i="52" s="1"/>
  <c r="T113" i="52"/>
  <c r="U113" i="52" s="1"/>
  <c r="E113" i="52"/>
  <c r="A113" i="52"/>
  <c r="U112" i="52"/>
  <c r="T112" i="52"/>
  <c r="E112" i="52"/>
  <c r="A112" i="52"/>
  <c r="T111" i="52"/>
  <c r="U111" i="52" s="1"/>
  <c r="E111" i="52"/>
  <c r="A111" i="52" s="1"/>
  <c r="T110" i="52"/>
  <c r="U110" i="52" s="1"/>
  <c r="E110" i="52"/>
  <c r="A110" i="52"/>
  <c r="U109" i="52"/>
  <c r="T109" i="52"/>
  <c r="E109" i="52"/>
  <c r="A109" i="52"/>
  <c r="U108" i="52"/>
  <c r="E108" i="52"/>
  <c r="A108" i="52"/>
  <c r="U107" i="52"/>
  <c r="T107" i="52"/>
  <c r="E107" i="52"/>
  <c r="A107" i="52" s="1"/>
  <c r="T106" i="52"/>
  <c r="U106" i="52" s="1"/>
  <c r="E106" i="52"/>
  <c r="A106" i="52" s="1"/>
  <c r="U105" i="52"/>
  <c r="T105" i="52"/>
  <c r="E105" i="52"/>
  <c r="A105" i="52"/>
  <c r="U104" i="52"/>
  <c r="T104" i="52"/>
  <c r="E104" i="52"/>
  <c r="A104" i="52" s="1"/>
  <c r="T103" i="52"/>
  <c r="U103" i="52" s="1"/>
  <c r="E103" i="52"/>
  <c r="A103" i="52" s="1"/>
  <c r="U102" i="52"/>
  <c r="T102" i="52"/>
  <c r="E102" i="52"/>
  <c r="A102" i="52"/>
  <c r="U101" i="52"/>
  <c r="T101" i="52"/>
  <c r="E101" i="52"/>
  <c r="A101" i="52" s="1"/>
  <c r="T100" i="52"/>
  <c r="U100" i="52" s="1"/>
  <c r="E100" i="52"/>
  <c r="A100" i="52" s="1"/>
  <c r="U99" i="52"/>
  <c r="T99" i="52"/>
  <c r="E99" i="52"/>
  <c r="A99" i="52"/>
  <c r="U98" i="52"/>
  <c r="T98" i="52"/>
  <c r="E98" i="52"/>
  <c r="A98" i="52" s="1"/>
  <c r="T97" i="52"/>
  <c r="U97" i="52" s="1"/>
  <c r="E97" i="52"/>
  <c r="A97" i="52" s="1"/>
  <c r="U96" i="52"/>
  <c r="T96" i="52"/>
  <c r="E96" i="52"/>
  <c r="A96" i="52"/>
  <c r="U95" i="52"/>
  <c r="T95" i="52"/>
  <c r="E95" i="52"/>
  <c r="A95" i="52" s="1"/>
  <c r="T94" i="52"/>
  <c r="U94" i="52" s="1"/>
  <c r="E94" i="52"/>
  <c r="A94" i="52" s="1"/>
  <c r="U93" i="52"/>
  <c r="T93" i="52"/>
  <c r="E93" i="52"/>
  <c r="A93" i="52"/>
  <c r="U92" i="52"/>
  <c r="T92" i="52"/>
  <c r="E92" i="52"/>
  <c r="A92" i="52" s="1"/>
  <c r="T91" i="52"/>
  <c r="U91" i="52" s="1"/>
  <c r="E91" i="52"/>
  <c r="A91" i="52" s="1"/>
  <c r="U90" i="52"/>
  <c r="T90" i="52"/>
  <c r="E90" i="52"/>
  <c r="A90" i="52"/>
  <c r="U89" i="52"/>
  <c r="T89" i="52"/>
  <c r="E89" i="52"/>
  <c r="A89" i="52" s="1"/>
  <c r="T88" i="52"/>
  <c r="U88" i="52" s="1"/>
  <c r="E88" i="52"/>
  <c r="A88" i="52" s="1"/>
  <c r="U87" i="52"/>
  <c r="T87" i="52"/>
  <c r="E87" i="52"/>
  <c r="A87" i="52"/>
  <c r="U86" i="52"/>
  <c r="T86" i="52"/>
  <c r="E86" i="52"/>
  <c r="A86" i="52" s="1"/>
  <c r="T85" i="52"/>
  <c r="U85" i="52" s="1"/>
  <c r="E85" i="52"/>
  <c r="A85" i="52" s="1"/>
  <c r="U84" i="52"/>
  <c r="T84" i="52"/>
  <c r="E84" i="52"/>
  <c r="A84" i="52"/>
  <c r="U83" i="52"/>
  <c r="T83" i="52"/>
  <c r="E83" i="52"/>
  <c r="A83" i="52" s="1"/>
  <c r="T82" i="52"/>
  <c r="U82" i="52" s="1"/>
  <c r="E82" i="52"/>
  <c r="A82" i="52" s="1"/>
  <c r="U81" i="52"/>
  <c r="T81" i="52"/>
  <c r="E81" i="52"/>
  <c r="A81" i="52"/>
  <c r="U80" i="52"/>
  <c r="T80" i="52"/>
  <c r="E80" i="52"/>
  <c r="A80" i="52" s="1"/>
  <c r="T79" i="52"/>
  <c r="U79" i="52" s="1"/>
  <c r="E79" i="52"/>
  <c r="A79" i="52" s="1"/>
  <c r="U78" i="52"/>
  <c r="T78" i="52"/>
  <c r="E78" i="52"/>
  <c r="A78" i="52"/>
  <c r="U77" i="52"/>
  <c r="T77" i="52"/>
  <c r="E77" i="52"/>
  <c r="A77" i="52" s="1"/>
  <c r="T76" i="52"/>
  <c r="U76" i="52" s="1"/>
  <c r="E76" i="52"/>
  <c r="A76" i="52" s="1"/>
  <c r="U75" i="52"/>
  <c r="T75" i="52"/>
  <c r="E75" i="52"/>
  <c r="A75" i="52"/>
  <c r="U74" i="52"/>
  <c r="T74" i="52"/>
  <c r="E74" i="52"/>
  <c r="A74" i="52" s="1"/>
  <c r="T73" i="52"/>
  <c r="U73" i="52" s="1"/>
  <c r="E73" i="52"/>
  <c r="A73" i="52" s="1"/>
  <c r="U72" i="52"/>
  <c r="T72" i="52"/>
  <c r="E72" i="52"/>
  <c r="A72" i="52"/>
  <c r="U71" i="52"/>
  <c r="T71" i="52"/>
  <c r="E71" i="52"/>
  <c r="A71" i="52" s="1"/>
  <c r="T70" i="52"/>
  <c r="U70" i="52" s="1"/>
  <c r="E70" i="52"/>
  <c r="A70" i="52" s="1"/>
  <c r="U69" i="52"/>
  <c r="T69" i="52"/>
  <c r="E69" i="52"/>
  <c r="A69" i="52"/>
  <c r="U68" i="52"/>
  <c r="T68" i="52"/>
  <c r="E68" i="52"/>
  <c r="A68" i="52" s="1"/>
  <c r="T67" i="52"/>
  <c r="U67" i="52" s="1"/>
  <c r="E67" i="52"/>
  <c r="A67" i="52" s="1"/>
  <c r="U66" i="52"/>
  <c r="T66" i="52"/>
  <c r="E66" i="52"/>
  <c r="A66" i="52"/>
  <c r="U65" i="52"/>
  <c r="T65" i="52"/>
  <c r="E65" i="52"/>
  <c r="A65" i="52" s="1"/>
  <c r="T64" i="52"/>
  <c r="U64" i="52" s="1"/>
  <c r="E64" i="52"/>
  <c r="A64" i="52" s="1"/>
  <c r="U63" i="52"/>
  <c r="I63" i="52"/>
  <c r="H63" i="52"/>
  <c r="T63" i="52" s="1"/>
  <c r="E63" i="52"/>
  <c r="A63" i="52" s="1"/>
  <c r="U62" i="52"/>
  <c r="I62" i="52"/>
  <c r="H62" i="52"/>
  <c r="T62" i="52" s="1"/>
  <c r="E62" i="52"/>
  <c r="A62" i="52" s="1"/>
  <c r="I61" i="52"/>
  <c r="H61" i="52"/>
  <c r="T61" i="52" s="1"/>
  <c r="U61" i="52" s="1"/>
  <c r="E61" i="52"/>
  <c r="A61" i="52" s="1"/>
  <c r="U60" i="52"/>
  <c r="I60" i="52"/>
  <c r="H60" i="52"/>
  <c r="T60" i="52" s="1"/>
  <c r="E60" i="52"/>
  <c r="A60" i="52" s="1"/>
  <c r="U59" i="52"/>
  <c r="I59" i="52"/>
  <c r="H59" i="52"/>
  <c r="T59" i="52" s="1"/>
  <c r="E59" i="52"/>
  <c r="A59" i="52" s="1"/>
  <c r="I58" i="52"/>
  <c r="H58" i="52"/>
  <c r="T58" i="52" s="1"/>
  <c r="U58" i="52" s="1"/>
  <c r="E58" i="52"/>
  <c r="A58" i="52" s="1"/>
  <c r="U57" i="52"/>
  <c r="I57" i="52"/>
  <c r="H57" i="52"/>
  <c r="T57" i="52" s="1"/>
  <c r="E57" i="52"/>
  <c r="A57" i="52" s="1"/>
  <c r="U56" i="52"/>
  <c r="I56" i="52"/>
  <c r="H56" i="52"/>
  <c r="T56" i="52" s="1"/>
  <c r="E56" i="52"/>
  <c r="A56" i="52"/>
  <c r="I55" i="52"/>
  <c r="H55" i="52"/>
  <c r="T55" i="52" s="1"/>
  <c r="U55" i="52" s="1"/>
  <c r="E55" i="52"/>
  <c r="A55" i="52"/>
  <c r="I54" i="52"/>
  <c r="H54" i="52"/>
  <c r="T54" i="52" s="1"/>
  <c r="U54" i="52" s="1"/>
  <c r="E54" i="52"/>
  <c r="A54" i="52" s="1"/>
  <c r="U53" i="52"/>
  <c r="I53" i="52"/>
  <c r="H53" i="52"/>
  <c r="T53" i="52" s="1"/>
  <c r="E53" i="52"/>
  <c r="A53" i="52" s="1"/>
  <c r="U52" i="52"/>
  <c r="I52" i="52"/>
  <c r="H52" i="52"/>
  <c r="T52" i="52" s="1"/>
  <c r="E52" i="52"/>
  <c r="A52" i="52" s="1"/>
  <c r="I51" i="52"/>
  <c r="H51" i="52"/>
  <c r="T51" i="52" s="1"/>
  <c r="U51" i="52" s="1"/>
  <c r="E51" i="52"/>
  <c r="A51" i="52" s="1"/>
  <c r="U50" i="52"/>
  <c r="I50" i="52"/>
  <c r="H50" i="52"/>
  <c r="T50" i="52" s="1"/>
  <c r="E50" i="52"/>
  <c r="A50" i="52" s="1"/>
  <c r="U49" i="52"/>
  <c r="I49" i="52"/>
  <c r="H49" i="52"/>
  <c r="T49" i="52" s="1"/>
  <c r="E49" i="52"/>
  <c r="A49" i="52" s="1"/>
  <c r="I48" i="52"/>
  <c r="H48" i="52"/>
  <c r="T48" i="52" s="1"/>
  <c r="U48" i="52" s="1"/>
  <c r="E48" i="52"/>
  <c r="A48" i="52" s="1"/>
  <c r="U47" i="52"/>
  <c r="I47" i="52"/>
  <c r="H47" i="52"/>
  <c r="T47" i="52" s="1"/>
  <c r="E47" i="52"/>
  <c r="A47" i="52" s="1"/>
  <c r="U46" i="52"/>
  <c r="I46" i="52"/>
  <c r="H46" i="52"/>
  <c r="T46" i="52" s="1"/>
  <c r="E46" i="52"/>
  <c r="A46" i="52" s="1"/>
  <c r="I45" i="52"/>
  <c r="H45" i="52"/>
  <c r="T45" i="52" s="1"/>
  <c r="U45" i="52" s="1"/>
  <c r="E45" i="52"/>
  <c r="A45" i="52" s="1"/>
  <c r="U44" i="52"/>
  <c r="I44" i="52"/>
  <c r="H44" i="52"/>
  <c r="T44" i="52" s="1"/>
  <c r="E44" i="52"/>
  <c r="A44" i="52" s="1"/>
  <c r="U43" i="52"/>
  <c r="I43" i="52"/>
  <c r="H43" i="52"/>
  <c r="T43" i="52" s="1"/>
  <c r="E43" i="52"/>
  <c r="A43" i="52" s="1"/>
  <c r="I42" i="52"/>
  <c r="H42" i="52"/>
  <c r="T42" i="52" s="1"/>
  <c r="U42" i="52" s="1"/>
  <c r="E42" i="52"/>
  <c r="A42" i="52" s="1"/>
  <c r="U41" i="52"/>
  <c r="I41" i="52"/>
  <c r="H41" i="52"/>
  <c r="T41" i="52" s="1"/>
  <c r="E41" i="52"/>
  <c r="A41" i="52" s="1"/>
  <c r="U40" i="52"/>
  <c r="I40" i="52"/>
  <c r="H40" i="52"/>
  <c r="T40" i="52" s="1"/>
  <c r="E40" i="52"/>
  <c r="A40" i="52" s="1"/>
  <c r="I39" i="52"/>
  <c r="H39" i="52"/>
  <c r="T39" i="52" s="1"/>
  <c r="T22" i="52" s="1"/>
  <c r="E39" i="52"/>
  <c r="A39" i="52" s="1"/>
  <c r="E27" i="52" s="1"/>
  <c r="U38" i="52"/>
  <c r="I38" i="52"/>
  <c r="H38" i="52"/>
  <c r="T38" i="52" s="1"/>
  <c r="E38" i="52"/>
  <c r="A38" i="52" s="1"/>
  <c r="F31" i="52"/>
  <c r="D31" i="52"/>
  <c r="E30" i="52"/>
  <c r="D30" i="52"/>
  <c r="D29" i="52"/>
  <c r="D28" i="52"/>
  <c r="I27" i="52"/>
  <c r="D27" i="52"/>
  <c r="I26" i="52"/>
  <c r="D26" i="52"/>
  <c r="I25" i="52"/>
  <c r="D25" i="52"/>
  <c r="D32" i="52" s="1"/>
  <c r="S22" i="52"/>
  <c r="R22" i="52"/>
  <c r="Q22" i="52"/>
  <c r="P22" i="52"/>
  <c r="O22" i="52"/>
  <c r="N22" i="52"/>
  <c r="M22" i="52"/>
  <c r="L22" i="52"/>
  <c r="K22" i="52"/>
  <c r="J22" i="52"/>
  <c r="I22" i="52"/>
  <c r="G22" i="52"/>
  <c r="F15" i="52"/>
  <c r="E15" i="52"/>
  <c r="D15" i="52"/>
  <c r="F14" i="52"/>
  <c r="E14" i="52"/>
  <c r="D14" i="52"/>
  <c r="F13" i="52"/>
  <c r="E13" i="52"/>
  <c r="D13" i="52"/>
  <c r="F12" i="52"/>
  <c r="E12" i="52"/>
  <c r="E16" i="52" s="1"/>
  <c r="D12" i="52"/>
  <c r="H11" i="52"/>
  <c r="G11" i="52"/>
  <c r="E11" i="52"/>
  <c r="D11" i="52"/>
  <c r="P9" i="52"/>
  <c r="G9" i="52"/>
  <c r="F9" i="52"/>
  <c r="E9" i="52"/>
  <c r="D9" i="52"/>
  <c r="H8" i="52"/>
  <c r="G8" i="52"/>
  <c r="F8" i="52"/>
  <c r="E8" i="52"/>
  <c r="D8" i="52"/>
  <c r="I8" i="52" s="1"/>
  <c r="Q7" i="52"/>
  <c r="H7" i="52"/>
  <c r="G7" i="52"/>
  <c r="E7" i="52"/>
  <c r="D7" i="52"/>
  <c r="Q6" i="52"/>
  <c r="H6" i="52"/>
  <c r="G6" i="52"/>
  <c r="F6" i="52"/>
  <c r="E6" i="52"/>
  <c r="D6" i="52"/>
  <c r="I6" i="52" s="1"/>
  <c r="Q5" i="52"/>
  <c r="H5" i="52"/>
  <c r="G5" i="52"/>
  <c r="F5" i="52"/>
  <c r="E5" i="52"/>
  <c r="D5" i="52"/>
  <c r="I5" i="52" s="1"/>
  <c r="P4" i="52"/>
  <c r="P10" i="52" s="1"/>
  <c r="H4" i="52"/>
  <c r="G4" i="52"/>
  <c r="G10" i="52" s="1"/>
  <c r="F4" i="52"/>
  <c r="E4" i="52"/>
  <c r="E10" i="52" s="1"/>
  <c r="E17" i="52" s="1"/>
  <c r="E18" i="52" s="1"/>
  <c r="D4" i="52"/>
  <c r="D10" i="52" s="1"/>
  <c r="E1" i="52"/>
  <c r="Q4" i="52" s="1"/>
  <c r="Q10" i="52" s="1"/>
  <c r="Q9" i="62" l="1"/>
  <c r="Q4" i="61"/>
  <c r="Q9" i="59"/>
  <c r="Q4" i="58"/>
  <c r="Q10" i="58" s="1"/>
  <c r="Q11" i="58" s="1"/>
  <c r="R7" i="56"/>
  <c r="R6" i="56"/>
  <c r="Q9" i="52"/>
  <c r="Q11" i="52" s="1"/>
  <c r="R7" i="54"/>
  <c r="R6" i="54"/>
  <c r="E31" i="62"/>
  <c r="I31" i="62"/>
  <c r="F26" i="62"/>
  <c r="F27" i="62"/>
  <c r="F28" i="62"/>
  <c r="F25" i="62"/>
  <c r="I30" i="62"/>
  <c r="G29" i="62"/>
  <c r="F4" i="62"/>
  <c r="Q4" i="62"/>
  <c r="Q10" i="62" s="1"/>
  <c r="Q11" i="62" s="1"/>
  <c r="H5" i="62"/>
  <c r="E6" i="62"/>
  <c r="I6" i="62" s="1"/>
  <c r="H7" i="62"/>
  <c r="E8" i="62"/>
  <c r="D9" i="62"/>
  <c r="H11" i="62"/>
  <c r="D12" i="62"/>
  <c r="D13" i="62"/>
  <c r="D14" i="62"/>
  <c r="D15" i="62"/>
  <c r="G25" i="62"/>
  <c r="G26" i="62"/>
  <c r="G27" i="62"/>
  <c r="G28" i="62"/>
  <c r="I29" i="62"/>
  <c r="G4" i="62"/>
  <c r="F6" i="62"/>
  <c r="F8" i="62"/>
  <c r="E9" i="62"/>
  <c r="E12" i="62"/>
  <c r="E13" i="62"/>
  <c r="E14" i="62"/>
  <c r="E15" i="62"/>
  <c r="H25" i="62"/>
  <c r="H26" i="62"/>
  <c r="H27" i="62"/>
  <c r="I28" i="62"/>
  <c r="T55" i="62"/>
  <c r="U55" i="62" s="1"/>
  <c r="H4" i="62"/>
  <c r="D5" i="62"/>
  <c r="I5" i="62" s="1"/>
  <c r="G6" i="62"/>
  <c r="D7" i="62"/>
  <c r="I7" i="62" s="1"/>
  <c r="G8" i="62"/>
  <c r="F9" i="62"/>
  <c r="D11" i="62"/>
  <c r="F12" i="62"/>
  <c r="F13" i="62"/>
  <c r="F14" i="62"/>
  <c r="F15" i="62"/>
  <c r="I25" i="62"/>
  <c r="I26" i="62"/>
  <c r="I27" i="62"/>
  <c r="E30" i="62"/>
  <c r="F31" i="62"/>
  <c r="E5" i="62"/>
  <c r="H6" i="62"/>
  <c r="E7" i="62"/>
  <c r="H8" i="62"/>
  <c r="G9" i="62"/>
  <c r="E11" i="62"/>
  <c r="E16" i="62" s="1"/>
  <c r="G12" i="62"/>
  <c r="G13" i="62"/>
  <c r="G16" i="62" s="1"/>
  <c r="G14" i="62"/>
  <c r="G15" i="62"/>
  <c r="E29" i="62"/>
  <c r="F30" i="62"/>
  <c r="G31" i="62"/>
  <c r="H31" i="62"/>
  <c r="H30" i="62"/>
  <c r="H29" i="62"/>
  <c r="H28" i="62"/>
  <c r="D4" i="62"/>
  <c r="F5" i="62"/>
  <c r="F7" i="62"/>
  <c r="H9" i="62"/>
  <c r="F11" i="62"/>
  <c r="H12" i="62"/>
  <c r="H13" i="62"/>
  <c r="H14" i="62"/>
  <c r="H15" i="62"/>
  <c r="E25" i="62"/>
  <c r="E26" i="62"/>
  <c r="E27" i="62"/>
  <c r="E28" i="62"/>
  <c r="F29" i="62"/>
  <c r="G30" i="62"/>
  <c r="T38" i="62"/>
  <c r="U38" i="62" s="1"/>
  <c r="U22" i="62" s="1"/>
  <c r="U39" i="62"/>
  <c r="T41" i="62"/>
  <c r="U41" i="62" s="1"/>
  <c r="U42" i="62"/>
  <c r="T44" i="62"/>
  <c r="U44" i="62" s="1"/>
  <c r="U45" i="62"/>
  <c r="T47" i="62"/>
  <c r="U47" i="62" s="1"/>
  <c r="U48" i="62"/>
  <c r="T50" i="62"/>
  <c r="U50" i="62" s="1"/>
  <c r="U51" i="62"/>
  <c r="T53" i="62"/>
  <c r="U53" i="62" s="1"/>
  <c r="U54" i="62"/>
  <c r="T57" i="62"/>
  <c r="U57" i="62" s="1"/>
  <c r="U58" i="62"/>
  <c r="T60" i="62"/>
  <c r="U60" i="62" s="1"/>
  <c r="U61" i="62"/>
  <c r="T63" i="62"/>
  <c r="U63" i="62" s="1"/>
  <c r="I6" i="61"/>
  <c r="E10" i="61"/>
  <c r="Q10" i="61"/>
  <c r="Q11" i="61" s="1"/>
  <c r="P10" i="61"/>
  <c r="P11" i="61" s="1"/>
  <c r="F4" i="61"/>
  <c r="F10" i="61" s="1"/>
  <c r="F17" i="61" s="1"/>
  <c r="H5" i="61"/>
  <c r="I5" i="61" s="1"/>
  <c r="E6" i="61"/>
  <c r="H7" i="61"/>
  <c r="I7" i="61" s="1"/>
  <c r="E8" i="61"/>
  <c r="I8" i="61" s="1"/>
  <c r="D9" i="61"/>
  <c r="I9" i="61" s="1"/>
  <c r="H12" i="61"/>
  <c r="H16" i="61" s="1"/>
  <c r="H29" i="61"/>
  <c r="H28" i="61"/>
  <c r="G31" i="61"/>
  <c r="G30" i="61"/>
  <c r="G29" i="61"/>
  <c r="G25" i="61"/>
  <c r="F31" i="61"/>
  <c r="F30" i="61"/>
  <c r="F28" i="61"/>
  <c r="F26" i="61"/>
  <c r="F25" i="61"/>
  <c r="E31" i="61"/>
  <c r="E29" i="61"/>
  <c r="E28" i="61"/>
  <c r="E27" i="61"/>
  <c r="E26" i="61"/>
  <c r="E25" i="61"/>
  <c r="A65" i="61"/>
  <c r="E15" i="61"/>
  <c r="E14" i="61"/>
  <c r="E13" i="61"/>
  <c r="E12" i="61"/>
  <c r="I12" i="61" s="1"/>
  <c r="N6" i="61" s="1"/>
  <c r="R6" i="61" s="1"/>
  <c r="D15" i="61"/>
  <c r="D14" i="61"/>
  <c r="D13" i="61"/>
  <c r="D16" i="61" s="1"/>
  <c r="H15" i="61"/>
  <c r="H14" i="61"/>
  <c r="H13" i="61"/>
  <c r="G15" i="61"/>
  <c r="G14" i="61"/>
  <c r="G17" i="61" s="1"/>
  <c r="G18" i="61" s="1"/>
  <c r="G13" i="61"/>
  <c r="G12" i="61"/>
  <c r="T22" i="61"/>
  <c r="I4" i="61"/>
  <c r="F11" i="61"/>
  <c r="F16" i="61" s="1"/>
  <c r="I27" i="61"/>
  <c r="I30" i="61"/>
  <c r="G16" i="61"/>
  <c r="U38" i="61"/>
  <c r="U22" i="61" s="1"/>
  <c r="U22" i="60"/>
  <c r="A65" i="60"/>
  <c r="E15" i="60"/>
  <c r="E14" i="60"/>
  <c r="E13" i="60"/>
  <c r="E12" i="60"/>
  <c r="E16" i="60" s="1"/>
  <c r="E9" i="60"/>
  <c r="D15" i="60"/>
  <c r="D14" i="60"/>
  <c r="D13" i="60"/>
  <c r="D12" i="60"/>
  <c r="H11" i="60"/>
  <c r="H16" i="60" s="1"/>
  <c r="D9" i="60"/>
  <c r="G11" i="60"/>
  <c r="D8" i="60"/>
  <c r="G7" i="60"/>
  <c r="D6" i="60"/>
  <c r="H15" i="60"/>
  <c r="H14" i="60"/>
  <c r="H13" i="60"/>
  <c r="H12" i="60"/>
  <c r="F11" i="60"/>
  <c r="H9" i="60"/>
  <c r="E4" i="60"/>
  <c r="E10" i="60" s="1"/>
  <c r="E17" i="60" s="1"/>
  <c r="G5" i="60"/>
  <c r="E6" i="60"/>
  <c r="H8" i="60"/>
  <c r="G14" i="60"/>
  <c r="I25" i="60"/>
  <c r="I28" i="60"/>
  <c r="F4" i="60"/>
  <c r="Q4" i="60"/>
  <c r="Q10" i="60" s="1"/>
  <c r="Q11" i="60" s="1"/>
  <c r="H5" i="60"/>
  <c r="F6" i="60"/>
  <c r="D7" i="60"/>
  <c r="F12" i="60"/>
  <c r="F15" i="60"/>
  <c r="G4" i="60"/>
  <c r="G6" i="60"/>
  <c r="E7" i="60"/>
  <c r="F9" i="60"/>
  <c r="G12" i="60"/>
  <c r="G15" i="60"/>
  <c r="I26" i="60"/>
  <c r="H4" i="60"/>
  <c r="H10" i="60" s="1"/>
  <c r="H17" i="60" s="1"/>
  <c r="D5" i="60"/>
  <c r="H6" i="60"/>
  <c r="F7" i="60"/>
  <c r="E8" i="60"/>
  <c r="G9" i="60"/>
  <c r="D11" i="60"/>
  <c r="F13" i="60"/>
  <c r="H31" i="60"/>
  <c r="H30" i="60"/>
  <c r="H29" i="60"/>
  <c r="H28" i="60"/>
  <c r="H27" i="60"/>
  <c r="H26" i="60"/>
  <c r="H25" i="60"/>
  <c r="G31" i="60"/>
  <c r="G30" i="60"/>
  <c r="G29" i="60"/>
  <c r="G28" i="60"/>
  <c r="G27" i="60"/>
  <c r="G26" i="60"/>
  <c r="G25" i="60"/>
  <c r="F31" i="60"/>
  <c r="F30" i="60"/>
  <c r="F29" i="60"/>
  <c r="F28" i="60"/>
  <c r="F27" i="60"/>
  <c r="F26" i="60"/>
  <c r="F25" i="60"/>
  <c r="E31" i="60"/>
  <c r="E30" i="60"/>
  <c r="E29" i="60"/>
  <c r="E28" i="60"/>
  <c r="E27" i="60"/>
  <c r="E26" i="60"/>
  <c r="E25" i="60"/>
  <c r="D4" i="60"/>
  <c r="F5" i="60"/>
  <c r="G8" i="60"/>
  <c r="F14" i="60"/>
  <c r="T22" i="60"/>
  <c r="Q10" i="59"/>
  <c r="Q11" i="59"/>
  <c r="U22" i="59"/>
  <c r="I29" i="59"/>
  <c r="P10" i="59"/>
  <c r="P11" i="59" s="1"/>
  <c r="F4" i="59"/>
  <c r="H5" i="59"/>
  <c r="E6" i="59"/>
  <c r="I6" i="59" s="1"/>
  <c r="H7" i="59"/>
  <c r="E8" i="59"/>
  <c r="I8" i="59" s="1"/>
  <c r="I26" i="59"/>
  <c r="A65" i="59"/>
  <c r="E15" i="59"/>
  <c r="E14" i="59"/>
  <c r="E13" i="59"/>
  <c r="E12" i="59"/>
  <c r="D15" i="59"/>
  <c r="D14" i="59"/>
  <c r="D13" i="59"/>
  <c r="D12" i="59"/>
  <c r="H11" i="59"/>
  <c r="H15" i="59"/>
  <c r="H14" i="59"/>
  <c r="H13" i="59"/>
  <c r="H12" i="59"/>
  <c r="F11" i="59"/>
  <c r="G15" i="59"/>
  <c r="H4" i="59"/>
  <c r="D5" i="59"/>
  <c r="G6" i="59"/>
  <c r="G10" i="59" s="1"/>
  <c r="G17" i="59" s="1"/>
  <c r="G18" i="59" s="1"/>
  <c r="D7" i="59"/>
  <c r="G8" i="59"/>
  <c r="F9" i="59"/>
  <c r="I9" i="59" s="1"/>
  <c r="E11" i="59"/>
  <c r="E16" i="59" s="1"/>
  <c r="G12" i="59"/>
  <c r="G14" i="59"/>
  <c r="T22" i="59"/>
  <c r="D16" i="59"/>
  <c r="E5" i="59"/>
  <c r="E10" i="59" s="1"/>
  <c r="E17" i="59" s="1"/>
  <c r="E18" i="59" s="1"/>
  <c r="H6" i="59"/>
  <c r="E7" i="59"/>
  <c r="H8" i="59"/>
  <c r="G9" i="59"/>
  <c r="G11" i="59"/>
  <c r="G16" i="59" s="1"/>
  <c r="I27" i="59"/>
  <c r="H31" i="59"/>
  <c r="H30" i="59"/>
  <c r="H29" i="59"/>
  <c r="H28" i="59"/>
  <c r="H27" i="59"/>
  <c r="H26" i="59"/>
  <c r="H25" i="59"/>
  <c r="G31" i="59"/>
  <c r="G30" i="59"/>
  <c r="G29" i="59"/>
  <c r="G28" i="59"/>
  <c r="G27" i="59"/>
  <c r="G26" i="59"/>
  <c r="G25" i="59"/>
  <c r="F31" i="59"/>
  <c r="F30" i="59"/>
  <c r="F29" i="59"/>
  <c r="F28" i="59"/>
  <c r="F27" i="59"/>
  <c r="F26" i="59"/>
  <c r="F25" i="59"/>
  <c r="E31" i="59"/>
  <c r="E30" i="59"/>
  <c r="E29" i="59"/>
  <c r="E28" i="59"/>
  <c r="E27" i="59"/>
  <c r="E26" i="59"/>
  <c r="E25" i="59"/>
  <c r="D4" i="59"/>
  <c r="F5" i="59"/>
  <c r="F7" i="59"/>
  <c r="H9" i="59"/>
  <c r="F13" i="59"/>
  <c r="F15" i="59"/>
  <c r="I27" i="58"/>
  <c r="H27" i="58"/>
  <c r="G30" i="58"/>
  <c r="F25" i="58"/>
  <c r="G26" i="58"/>
  <c r="G29" i="58"/>
  <c r="T22" i="58"/>
  <c r="I31" i="58"/>
  <c r="D4" i="58"/>
  <c r="F29" i="58"/>
  <c r="E4" i="58"/>
  <c r="G5" i="58"/>
  <c r="D6" i="58"/>
  <c r="G7" i="58"/>
  <c r="D8" i="58"/>
  <c r="P10" i="58"/>
  <c r="P11" i="58" s="1"/>
  <c r="G11" i="58"/>
  <c r="G16" i="58" s="1"/>
  <c r="H25" i="58"/>
  <c r="I26" i="58"/>
  <c r="U38" i="58"/>
  <c r="U44" i="58"/>
  <c r="U50" i="58"/>
  <c r="U56" i="58"/>
  <c r="U62" i="58"/>
  <c r="F5" i="58"/>
  <c r="F11" i="58"/>
  <c r="H14" i="58"/>
  <c r="G25" i="58"/>
  <c r="I30" i="58"/>
  <c r="F4" i="58"/>
  <c r="H5" i="58"/>
  <c r="E6" i="58"/>
  <c r="H7" i="58"/>
  <c r="E8" i="58"/>
  <c r="D9" i="58"/>
  <c r="H11" i="58"/>
  <c r="D12" i="58"/>
  <c r="D13" i="58"/>
  <c r="D14" i="58"/>
  <c r="D15" i="58"/>
  <c r="I15" i="58" s="1"/>
  <c r="H22" i="58"/>
  <c r="I25" i="58"/>
  <c r="F28" i="58"/>
  <c r="I29" i="58"/>
  <c r="F31" i="58"/>
  <c r="U43" i="58"/>
  <c r="U49" i="58"/>
  <c r="U55" i="58"/>
  <c r="U61" i="58"/>
  <c r="H9" i="58"/>
  <c r="H13" i="58"/>
  <c r="H26" i="58"/>
  <c r="G4" i="58"/>
  <c r="F6" i="58"/>
  <c r="F8" i="58"/>
  <c r="E9" i="58"/>
  <c r="E12" i="58"/>
  <c r="E16" i="58" s="1"/>
  <c r="E13" i="58"/>
  <c r="E14" i="58"/>
  <c r="E15" i="58"/>
  <c r="F27" i="58"/>
  <c r="G28" i="58"/>
  <c r="G31" i="58"/>
  <c r="H31" i="58"/>
  <c r="H30" i="58"/>
  <c r="H29" i="58"/>
  <c r="H28" i="58"/>
  <c r="E31" i="58"/>
  <c r="E30" i="58"/>
  <c r="E29" i="58"/>
  <c r="E28" i="58"/>
  <c r="E27" i="58"/>
  <c r="E26" i="58"/>
  <c r="E25" i="58"/>
  <c r="U42" i="58"/>
  <c r="U48" i="58"/>
  <c r="U54" i="58"/>
  <c r="U60" i="58"/>
  <c r="F7" i="58"/>
  <c r="H12" i="58"/>
  <c r="H15" i="58"/>
  <c r="H4" i="58"/>
  <c r="H10" i="58" s="1"/>
  <c r="H17" i="58" s="1"/>
  <c r="D5" i="58"/>
  <c r="I5" i="58" s="1"/>
  <c r="G6" i="58"/>
  <c r="D7" i="58"/>
  <c r="I7" i="58" s="1"/>
  <c r="G8" i="58"/>
  <c r="F9" i="58"/>
  <c r="D11" i="58"/>
  <c r="F12" i="58"/>
  <c r="F13" i="58"/>
  <c r="F14" i="58"/>
  <c r="F15" i="58"/>
  <c r="F26" i="58"/>
  <c r="G27" i="58"/>
  <c r="I28" i="58"/>
  <c r="F30" i="58"/>
  <c r="T39" i="58"/>
  <c r="U39" i="58" s="1"/>
  <c r="U41" i="58"/>
  <c r="T45" i="58"/>
  <c r="U45" i="58" s="1"/>
  <c r="U47" i="58"/>
  <c r="T51" i="58"/>
  <c r="U51" i="58" s="1"/>
  <c r="U53" i="58"/>
  <c r="T57" i="58"/>
  <c r="U57" i="58" s="1"/>
  <c r="U59" i="58"/>
  <c r="T63" i="58"/>
  <c r="U63" i="58" s="1"/>
  <c r="Q11" i="57"/>
  <c r="G4" i="57"/>
  <c r="D5" i="57"/>
  <c r="G7" i="57"/>
  <c r="D8" i="57"/>
  <c r="D9" i="57"/>
  <c r="P11" i="57"/>
  <c r="G11" i="57"/>
  <c r="F12" i="57"/>
  <c r="F16" i="57" s="1"/>
  <c r="H7" i="57"/>
  <c r="E8" i="57"/>
  <c r="E9" i="57"/>
  <c r="H11" i="57"/>
  <c r="H12" i="57"/>
  <c r="D14" i="57"/>
  <c r="H15" i="57"/>
  <c r="E15" i="57"/>
  <c r="I15" i="57" s="1"/>
  <c r="E14" i="57"/>
  <c r="E13" i="57"/>
  <c r="E12" i="57"/>
  <c r="I12" i="57" s="1"/>
  <c r="N6" i="57" s="1"/>
  <c r="R6" i="57" s="1"/>
  <c r="A38" i="57"/>
  <c r="G15" i="57"/>
  <c r="G14" i="57"/>
  <c r="G13" i="57"/>
  <c r="G12" i="57"/>
  <c r="E11" i="57"/>
  <c r="E16" i="57" s="1"/>
  <c r="G9" i="57"/>
  <c r="H8" i="57"/>
  <c r="E7" i="57"/>
  <c r="H6" i="57"/>
  <c r="E5" i="57"/>
  <c r="G5" i="57"/>
  <c r="D6" i="57"/>
  <c r="F8" i="57"/>
  <c r="F9" i="57"/>
  <c r="F14" i="57"/>
  <c r="T22" i="57"/>
  <c r="D4" i="57"/>
  <c r="H5" i="57"/>
  <c r="H10" i="57" s="1"/>
  <c r="H17" i="57" s="1"/>
  <c r="E6" i="57"/>
  <c r="G8" i="57"/>
  <c r="H9" i="57"/>
  <c r="D13" i="57"/>
  <c r="H14" i="57"/>
  <c r="E4" i="57"/>
  <c r="E10" i="57" s="1"/>
  <c r="E17" i="57" s="1"/>
  <c r="E18" i="57" s="1"/>
  <c r="F6" i="57"/>
  <c r="F10" i="57" s="1"/>
  <c r="F17" i="57" s="1"/>
  <c r="F18" i="57" s="1"/>
  <c r="D7" i="57"/>
  <c r="I7" i="57" s="1"/>
  <c r="D11" i="57"/>
  <c r="F13" i="57"/>
  <c r="U38" i="57"/>
  <c r="U22" i="57" s="1"/>
  <c r="I25" i="56"/>
  <c r="G29" i="56"/>
  <c r="I26" i="56"/>
  <c r="F18" i="56"/>
  <c r="I31" i="56"/>
  <c r="P11" i="56"/>
  <c r="Q10" i="56"/>
  <c r="Q11" i="56" s="1"/>
  <c r="D17" i="56"/>
  <c r="I10" i="56"/>
  <c r="N4" i="56" s="1"/>
  <c r="N9" i="56"/>
  <c r="R5" i="56"/>
  <c r="R9" i="56" s="1"/>
  <c r="I4" i="56"/>
  <c r="F28" i="56"/>
  <c r="I29" i="56"/>
  <c r="F31" i="56"/>
  <c r="U41" i="56"/>
  <c r="U47" i="56"/>
  <c r="E25" i="56"/>
  <c r="E26" i="56"/>
  <c r="F27" i="56"/>
  <c r="G28" i="56"/>
  <c r="U40" i="56"/>
  <c r="U46" i="56"/>
  <c r="H31" i="56"/>
  <c r="H30" i="56"/>
  <c r="H29" i="56"/>
  <c r="H28" i="56"/>
  <c r="G31" i="56"/>
  <c r="E31" i="56"/>
  <c r="E30" i="56"/>
  <c r="E29" i="56"/>
  <c r="E28" i="56"/>
  <c r="E27" i="56"/>
  <c r="F25" i="56"/>
  <c r="F32" i="56" s="1"/>
  <c r="F26" i="56"/>
  <c r="G27" i="56"/>
  <c r="I28" i="56"/>
  <c r="F30" i="56"/>
  <c r="U39" i="56"/>
  <c r="U45" i="56"/>
  <c r="D16" i="56"/>
  <c r="I16" i="56" s="1"/>
  <c r="G25" i="56"/>
  <c r="G26" i="56"/>
  <c r="H27" i="56"/>
  <c r="G30" i="56"/>
  <c r="H22" i="56"/>
  <c r="H25" i="56"/>
  <c r="H32" i="56" s="1"/>
  <c r="H26" i="56"/>
  <c r="I27" i="56"/>
  <c r="F29" i="56"/>
  <c r="I30" i="56"/>
  <c r="D4" i="55"/>
  <c r="F5" i="55"/>
  <c r="I5" i="55" s="1"/>
  <c r="G8" i="55"/>
  <c r="D12" i="55"/>
  <c r="P11" i="55"/>
  <c r="H26" i="55"/>
  <c r="F28" i="55"/>
  <c r="F26" i="55"/>
  <c r="E29" i="55"/>
  <c r="E27" i="55"/>
  <c r="A65" i="55"/>
  <c r="H31" i="55" s="1"/>
  <c r="E15" i="55"/>
  <c r="I15" i="55" s="1"/>
  <c r="E14" i="55"/>
  <c r="E13" i="55"/>
  <c r="E12" i="55"/>
  <c r="G11" i="55"/>
  <c r="D8" i="55"/>
  <c r="G7" i="55"/>
  <c r="G10" i="55" s="1"/>
  <c r="G17" i="55" s="1"/>
  <c r="H15" i="55"/>
  <c r="H14" i="55"/>
  <c r="I14" i="55" s="1"/>
  <c r="N8" i="55" s="1"/>
  <c r="H13" i="55"/>
  <c r="H12" i="55"/>
  <c r="F11" i="55"/>
  <c r="G15" i="55"/>
  <c r="G14" i="55"/>
  <c r="G13" i="55"/>
  <c r="G12" i="55"/>
  <c r="E11" i="55"/>
  <c r="G9" i="55"/>
  <c r="H8" i="55"/>
  <c r="E7" i="55"/>
  <c r="I7" i="55" s="1"/>
  <c r="H6" i="55"/>
  <c r="F4" i="55"/>
  <c r="F10" i="55" s="1"/>
  <c r="F17" i="55" s="1"/>
  <c r="Q4" i="55"/>
  <c r="Q10" i="55" s="1"/>
  <c r="Q11" i="55" s="1"/>
  <c r="H5" i="55"/>
  <c r="H10" i="55" s="1"/>
  <c r="H17" i="55" s="1"/>
  <c r="H18" i="55" s="1"/>
  <c r="E6" i="55"/>
  <c r="D9" i="55"/>
  <c r="I9" i="55" s="1"/>
  <c r="D13" i="55"/>
  <c r="I13" i="55" s="1"/>
  <c r="N7" i="55" s="1"/>
  <c r="R7" i="55" s="1"/>
  <c r="G26" i="55"/>
  <c r="G28" i="55"/>
  <c r="G30" i="55"/>
  <c r="T22" i="55"/>
  <c r="I11" i="55"/>
  <c r="N5" i="55" s="1"/>
  <c r="F13" i="55"/>
  <c r="I26" i="55"/>
  <c r="I28" i="55"/>
  <c r="I30" i="55"/>
  <c r="H16" i="55"/>
  <c r="H17" i="54"/>
  <c r="H18" i="54" s="1"/>
  <c r="I10" i="54"/>
  <c r="N4" i="54" s="1"/>
  <c r="D17" i="54"/>
  <c r="Q11" i="54"/>
  <c r="Q10" i="54"/>
  <c r="E18" i="54"/>
  <c r="N9" i="54"/>
  <c r="R5" i="54"/>
  <c r="R9" i="54" s="1"/>
  <c r="F18" i="54"/>
  <c r="I14" i="54"/>
  <c r="N8" i="54" s="1"/>
  <c r="F31" i="54"/>
  <c r="H14" i="54"/>
  <c r="E30" i="54"/>
  <c r="H31" i="54"/>
  <c r="U55" i="54"/>
  <c r="A65" i="54"/>
  <c r="G15" i="54"/>
  <c r="I15" i="54" s="1"/>
  <c r="G16" i="54"/>
  <c r="U39" i="54"/>
  <c r="U42" i="54"/>
  <c r="U45" i="54"/>
  <c r="U48" i="54"/>
  <c r="U51" i="54"/>
  <c r="U54" i="54"/>
  <c r="U58" i="54"/>
  <c r="U61" i="54"/>
  <c r="E16" i="54"/>
  <c r="I16" i="54" s="1"/>
  <c r="U38" i="54"/>
  <c r="U41" i="54"/>
  <c r="U44" i="54"/>
  <c r="U47" i="54"/>
  <c r="U50" i="54"/>
  <c r="U53" i="54"/>
  <c r="U57" i="54"/>
  <c r="U60" i="54"/>
  <c r="U63" i="54"/>
  <c r="N9" i="53"/>
  <c r="I10" i="53"/>
  <c r="N4" i="53" s="1"/>
  <c r="D17" i="53"/>
  <c r="D16" i="53"/>
  <c r="G25" i="53"/>
  <c r="G26" i="53"/>
  <c r="G27" i="53"/>
  <c r="G28" i="53"/>
  <c r="I29" i="53"/>
  <c r="E14" i="53"/>
  <c r="E17" i="53" s="1"/>
  <c r="E18" i="53" s="1"/>
  <c r="E15" i="53"/>
  <c r="I15" i="53" s="1"/>
  <c r="E16" i="53"/>
  <c r="H25" i="53"/>
  <c r="H26" i="53"/>
  <c r="H27" i="53"/>
  <c r="I28" i="53"/>
  <c r="H31" i="53"/>
  <c r="H30" i="53"/>
  <c r="H29" i="53"/>
  <c r="H28" i="53"/>
  <c r="E31" i="53"/>
  <c r="U55" i="53"/>
  <c r="I25" i="53"/>
  <c r="I26" i="53"/>
  <c r="I27" i="53"/>
  <c r="E30" i="53"/>
  <c r="G31" i="53"/>
  <c r="T38" i="53"/>
  <c r="U39" i="53"/>
  <c r="T41" i="53"/>
  <c r="U42" i="53"/>
  <c r="T44" i="53"/>
  <c r="U45" i="53"/>
  <c r="T47" i="53"/>
  <c r="U48" i="53"/>
  <c r="T50" i="53"/>
  <c r="U50" i="53" s="1"/>
  <c r="U51" i="53"/>
  <c r="T53" i="53"/>
  <c r="U54" i="53"/>
  <c r="U58" i="53"/>
  <c r="U61" i="53"/>
  <c r="E25" i="53"/>
  <c r="E26" i="53"/>
  <c r="E27" i="53"/>
  <c r="E28" i="53"/>
  <c r="F29" i="53"/>
  <c r="G30" i="53"/>
  <c r="U38" i="53"/>
  <c r="U41" i="53"/>
  <c r="U44" i="53"/>
  <c r="U47" i="53"/>
  <c r="U53" i="53"/>
  <c r="U57" i="53"/>
  <c r="U60" i="53"/>
  <c r="U63" i="53"/>
  <c r="F25" i="53"/>
  <c r="F32" i="53" s="1"/>
  <c r="F26" i="53"/>
  <c r="F27" i="53"/>
  <c r="F28" i="53"/>
  <c r="G29" i="53"/>
  <c r="D17" i="52"/>
  <c r="P11" i="52"/>
  <c r="G12" i="52"/>
  <c r="I12" i="52" s="1"/>
  <c r="N6" i="52" s="1"/>
  <c r="R6" i="52" s="1"/>
  <c r="G13" i="52"/>
  <c r="I13" i="52" s="1"/>
  <c r="N7" i="52" s="1"/>
  <c r="R7" i="52" s="1"/>
  <c r="G14" i="52"/>
  <c r="I14" i="52" s="1"/>
  <c r="N8" i="52" s="1"/>
  <c r="G15" i="52"/>
  <c r="E29" i="52"/>
  <c r="F30" i="52"/>
  <c r="G31" i="52"/>
  <c r="H31" i="52"/>
  <c r="H30" i="52"/>
  <c r="H29" i="52"/>
  <c r="H28" i="52"/>
  <c r="I4" i="52"/>
  <c r="F7" i="52"/>
  <c r="I7" i="52" s="1"/>
  <c r="H9" i="52"/>
  <c r="H10" i="52" s="1"/>
  <c r="H17" i="52" s="1"/>
  <c r="H18" i="52" s="1"/>
  <c r="F11" i="52"/>
  <c r="F16" i="52" s="1"/>
  <c r="H12" i="52"/>
  <c r="H16" i="52" s="1"/>
  <c r="H13" i="52"/>
  <c r="H14" i="52"/>
  <c r="H15" i="52"/>
  <c r="I15" i="52" s="1"/>
  <c r="E25" i="52"/>
  <c r="E32" i="52" s="1"/>
  <c r="E26" i="52"/>
  <c r="E28" i="52"/>
  <c r="F29" i="52"/>
  <c r="G30" i="52"/>
  <c r="I31" i="52"/>
  <c r="U39" i="52"/>
  <c r="U22" i="52" s="1"/>
  <c r="F25" i="52"/>
  <c r="F26" i="52"/>
  <c r="F27" i="52"/>
  <c r="F28" i="52"/>
  <c r="G29" i="52"/>
  <c r="I30" i="52"/>
  <c r="D16" i="52"/>
  <c r="G25" i="52"/>
  <c r="G26" i="52"/>
  <c r="G27" i="52"/>
  <c r="G28" i="52"/>
  <c r="I29" i="52"/>
  <c r="H22" i="52"/>
  <c r="H25" i="52"/>
  <c r="H32" i="52" s="1"/>
  <c r="H26" i="52"/>
  <c r="H27" i="52"/>
  <c r="I28" i="52"/>
  <c r="I32" i="52" s="1"/>
  <c r="N10" i="12"/>
  <c r="I8" i="62" l="1"/>
  <c r="Q7" i="53"/>
  <c r="Q6" i="53"/>
  <c r="R6" i="53" s="1"/>
  <c r="Q5" i="53"/>
  <c r="E1" i="53"/>
  <c r="Q4" i="53" s="1"/>
  <c r="R4" i="53" s="1"/>
  <c r="I32" i="62"/>
  <c r="G10" i="62"/>
  <c r="G17" i="62" s="1"/>
  <c r="G18" i="62" s="1"/>
  <c r="G32" i="62"/>
  <c r="I9" i="62"/>
  <c r="F10" i="62"/>
  <c r="F17" i="62" s="1"/>
  <c r="F18" i="62" s="1"/>
  <c r="I15" i="62"/>
  <c r="D10" i="62"/>
  <c r="I4" i="62"/>
  <c r="I14" i="62"/>
  <c r="N8" i="62" s="1"/>
  <c r="I13" i="62"/>
  <c r="N7" i="62" s="1"/>
  <c r="R7" i="62" s="1"/>
  <c r="E10" i="62"/>
  <c r="E17" i="62" s="1"/>
  <c r="E18" i="62" s="1"/>
  <c r="F16" i="62"/>
  <c r="H32" i="62"/>
  <c r="I12" i="62"/>
  <c r="N6" i="62" s="1"/>
  <c r="R6" i="62" s="1"/>
  <c r="T22" i="62"/>
  <c r="E32" i="62"/>
  <c r="I11" i="62"/>
  <c r="N5" i="62" s="1"/>
  <c r="D16" i="62"/>
  <c r="H10" i="62"/>
  <c r="H17" i="62" s="1"/>
  <c r="H16" i="62"/>
  <c r="F32" i="62"/>
  <c r="I14" i="61"/>
  <c r="N8" i="61" s="1"/>
  <c r="I31" i="61"/>
  <c r="I28" i="61"/>
  <c r="I25" i="61"/>
  <c r="E30" i="61"/>
  <c r="F29" i="61"/>
  <c r="G28" i="61"/>
  <c r="H27" i="61"/>
  <c r="I15" i="61"/>
  <c r="E32" i="61"/>
  <c r="I11" i="61"/>
  <c r="N5" i="61" s="1"/>
  <c r="E17" i="61"/>
  <c r="F18" i="61"/>
  <c r="D10" i="61"/>
  <c r="E16" i="61"/>
  <c r="I16" i="61" s="1"/>
  <c r="H30" i="61"/>
  <c r="H10" i="61"/>
  <c r="H17" i="61" s="1"/>
  <c r="H18" i="61" s="1"/>
  <c r="F27" i="61"/>
  <c r="F32" i="61" s="1"/>
  <c r="G26" i="61"/>
  <c r="G32" i="61" s="1"/>
  <c r="H25" i="61"/>
  <c r="H31" i="61"/>
  <c r="I13" i="61"/>
  <c r="N7" i="61" s="1"/>
  <c r="R7" i="61" s="1"/>
  <c r="G27" i="61"/>
  <c r="H26" i="61"/>
  <c r="I26" i="61"/>
  <c r="I29" i="61"/>
  <c r="I5" i="60"/>
  <c r="F32" i="60"/>
  <c r="G10" i="60"/>
  <c r="G17" i="60" s="1"/>
  <c r="G18" i="60" s="1"/>
  <c r="I8" i="60"/>
  <c r="I14" i="60"/>
  <c r="N8" i="60" s="1"/>
  <c r="G32" i="60"/>
  <c r="G16" i="60"/>
  <c r="I15" i="60"/>
  <c r="I27" i="60"/>
  <c r="I32" i="60" s="1"/>
  <c r="I30" i="60"/>
  <c r="H32" i="60"/>
  <c r="F10" i="60"/>
  <c r="F17" i="60" s="1"/>
  <c r="F18" i="60" s="1"/>
  <c r="I9" i="60"/>
  <c r="E18" i="60"/>
  <c r="D10" i="60"/>
  <c r="I4" i="60"/>
  <c r="H18" i="60"/>
  <c r="I7" i="60"/>
  <c r="I6" i="60"/>
  <c r="I12" i="60"/>
  <c r="N6" i="60" s="1"/>
  <c r="R6" i="60" s="1"/>
  <c r="I29" i="60"/>
  <c r="I11" i="60"/>
  <c r="N5" i="60" s="1"/>
  <c r="D16" i="60"/>
  <c r="I16" i="60" s="1"/>
  <c r="E32" i="60"/>
  <c r="F16" i="60"/>
  <c r="I13" i="60"/>
  <c r="N7" i="60" s="1"/>
  <c r="R7" i="60" s="1"/>
  <c r="I31" i="60"/>
  <c r="G32" i="59"/>
  <c r="I14" i="59"/>
  <c r="N8" i="59" s="1"/>
  <c r="I31" i="59"/>
  <c r="I28" i="59"/>
  <c r="I25" i="59"/>
  <c r="F10" i="59"/>
  <c r="F17" i="59" s="1"/>
  <c r="H32" i="59"/>
  <c r="I5" i="59"/>
  <c r="I15" i="59"/>
  <c r="H10" i="59"/>
  <c r="H17" i="59" s="1"/>
  <c r="H18" i="59" s="1"/>
  <c r="D10" i="59"/>
  <c r="I4" i="59"/>
  <c r="H16" i="59"/>
  <c r="E32" i="59"/>
  <c r="I11" i="59"/>
  <c r="N5" i="59" s="1"/>
  <c r="F16" i="59"/>
  <c r="I16" i="59" s="1"/>
  <c r="I12" i="59"/>
  <c r="N6" i="59" s="1"/>
  <c r="R6" i="59" s="1"/>
  <c r="I30" i="59"/>
  <c r="F32" i="59"/>
  <c r="I7" i="59"/>
  <c r="I13" i="59"/>
  <c r="N7" i="59" s="1"/>
  <c r="R7" i="59" s="1"/>
  <c r="I14" i="58"/>
  <c r="N8" i="58" s="1"/>
  <c r="I8" i="58"/>
  <c r="I4" i="58"/>
  <c r="D10" i="58"/>
  <c r="F32" i="58"/>
  <c r="I11" i="58"/>
  <c r="N5" i="58" s="1"/>
  <c r="D16" i="58"/>
  <c r="E32" i="58"/>
  <c r="I13" i="58"/>
  <c r="N7" i="58" s="1"/>
  <c r="R7" i="58" s="1"/>
  <c r="F16" i="58"/>
  <c r="U22" i="58"/>
  <c r="G32" i="58"/>
  <c r="I12" i="58"/>
  <c r="N6" i="58" s="1"/>
  <c r="R6" i="58" s="1"/>
  <c r="I6" i="58"/>
  <c r="I32" i="58"/>
  <c r="H16" i="58"/>
  <c r="H18" i="58" s="1"/>
  <c r="F10" i="58"/>
  <c r="F17" i="58" s="1"/>
  <c r="F18" i="58" s="1"/>
  <c r="H32" i="58"/>
  <c r="G10" i="58"/>
  <c r="G17" i="58" s="1"/>
  <c r="G18" i="58" s="1"/>
  <c r="I9" i="58"/>
  <c r="E10" i="58"/>
  <c r="E17" i="58" s="1"/>
  <c r="E18" i="58" s="1"/>
  <c r="I13" i="57"/>
  <c r="N7" i="57" s="1"/>
  <c r="R7" i="57" s="1"/>
  <c r="H16" i="57"/>
  <c r="H18" i="57" s="1"/>
  <c r="I11" i="57"/>
  <c r="N5" i="57" s="1"/>
  <c r="D16" i="57"/>
  <c r="I9" i="57"/>
  <c r="I8" i="57"/>
  <c r="I6" i="57"/>
  <c r="H31" i="57"/>
  <c r="H30" i="57"/>
  <c r="H29" i="57"/>
  <c r="H28" i="57"/>
  <c r="H27" i="57"/>
  <c r="H26" i="57"/>
  <c r="H25" i="57"/>
  <c r="H32" i="57" s="1"/>
  <c r="G31" i="57"/>
  <c r="G30" i="57"/>
  <c r="G29" i="57"/>
  <c r="G28" i="57"/>
  <c r="F31" i="57"/>
  <c r="F30" i="57"/>
  <c r="F29" i="57"/>
  <c r="F28" i="57"/>
  <c r="F27" i="57"/>
  <c r="F26" i="57"/>
  <c r="F25" i="57"/>
  <c r="I31" i="57"/>
  <c r="I29" i="57"/>
  <c r="I27" i="57"/>
  <c r="E26" i="57"/>
  <c r="E31" i="57"/>
  <c r="E29" i="57"/>
  <c r="G27" i="57"/>
  <c r="E27" i="57"/>
  <c r="I25" i="57"/>
  <c r="I30" i="57"/>
  <c r="I28" i="57"/>
  <c r="G25" i="57"/>
  <c r="E30" i="57"/>
  <c r="E28" i="57"/>
  <c r="I26" i="57"/>
  <c r="E25" i="57"/>
  <c r="G26" i="57"/>
  <c r="I14" i="57"/>
  <c r="N8" i="57" s="1"/>
  <c r="I5" i="57"/>
  <c r="I4" i="57"/>
  <c r="D10" i="57"/>
  <c r="G16" i="57"/>
  <c r="G10" i="57"/>
  <c r="G17" i="57" s="1"/>
  <c r="G18" i="57" s="1"/>
  <c r="U22" i="56"/>
  <c r="R4" i="56"/>
  <c r="R10" i="56" s="1"/>
  <c r="R11" i="56" s="1"/>
  <c r="N10" i="56"/>
  <c r="N11" i="56" s="1"/>
  <c r="D18" i="56"/>
  <c r="I18" i="56" s="1"/>
  <c r="I17" i="56"/>
  <c r="G32" i="56"/>
  <c r="E32" i="56"/>
  <c r="I32" i="56"/>
  <c r="G31" i="55"/>
  <c r="H30" i="55"/>
  <c r="I12" i="55"/>
  <c r="N6" i="55" s="1"/>
  <c r="R6" i="55" s="1"/>
  <c r="D16" i="55"/>
  <c r="R5" i="55"/>
  <c r="E28" i="55"/>
  <c r="F27" i="55"/>
  <c r="H25" i="55"/>
  <c r="I6" i="55"/>
  <c r="F16" i="55"/>
  <c r="I8" i="55"/>
  <c r="I31" i="55"/>
  <c r="G29" i="55"/>
  <c r="G27" i="55"/>
  <c r="G25" i="55"/>
  <c r="E30" i="55"/>
  <c r="F29" i="55"/>
  <c r="H27" i="55"/>
  <c r="E10" i="55"/>
  <c r="E17" i="55" s="1"/>
  <c r="E18" i="55" s="1"/>
  <c r="D10" i="55"/>
  <c r="I4" i="55"/>
  <c r="E16" i="55"/>
  <c r="G16" i="55"/>
  <c r="G18" i="55" s="1"/>
  <c r="E25" i="55"/>
  <c r="E31" i="55"/>
  <c r="F30" i="55"/>
  <c r="H28" i="55"/>
  <c r="I27" i="55"/>
  <c r="I29" i="55"/>
  <c r="F18" i="55"/>
  <c r="E26" i="55"/>
  <c r="F25" i="55"/>
  <c r="F32" i="55" s="1"/>
  <c r="F31" i="55"/>
  <c r="H29" i="55"/>
  <c r="I25" i="55"/>
  <c r="I32" i="55" s="1"/>
  <c r="I17" i="54"/>
  <c r="D18" i="54"/>
  <c r="U22" i="54"/>
  <c r="I29" i="54"/>
  <c r="G28" i="54"/>
  <c r="G27" i="54"/>
  <c r="G26" i="54"/>
  <c r="G25" i="54"/>
  <c r="I30" i="54"/>
  <c r="G29" i="54"/>
  <c r="F28" i="54"/>
  <c r="F27" i="54"/>
  <c r="F26" i="54"/>
  <c r="F25" i="54"/>
  <c r="I31" i="54"/>
  <c r="G30" i="54"/>
  <c r="F29" i="54"/>
  <c r="E28" i="54"/>
  <c r="E27" i="54"/>
  <c r="E26" i="54"/>
  <c r="E25" i="54"/>
  <c r="E32" i="54" s="1"/>
  <c r="G31" i="54"/>
  <c r="F30" i="54"/>
  <c r="E29" i="54"/>
  <c r="E31" i="54"/>
  <c r="H27" i="54"/>
  <c r="H25" i="54"/>
  <c r="I28" i="54"/>
  <c r="H26" i="54"/>
  <c r="I27" i="54"/>
  <c r="G18" i="54"/>
  <c r="H28" i="54"/>
  <c r="I26" i="54"/>
  <c r="H29" i="54"/>
  <c r="I25" i="54"/>
  <c r="R4" i="54"/>
  <c r="R10" i="54" s="1"/>
  <c r="R11" i="54" s="1"/>
  <c r="N10" i="54"/>
  <c r="N11" i="54" s="1"/>
  <c r="H30" i="54"/>
  <c r="I32" i="53"/>
  <c r="G32" i="53"/>
  <c r="T22" i="53"/>
  <c r="I16" i="53"/>
  <c r="I14" i="53"/>
  <c r="N8" i="53" s="1"/>
  <c r="N10" i="53" s="1"/>
  <c r="N11" i="53" s="1"/>
  <c r="H32" i="53"/>
  <c r="I17" i="53"/>
  <c r="D18" i="53"/>
  <c r="I18" i="53" s="1"/>
  <c r="U22" i="53"/>
  <c r="E32" i="53"/>
  <c r="F10" i="52"/>
  <c r="G16" i="52"/>
  <c r="I16" i="52" s="1"/>
  <c r="G17" i="52"/>
  <c r="G18" i="52" s="1"/>
  <c r="I9" i="52"/>
  <c r="G32" i="52"/>
  <c r="F32" i="52"/>
  <c r="D18" i="52"/>
  <c r="I11" i="52"/>
  <c r="N5" i="52" s="1"/>
  <c r="T200" i="43"/>
  <c r="U200" i="43" s="1"/>
  <c r="A200" i="43"/>
  <c r="T199" i="43"/>
  <c r="U199" i="43" s="1"/>
  <c r="A199" i="43"/>
  <c r="T198" i="43"/>
  <c r="U198" i="43" s="1"/>
  <c r="A198" i="43"/>
  <c r="T197" i="43"/>
  <c r="U197" i="43" s="1"/>
  <c r="A197" i="43"/>
  <c r="T196" i="43"/>
  <c r="U196" i="43" s="1"/>
  <c r="A196" i="43"/>
  <c r="T195" i="43"/>
  <c r="U195" i="43" s="1"/>
  <c r="A195" i="43"/>
  <c r="T194" i="43"/>
  <c r="U194" i="43" s="1"/>
  <c r="A194" i="43"/>
  <c r="T193" i="43"/>
  <c r="U193" i="43" s="1"/>
  <c r="A193" i="43"/>
  <c r="T192" i="43"/>
  <c r="U192" i="43" s="1"/>
  <c r="A192" i="43"/>
  <c r="T191" i="43"/>
  <c r="U191" i="43" s="1"/>
  <c r="A191" i="43"/>
  <c r="T190" i="43"/>
  <c r="U190" i="43" s="1"/>
  <c r="A190" i="43"/>
  <c r="T189" i="43"/>
  <c r="U189" i="43" s="1"/>
  <c r="A189" i="43"/>
  <c r="T188" i="43"/>
  <c r="U188" i="43" s="1"/>
  <c r="A188" i="43"/>
  <c r="T187" i="43"/>
  <c r="U187" i="43" s="1"/>
  <c r="A187" i="43"/>
  <c r="T186" i="43"/>
  <c r="U186" i="43" s="1"/>
  <c r="A186" i="43"/>
  <c r="T185" i="43"/>
  <c r="U185" i="43" s="1"/>
  <c r="A185" i="43"/>
  <c r="T184" i="43"/>
  <c r="U184" i="43" s="1"/>
  <c r="A184" i="43"/>
  <c r="T183" i="43"/>
  <c r="U183" i="43" s="1"/>
  <c r="A183" i="43"/>
  <c r="T182" i="43"/>
  <c r="U182" i="43" s="1"/>
  <c r="A182" i="43"/>
  <c r="T181" i="43"/>
  <c r="U181" i="43" s="1"/>
  <c r="A181" i="43"/>
  <c r="T180" i="43"/>
  <c r="U180" i="43" s="1"/>
  <c r="A180" i="43"/>
  <c r="T179" i="43"/>
  <c r="U179" i="43" s="1"/>
  <c r="A179" i="43"/>
  <c r="T178" i="43"/>
  <c r="U178" i="43" s="1"/>
  <c r="A178" i="43"/>
  <c r="T177" i="43"/>
  <c r="U177" i="43" s="1"/>
  <c r="A177" i="43"/>
  <c r="T176" i="43"/>
  <c r="U176" i="43" s="1"/>
  <c r="A176" i="43"/>
  <c r="T175" i="43"/>
  <c r="U175" i="43" s="1"/>
  <c r="A175" i="43"/>
  <c r="T174" i="43"/>
  <c r="U174" i="43" s="1"/>
  <c r="A174" i="43"/>
  <c r="T173" i="43"/>
  <c r="U173" i="43" s="1"/>
  <c r="A173" i="43"/>
  <c r="T172" i="43"/>
  <c r="U172" i="43" s="1"/>
  <c r="A172" i="43"/>
  <c r="T171" i="43"/>
  <c r="U171" i="43" s="1"/>
  <c r="A171" i="43"/>
  <c r="T170" i="43"/>
  <c r="U170" i="43" s="1"/>
  <c r="A170" i="43"/>
  <c r="T169" i="43"/>
  <c r="U169" i="43" s="1"/>
  <c r="A169" i="43"/>
  <c r="T168" i="43"/>
  <c r="U168" i="43" s="1"/>
  <c r="A168" i="43"/>
  <c r="T167" i="43"/>
  <c r="U167" i="43" s="1"/>
  <c r="A167" i="43"/>
  <c r="T166" i="43"/>
  <c r="U166" i="43" s="1"/>
  <c r="A166" i="43"/>
  <c r="T165" i="43"/>
  <c r="U165" i="43" s="1"/>
  <c r="A165" i="43"/>
  <c r="T164" i="43"/>
  <c r="U164" i="43" s="1"/>
  <c r="A164" i="43"/>
  <c r="T163" i="43"/>
  <c r="U163" i="43" s="1"/>
  <c r="A163" i="43"/>
  <c r="T162" i="43"/>
  <c r="U162" i="43" s="1"/>
  <c r="A162" i="43"/>
  <c r="T161" i="43"/>
  <c r="U161" i="43" s="1"/>
  <c r="A161" i="43"/>
  <c r="T160" i="43"/>
  <c r="U160" i="43" s="1"/>
  <c r="A160" i="43"/>
  <c r="T159" i="43"/>
  <c r="U159" i="43" s="1"/>
  <c r="A159" i="43"/>
  <c r="T158" i="43"/>
  <c r="U158" i="43" s="1"/>
  <c r="A158" i="43"/>
  <c r="T157" i="43"/>
  <c r="U157" i="43" s="1"/>
  <c r="A157" i="43"/>
  <c r="T156" i="43"/>
  <c r="U156" i="43" s="1"/>
  <c r="A156" i="43"/>
  <c r="T155" i="43"/>
  <c r="U155" i="43" s="1"/>
  <c r="A155" i="43"/>
  <c r="T154" i="43"/>
  <c r="U154" i="43" s="1"/>
  <c r="A154" i="43"/>
  <c r="T153" i="43"/>
  <c r="U153" i="43" s="1"/>
  <c r="A153" i="43"/>
  <c r="T152" i="43"/>
  <c r="U152" i="43" s="1"/>
  <c r="A152" i="43"/>
  <c r="T151" i="43"/>
  <c r="U151" i="43" s="1"/>
  <c r="A151" i="43"/>
  <c r="T150" i="43"/>
  <c r="U150" i="43" s="1"/>
  <c r="E150" i="43"/>
  <c r="A150" i="43" s="1"/>
  <c r="T149" i="43"/>
  <c r="U149" i="43" s="1"/>
  <c r="E149" i="43"/>
  <c r="A149" i="43" s="1"/>
  <c r="T148" i="43"/>
  <c r="U148" i="43" s="1"/>
  <c r="E148" i="43"/>
  <c r="A148" i="43" s="1"/>
  <c r="T147" i="43"/>
  <c r="U147" i="43" s="1"/>
  <c r="E147" i="43"/>
  <c r="A147" i="43" s="1"/>
  <c r="T146" i="43"/>
  <c r="U146" i="43" s="1"/>
  <c r="E146" i="43"/>
  <c r="A146" i="43" s="1"/>
  <c r="T145" i="43"/>
  <c r="U145" i="43" s="1"/>
  <c r="E145" i="43"/>
  <c r="A145" i="43" s="1"/>
  <c r="T144" i="43"/>
  <c r="U144" i="43" s="1"/>
  <c r="E144" i="43"/>
  <c r="A144" i="43" s="1"/>
  <c r="T143" i="43"/>
  <c r="U143" i="43" s="1"/>
  <c r="E143" i="43"/>
  <c r="A143" i="43" s="1"/>
  <c r="T142" i="43"/>
  <c r="U142" i="43" s="1"/>
  <c r="E142" i="43"/>
  <c r="A142" i="43" s="1"/>
  <c r="T141" i="43"/>
  <c r="U141" i="43" s="1"/>
  <c r="E141" i="43"/>
  <c r="A141" i="43" s="1"/>
  <c r="T140" i="43"/>
  <c r="U140" i="43" s="1"/>
  <c r="E140" i="43"/>
  <c r="A140" i="43" s="1"/>
  <c r="U139" i="43"/>
  <c r="T139" i="43"/>
  <c r="E139" i="43"/>
  <c r="A139" i="43" s="1"/>
  <c r="T138" i="43"/>
  <c r="U138" i="43" s="1"/>
  <c r="E138" i="43"/>
  <c r="A138" i="43" s="1"/>
  <c r="T137" i="43"/>
  <c r="U137" i="43" s="1"/>
  <c r="E137" i="43"/>
  <c r="A137" i="43" s="1"/>
  <c r="T136" i="43"/>
  <c r="U136" i="43" s="1"/>
  <c r="E136" i="43"/>
  <c r="A136" i="43" s="1"/>
  <c r="T135" i="43"/>
  <c r="U135" i="43" s="1"/>
  <c r="E135" i="43"/>
  <c r="A135" i="43" s="1"/>
  <c r="T134" i="43"/>
  <c r="U134" i="43" s="1"/>
  <c r="E134" i="43"/>
  <c r="A134" i="43" s="1"/>
  <c r="T133" i="43"/>
  <c r="U133" i="43" s="1"/>
  <c r="E133" i="43"/>
  <c r="A133" i="43" s="1"/>
  <c r="T132" i="43"/>
  <c r="U132" i="43" s="1"/>
  <c r="E132" i="43"/>
  <c r="A132" i="43" s="1"/>
  <c r="T131" i="43"/>
  <c r="U131" i="43" s="1"/>
  <c r="E131" i="43"/>
  <c r="A131" i="43" s="1"/>
  <c r="T130" i="43"/>
  <c r="U130" i="43" s="1"/>
  <c r="E130" i="43"/>
  <c r="A130" i="43" s="1"/>
  <c r="T129" i="43"/>
  <c r="U129" i="43" s="1"/>
  <c r="E129" i="43"/>
  <c r="A129" i="43" s="1"/>
  <c r="T128" i="43"/>
  <c r="U128" i="43" s="1"/>
  <c r="E128" i="43"/>
  <c r="A128" i="43" s="1"/>
  <c r="T127" i="43"/>
  <c r="U127" i="43" s="1"/>
  <c r="E127" i="43"/>
  <c r="A127" i="43" s="1"/>
  <c r="T126" i="43"/>
  <c r="U126" i="43" s="1"/>
  <c r="E126" i="43"/>
  <c r="A126" i="43" s="1"/>
  <c r="T125" i="43"/>
  <c r="U125" i="43" s="1"/>
  <c r="E125" i="43"/>
  <c r="A125" i="43" s="1"/>
  <c r="T124" i="43"/>
  <c r="U124" i="43" s="1"/>
  <c r="E124" i="43"/>
  <c r="A124" i="43" s="1"/>
  <c r="U123" i="43"/>
  <c r="T123" i="43"/>
  <c r="E123" i="43"/>
  <c r="A123" i="43" s="1"/>
  <c r="T122" i="43"/>
  <c r="U122" i="43" s="1"/>
  <c r="E122" i="43"/>
  <c r="A122" i="43" s="1"/>
  <c r="T121" i="43"/>
  <c r="U121" i="43" s="1"/>
  <c r="E121" i="43"/>
  <c r="A121" i="43" s="1"/>
  <c r="T120" i="43"/>
  <c r="U120" i="43" s="1"/>
  <c r="E120" i="43"/>
  <c r="A120" i="43" s="1"/>
  <c r="T119" i="43"/>
  <c r="U119" i="43" s="1"/>
  <c r="E119" i="43"/>
  <c r="A119" i="43" s="1"/>
  <c r="T118" i="43"/>
  <c r="U118" i="43" s="1"/>
  <c r="E118" i="43"/>
  <c r="A118" i="43" s="1"/>
  <c r="T117" i="43"/>
  <c r="U117" i="43" s="1"/>
  <c r="E117" i="43"/>
  <c r="A117" i="43" s="1"/>
  <c r="T116" i="43"/>
  <c r="U116" i="43" s="1"/>
  <c r="E116" i="43"/>
  <c r="A116" i="43" s="1"/>
  <c r="U115" i="43"/>
  <c r="T115" i="43"/>
  <c r="E115" i="43"/>
  <c r="A115" i="43" s="1"/>
  <c r="T114" i="43"/>
  <c r="U114" i="43" s="1"/>
  <c r="E114" i="43"/>
  <c r="A114" i="43" s="1"/>
  <c r="T113" i="43"/>
  <c r="U113" i="43" s="1"/>
  <c r="E113" i="43"/>
  <c r="A113" i="43" s="1"/>
  <c r="T112" i="43"/>
  <c r="U112" i="43" s="1"/>
  <c r="E112" i="43"/>
  <c r="A112" i="43" s="1"/>
  <c r="T111" i="43"/>
  <c r="U111" i="43" s="1"/>
  <c r="E111" i="43"/>
  <c r="A111" i="43" s="1"/>
  <c r="T110" i="43"/>
  <c r="U110" i="43" s="1"/>
  <c r="E110" i="43"/>
  <c r="A110" i="43" s="1"/>
  <c r="T109" i="43"/>
  <c r="U109" i="43" s="1"/>
  <c r="E109" i="43"/>
  <c r="A109" i="43" s="1"/>
  <c r="U108" i="43"/>
  <c r="E108" i="43"/>
  <c r="A108" i="43" s="1"/>
  <c r="T107" i="43"/>
  <c r="U107" i="43" s="1"/>
  <c r="E107" i="43"/>
  <c r="A107" i="43" s="1"/>
  <c r="T106" i="43"/>
  <c r="U106" i="43" s="1"/>
  <c r="E106" i="43"/>
  <c r="A106" i="43"/>
  <c r="T105" i="43"/>
  <c r="U105" i="43" s="1"/>
  <c r="E105" i="43"/>
  <c r="A105" i="43" s="1"/>
  <c r="T104" i="43"/>
  <c r="U104" i="43" s="1"/>
  <c r="E104" i="43"/>
  <c r="A104" i="43" s="1"/>
  <c r="T103" i="43"/>
  <c r="U103" i="43" s="1"/>
  <c r="E103" i="43"/>
  <c r="A103" i="43" s="1"/>
  <c r="T102" i="43"/>
  <c r="U102" i="43" s="1"/>
  <c r="E102" i="43"/>
  <c r="A102" i="43" s="1"/>
  <c r="T101" i="43"/>
  <c r="U101" i="43" s="1"/>
  <c r="E101" i="43"/>
  <c r="A101" i="43" s="1"/>
  <c r="T100" i="43"/>
  <c r="U100" i="43" s="1"/>
  <c r="E100" i="43"/>
  <c r="A100" i="43" s="1"/>
  <c r="T99" i="43"/>
  <c r="U99" i="43" s="1"/>
  <c r="E99" i="43"/>
  <c r="A99" i="43" s="1"/>
  <c r="T98" i="43"/>
  <c r="U98" i="43" s="1"/>
  <c r="E98" i="43"/>
  <c r="A98" i="43" s="1"/>
  <c r="T97" i="43"/>
  <c r="U97" i="43" s="1"/>
  <c r="E97" i="43"/>
  <c r="A97" i="43" s="1"/>
  <c r="T96" i="43"/>
  <c r="U96" i="43" s="1"/>
  <c r="E96" i="43"/>
  <c r="A96" i="43" s="1"/>
  <c r="T95" i="43"/>
  <c r="U95" i="43" s="1"/>
  <c r="E95" i="43"/>
  <c r="A95" i="43" s="1"/>
  <c r="T94" i="43"/>
  <c r="U94" i="43" s="1"/>
  <c r="E94" i="43"/>
  <c r="A94" i="43" s="1"/>
  <c r="T93" i="43"/>
  <c r="U93" i="43" s="1"/>
  <c r="E93" i="43"/>
  <c r="A93" i="43" s="1"/>
  <c r="T92" i="43"/>
  <c r="U92" i="43" s="1"/>
  <c r="E92" i="43"/>
  <c r="A92" i="43" s="1"/>
  <c r="T91" i="43"/>
  <c r="U91" i="43" s="1"/>
  <c r="E91" i="43"/>
  <c r="A91" i="43" s="1"/>
  <c r="T90" i="43"/>
  <c r="U90" i="43" s="1"/>
  <c r="E90" i="43"/>
  <c r="A90" i="43" s="1"/>
  <c r="T89" i="43"/>
  <c r="U89" i="43" s="1"/>
  <c r="E89" i="43"/>
  <c r="A89" i="43" s="1"/>
  <c r="T88" i="43"/>
  <c r="U88" i="43" s="1"/>
  <c r="E88" i="43"/>
  <c r="A88" i="43" s="1"/>
  <c r="T87" i="43"/>
  <c r="U87" i="43" s="1"/>
  <c r="E87" i="43"/>
  <c r="A87" i="43" s="1"/>
  <c r="T86" i="43"/>
  <c r="U86" i="43" s="1"/>
  <c r="E86" i="43"/>
  <c r="A86" i="43" s="1"/>
  <c r="T85" i="43"/>
  <c r="U85" i="43" s="1"/>
  <c r="E85" i="43"/>
  <c r="A85" i="43" s="1"/>
  <c r="T84" i="43"/>
  <c r="U84" i="43" s="1"/>
  <c r="E84" i="43"/>
  <c r="A84" i="43" s="1"/>
  <c r="T83" i="43"/>
  <c r="U83" i="43" s="1"/>
  <c r="E83" i="43"/>
  <c r="A83" i="43" s="1"/>
  <c r="T82" i="43"/>
  <c r="U82" i="43" s="1"/>
  <c r="E82" i="43"/>
  <c r="A82" i="43"/>
  <c r="T81" i="43"/>
  <c r="U81" i="43" s="1"/>
  <c r="E81" i="43"/>
  <c r="A81" i="43" s="1"/>
  <c r="T80" i="43"/>
  <c r="U80" i="43" s="1"/>
  <c r="E80" i="43"/>
  <c r="A80" i="43" s="1"/>
  <c r="T79" i="43"/>
  <c r="U79" i="43" s="1"/>
  <c r="E79" i="43"/>
  <c r="A79" i="43" s="1"/>
  <c r="T78" i="43"/>
  <c r="U78" i="43" s="1"/>
  <c r="E78" i="43"/>
  <c r="A78" i="43" s="1"/>
  <c r="T77" i="43"/>
  <c r="U77" i="43" s="1"/>
  <c r="E77" i="43"/>
  <c r="A77" i="43" s="1"/>
  <c r="T76" i="43"/>
  <c r="U76" i="43" s="1"/>
  <c r="E76" i="43"/>
  <c r="A76" i="43" s="1"/>
  <c r="T75" i="43"/>
  <c r="U75" i="43" s="1"/>
  <c r="E75" i="43"/>
  <c r="A75" i="43" s="1"/>
  <c r="T74" i="43"/>
  <c r="U74" i="43" s="1"/>
  <c r="E74" i="43"/>
  <c r="A74" i="43" s="1"/>
  <c r="T73" i="43"/>
  <c r="U73" i="43" s="1"/>
  <c r="E73" i="43"/>
  <c r="A73" i="43" s="1"/>
  <c r="T72" i="43"/>
  <c r="U72" i="43" s="1"/>
  <c r="E72" i="43"/>
  <c r="A72" i="43" s="1"/>
  <c r="T71" i="43"/>
  <c r="U71" i="43" s="1"/>
  <c r="E71" i="43"/>
  <c r="A71" i="43" s="1"/>
  <c r="T70" i="43"/>
  <c r="U70" i="43" s="1"/>
  <c r="E70" i="43"/>
  <c r="A70" i="43" s="1"/>
  <c r="T69" i="43"/>
  <c r="U69" i="43" s="1"/>
  <c r="E69" i="43"/>
  <c r="A69" i="43" s="1"/>
  <c r="T68" i="43"/>
  <c r="U68" i="43" s="1"/>
  <c r="E68" i="43"/>
  <c r="A68" i="43" s="1"/>
  <c r="T67" i="43"/>
  <c r="U67" i="43" s="1"/>
  <c r="E67" i="43"/>
  <c r="A67" i="43" s="1"/>
  <c r="T66" i="43"/>
  <c r="U66" i="43" s="1"/>
  <c r="E66" i="43"/>
  <c r="A66" i="43" s="1"/>
  <c r="T65" i="43"/>
  <c r="U65" i="43" s="1"/>
  <c r="E65" i="43"/>
  <c r="A65" i="43" s="1"/>
  <c r="T64" i="43"/>
  <c r="U64" i="43" s="1"/>
  <c r="E64" i="43"/>
  <c r="A64" i="43" s="1"/>
  <c r="I63" i="43"/>
  <c r="H63" i="43"/>
  <c r="E63" i="43"/>
  <c r="A63" i="43" s="1"/>
  <c r="I62" i="43"/>
  <c r="H62" i="43"/>
  <c r="E62" i="43"/>
  <c r="A62" i="43" s="1"/>
  <c r="I61" i="43"/>
  <c r="H61" i="43"/>
  <c r="T61" i="43" s="1"/>
  <c r="E61" i="43"/>
  <c r="A61" i="43" s="1"/>
  <c r="I60" i="43"/>
  <c r="H60" i="43"/>
  <c r="T60" i="43" s="1"/>
  <c r="E60" i="43"/>
  <c r="A60" i="43" s="1"/>
  <c r="I59" i="43"/>
  <c r="H59" i="43"/>
  <c r="E59" i="43"/>
  <c r="A59" i="43" s="1"/>
  <c r="I58" i="43"/>
  <c r="H58" i="43"/>
  <c r="T58" i="43" s="1"/>
  <c r="E58" i="43"/>
  <c r="A58" i="43" s="1"/>
  <c r="I57" i="43"/>
  <c r="H57" i="43"/>
  <c r="E57" i="43"/>
  <c r="A57" i="43" s="1"/>
  <c r="I56" i="43"/>
  <c r="H56" i="43"/>
  <c r="E56" i="43"/>
  <c r="A56" i="43"/>
  <c r="I55" i="43"/>
  <c r="H55" i="43"/>
  <c r="E55" i="43"/>
  <c r="A55" i="43"/>
  <c r="I54" i="43"/>
  <c r="H54" i="43"/>
  <c r="T54" i="43" s="1"/>
  <c r="E54" i="43"/>
  <c r="A54" i="43" s="1"/>
  <c r="I53" i="43"/>
  <c r="H53" i="43"/>
  <c r="T53" i="43" s="1"/>
  <c r="E53" i="43"/>
  <c r="A53" i="43" s="1"/>
  <c r="I52" i="43"/>
  <c r="H52" i="43"/>
  <c r="E52" i="43"/>
  <c r="A52" i="43" s="1"/>
  <c r="I51" i="43"/>
  <c r="H51" i="43"/>
  <c r="T51" i="43" s="1"/>
  <c r="E51" i="43"/>
  <c r="A51" i="43" s="1"/>
  <c r="I50" i="43"/>
  <c r="H50" i="43"/>
  <c r="T50" i="43" s="1"/>
  <c r="E50" i="43"/>
  <c r="A50" i="43" s="1"/>
  <c r="I49" i="43"/>
  <c r="H49" i="43"/>
  <c r="E49" i="43"/>
  <c r="A49" i="43" s="1"/>
  <c r="I48" i="43"/>
  <c r="H48" i="43"/>
  <c r="T48" i="43" s="1"/>
  <c r="E48" i="43"/>
  <c r="A48" i="43" s="1"/>
  <c r="I47" i="43"/>
  <c r="H47" i="43"/>
  <c r="E47" i="43"/>
  <c r="A47" i="43" s="1"/>
  <c r="I46" i="43"/>
  <c r="H46" i="43"/>
  <c r="E46" i="43"/>
  <c r="A46" i="43" s="1"/>
  <c r="I45" i="43"/>
  <c r="H45" i="43"/>
  <c r="E45" i="43"/>
  <c r="A45" i="43" s="1"/>
  <c r="I44" i="43"/>
  <c r="H44" i="43"/>
  <c r="E44" i="43"/>
  <c r="A44" i="43" s="1"/>
  <c r="I43" i="43"/>
  <c r="H43" i="43"/>
  <c r="E43" i="43"/>
  <c r="A43" i="43" s="1"/>
  <c r="I42" i="43"/>
  <c r="H42" i="43"/>
  <c r="E42" i="43"/>
  <c r="A42" i="43" s="1"/>
  <c r="I41" i="43"/>
  <c r="H41" i="43"/>
  <c r="E41" i="43"/>
  <c r="A41" i="43" s="1"/>
  <c r="I40" i="43"/>
  <c r="H40" i="43"/>
  <c r="E40" i="43"/>
  <c r="I39" i="43"/>
  <c r="T39" i="43" s="1"/>
  <c r="H39" i="43"/>
  <c r="E39" i="43"/>
  <c r="A39" i="43" s="1"/>
  <c r="I38" i="43"/>
  <c r="H38" i="43"/>
  <c r="E38" i="43"/>
  <c r="A38" i="43" s="1"/>
  <c r="D31" i="43"/>
  <c r="D30" i="43"/>
  <c r="D29" i="43"/>
  <c r="D28" i="43"/>
  <c r="D27" i="43"/>
  <c r="D26" i="43"/>
  <c r="D25" i="43"/>
  <c r="S22" i="43"/>
  <c r="R22" i="43"/>
  <c r="Q22" i="43"/>
  <c r="P22" i="43"/>
  <c r="O22" i="43"/>
  <c r="N22" i="43"/>
  <c r="M22" i="43"/>
  <c r="L22" i="43"/>
  <c r="K22" i="43"/>
  <c r="J22" i="43"/>
  <c r="G22" i="43"/>
  <c r="P9" i="43"/>
  <c r="Q7" i="43"/>
  <c r="Q6" i="43"/>
  <c r="Q5" i="43"/>
  <c r="P4" i="43"/>
  <c r="P10" i="43" s="1"/>
  <c r="E1" i="43"/>
  <c r="R9" i="55" l="1"/>
  <c r="Q9" i="53"/>
  <c r="R5" i="53"/>
  <c r="R9" i="53" s="1"/>
  <c r="Q10" i="53"/>
  <c r="R7" i="53"/>
  <c r="R10" i="53" s="1"/>
  <c r="H18" i="62"/>
  <c r="I10" i="62"/>
  <c r="N4" i="62" s="1"/>
  <c r="D17" i="62"/>
  <c r="I16" i="62"/>
  <c r="R5" i="62"/>
  <c r="R9" i="62" s="1"/>
  <c r="N9" i="62"/>
  <c r="D17" i="61"/>
  <c r="I10" i="61"/>
  <c r="N4" i="61" s="1"/>
  <c r="R5" i="61"/>
  <c r="R9" i="61" s="1"/>
  <c r="N9" i="61"/>
  <c r="H32" i="61"/>
  <c r="I32" i="61"/>
  <c r="E18" i="61"/>
  <c r="D17" i="60"/>
  <c r="I10" i="60"/>
  <c r="N4" i="60" s="1"/>
  <c r="N9" i="60"/>
  <c r="R5" i="60"/>
  <c r="R9" i="60" s="1"/>
  <c r="F18" i="59"/>
  <c r="I32" i="59"/>
  <c r="D17" i="59"/>
  <c r="I10" i="59"/>
  <c r="N4" i="59" s="1"/>
  <c r="R5" i="59"/>
  <c r="R9" i="59" s="1"/>
  <c r="N9" i="59"/>
  <c r="N9" i="58"/>
  <c r="R5" i="58"/>
  <c r="R9" i="58" s="1"/>
  <c r="I10" i="58"/>
  <c r="N4" i="58" s="1"/>
  <c r="D17" i="58"/>
  <c r="I16" i="58"/>
  <c r="F32" i="57"/>
  <c r="E32" i="57"/>
  <c r="I10" i="57"/>
  <c r="N4" i="57" s="1"/>
  <c r="D17" i="57"/>
  <c r="I32" i="57"/>
  <c r="I16" i="57"/>
  <c r="N9" i="57"/>
  <c r="R5" i="57"/>
  <c r="R9" i="57" s="1"/>
  <c r="G32" i="57"/>
  <c r="N9" i="55"/>
  <c r="G32" i="55"/>
  <c r="I16" i="55"/>
  <c r="I10" i="55"/>
  <c r="N4" i="55" s="1"/>
  <c r="D17" i="55"/>
  <c r="H32" i="55"/>
  <c r="E32" i="55"/>
  <c r="I32" i="54"/>
  <c r="F32" i="54"/>
  <c r="G32" i="54"/>
  <c r="I18" i="54"/>
  <c r="H32" i="54"/>
  <c r="N9" i="52"/>
  <c r="R5" i="52"/>
  <c r="R9" i="52" s="1"/>
  <c r="F17" i="52"/>
  <c r="I10" i="52"/>
  <c r="N4" i="52" s="1"/>
  <c r="P11" i="43"/>
  <c r="T42" i="43"/>
  <c r="T44" i="43"/>
  <c r="T57" i="43"/>
  <c r="T41" i="43"/>
  <c r="F12" i="43"/>
  <c r="T47" i="43"/>
  <c r="T38" i="43"/>
  <c r="E11" i="43"/>
  <c r="T63" i="43"/>
  <c r="U63" i="43" s="1"/>
  <c r="H14" i="43"/>
  <c r="U46" i="43"/>
  <c r="T46" i="43"/>
  <c r="D8" i="43"/>
  <c r="T40" i="43"/>
  <c r="H22" i="43"/>
  <c r="T52" i="43"/>
  <c r="U52" i="43" s="1"/>
  <c r="D4" i="43"/>
  <c r="D7" i="43"/>
  <c r="D11" i="43"/>
  <c r="G14" i="43"/>
  <c r="T49" i="43"/>
  <c r="U49" i="43" s="1"/>
  <c r="E12" i="43"/>
  <c r="H15" i="43"/>
  <c r="T59" i="43"/>
  <c r="U59" i="43" s="1"/>
  <c r="Q9" i="43"/>
  <c r="D9" i="43"/>
  <c r="T43" i="43"/>
  <c r="U43" i="43" s="1"/>
  <c r="U56" i="43"/>
  <c r="T56" i="43"/>
  <c r="D5" i="43"/>
  <c r="D6" i="43"/>
  <c r="E9" i="43"/>
  <c r="F13" i="43"/>
  <c r="A40" i="43"/>
  <c r="G15" i="43"/>
  <c r="F14" i="43"/>
  <c r="E13" i="43"/>
  <c r="D12" i="43"/>
  <c r="H8" i="43"/>
  <c r="H7" i="43"/>
  <c r="H6" i="43"/>
  <c r="H5" i="43"/>
  <c r="H4" i="43"/>
  <c r="F5" i="43"/>
  <c r="F9" i="43"/>
  <c r="E5" i="43"/>
  <c r="F15" i="43"/>
  <c r="E14" i="43"/>
  <c r="D13" i="43"/>
  <c r="H11" i="43"/>
  <c r="H9" i="43"/>
  <c r="G8" i="43"/>
  <c r="G7" i="43"/>
  <c r="G6" i="43"/>
  <c r="G5" i="43"/>
  <c r="G4" i="43"/>
  <c r="F6" i="43"/>
  <c r="G12" i="43"/>
  <c r="E6" i="43"/>
  <c r="E15" i="43"/>
  <c r="D14" i="43"/>
  <c r="I14" i="43" s="1"/>
  <c r="N8" i="43" s="1"/>
  <c r="H12" i="43"/>
  <c r="G11" i="43"/>
  <c r="G9" i="43"/>
  <c r="F8" i="43"/>
  <c r="F7" i="43"/>
  <c r="F4" i="43"/>
  <c r="E8" i="43"/>
  <c r="E4" i="43"/>
  <c r="D15" i="43"/>
  <c r="H13" i="43"/>
  <c r="F11" i="43"/>
  <c r="F16" i="43" s="1"/>
  <c r="E7" i="43"/>
  <c r="T62" i="43"/>
  <c r="U62" i="43" s="1"/>
  <c r="Q4" i="43"/>
  <c r="Q10" i="43" s="1"/>
  <c r="G13" i="43"/>
  <c r="I22" i="43"/>
  <c r="D32" i="43"/>
  <c r="U39" i="43"/>
  <c r="U42" i="43"/>
  <c r="U48" i="43"/>
  <c r="U51" i="43"/>
  <c r="U54" i="43"/>
  <c r="U58" i="43"/>
  <c r="U61" i="43"/>
  <c r="T55" i="43"/>
  <c r="U55" i="43" s="1"/>
  <c r="U38" i="43"/>
  <c r="U41" i="43"/>
  <c r="U44" i="43"/>
  <c r="T45" i="43"/>
  <c r="U45" i="43" s="1"/>
  <c r="U47" i="43"/>
  <c r="U50" i="43"/>
  <c r="U53" i="43"/>
  <c r="U57" i="43"/>
  <c r="U60" i="43"/>
  <c r="E31" i="43"/>
  <c r="E30" i="43"/>
  <c r="E29" i="43"/>
  <c r="E28" i="43"/>
  <c r="E27" i="43"/>
  <c r="E26" i="43"/>
  <c r="E25" i="43"/>
  <c r="I31" i="43"/>
  <c r="I30" i="43"/>
  <c r="I29" i="43"/>
  <c r="I28" i="43"/>
  <c r="I27" i="43"/>
  <c r="I26" i="43"/>
  <c r="I25" i="43"/>
  <c r="H31" i="43"/>
  <c r="H30" i="43"/>
  <c r="H29" i="43"/>
  <c r="H28" i="43"/>
  <c r="H27" i="43"/>
  <c r="H26" i="43"/>
  <c r="H25" i="43"/>
  <c r="G31" i="43"/>
  <c r="G30" i="43"/>
  <c r="G29" i="43"/>
  <c r="G28" i="43"/>
  <c r="G27" i="43"/>
  <c r="G26" i="43"/>
  <c r="G25" i="43"/>
  <c r="F31" i="43"/>
  <c r="F30" i="43"/>
  <c r="F29" i="43"/>
  <c r="F28" i="43"/>
  <c r="F27" i="43"/>
  <c r="F26" i="43"/>
  <c r="F25" i="43"/>
  <c r="I11" i="43"/>
  <c r="N5" i="43" s="1"/>
  <c r="Q11" i="53" l="1"/>
  <c r="R11" i="53"/>
  <c r="D18" i="62"/>
  <c r="I18" i="62" s="1"/>
  <c r="I17" i="62"/>
  <c r="N10" i="62"/>
  <c r="N11" i="62" s="1"/>
  <c r="R4" i="62"/>
  <c r="R10" i="62" s="1"/>
  <c r="R11" i="62" s="1"/>
  <c r="N11" i="61"/>
  <c r="N10" i="61"/>
  <c r="R4" i="61"/>
  <c r="R10" i="61" s="1"/>
  <c r="R11" i="61" s="1"/>
  <c r="D18" i="61"/>
  <c r="I18" i="61" s="1"/>
  <c r="I17" i="61"/>
  <c r="D18" i="60"/>
  <c r="I18" i="60" s="1"/>
  <c r="I17" i="60"/>
  <c r="N10" i="60"/>
  <c r="N11" i="60" s="1"/>
  <c r="R4" i="60"/>
  <c r="R10" i="60" s="1"/>
  <c r="R11" i="60" s="1"/>
  <c r="N10" i="59"/>
  <c r="N11" i="59" s="1"/>
  <c r="R4" i="59"/>
  <c r="R10" i="59" s="1"/>
  <c r="R11" i="59" s="1"/>
  <c r="D18" i="59"/>
  <c r="I18" i="59" s="1"/>
  <c r="I17" i="59"/>
  <c r="D18" i="58"/>
  <c r="I18" i="58" s="1"/>
  <c r="I17" i="58"/>
  <c r="R4" i="58"/>
  <c r="R10" i="58" s="1"/>
  <c r="R11" i="58" s="1"/>
  <c r="N10" i="58"/>
  <c r="N11" i="58"/>
  <c r="I17" i="57"/>
  <c r="D18" i="57"/>
  <c r="I18" i="57" s="1"/>
  <c r="N10" i="57"/>
  <c r="N11" i="57" s="1"/>
  <c r="R4" i="57"/>
  <c r="R10" i="57" s="1"/>
  <c r="R11" i="57" s="1"/>
  <c r="I17" i="55"/>
  <c r="D18" i="55"/>
  <c r="I18" i="55" s="1"/>
  <c r="R4" i="55"/>
  <c r="R10" i="55" s="1"/>
  <c r="R11" i="55" s="1"/>
  <c r="N10" i="55"/>
  <c r="N11" i="55" s="1"/>
  <c r="R4" i="52"/>
  <c r="R10" i="52" s="1"/>
  <c r="R11" i="52" s="1"/>
  <c r="N10" i="52"/>
  <c r="N11" i="52" s="1"/>
  <c r="F18" i="52"/>
  <c r="I18" i="52" s="1"/>
  <c r="I17" i="52"/>
  <c r="Q11" i="43"/>
  <c r="E32" i="43"/>
  <c r="E16" i="43"/>
  <c r="T22" i="43"/>
  <c r="I7" i="43"/>
  <c r="F10" i="43"/>
  <c r="F17" i="43" s="1"/>
  <c r="F18" i="43" s="1"/>
  <c r="H10" i="43"/>
  <c r="H17" i="43" s="1"/>
  <c r="I8" i="43"/>
  <c r="G10" i="43"/>
  <c r="G17" i="43" s="1"/>
  <c r="H16" i="43"/>
  <c r="I12" i="43"/>
  <c r="N6" i="43" s="1"/>
  <c r="R6" i="43" s="1"/>
  <c r="U40" i="43"/>
  <c r="U22" i="43" s="1"/>
  <c r="I5" i="43"/>
  <c r="I9" i="43"/>
  <c r="D10" i="43"/>
  <c r="I6" i="43"/>
  <c r="I4" i="43"/>
  <c r="I15" i="43"/>
  <c r="G16" i="43"/>
  <c r="I13" i="43"/>
  <c r="N7" i="43" s="1"/>
  <c r="R7" i="43" s="1"/>
  <c r="E10" i="43"/>
  <c r="E17" i="43" s="1"/>
  <c r="D16" i="43"/>
  <c r="F32" i="43"/>
  <c r="G32" i="43"/>
  <c r="R5" i="43"/>
  <c r="H32" i="43"/>
  <c r="I32" i="43"/>
  <c r="R9" i="43" l="1"/>
  <c r="H18" i="43"/>
  <c r="E18" i="43"/>
  <c r="I16" i="43"/>
  <c r="I10" i="43"/>
  <c r="N4" i="43" s="1"/>
  <c r="D17" i="43"/>
  <c r="G18" i="43"/>
  <c r="N9" i="43"/>
  <c r="I17" i="43" l="1"/>
  <c r="D18" i="43"/>
  <c r="I18" i="43" s="1"/>
  <c r="R4" i="43"/>
  <c r="R10" i="43" s="1"/>
  <c r="R11" i="43" s="1"/>
  <c r="N10" i="43"/>
  <c r="N11" i="43" s="1"/>
  <c r="N17" i="12" l="1"/>
  <c r="N16" i="12"/>
  <c r="N15" i="12"/>
  <c r="N14" i="12"/>
  <c r="N13" i="12"/>
  <c r="N12" i="12"/>
  <c r="N11" i="12"/>
  <c r="B18" i="12"/>
  <c r="N9" i="12"/>
  <c r="M18" i="12"/>
  <c r="K18" i="12"/>
  <c r="D18" i="12"/>
  <c r="N8" i="12"/>
  <c r="N7" i="12"/>
  <c r="F18" i="12"/>
  <c r="E18" i="12"/>
  <c r="G18" i="12"/>
  <c r="H18" i="12"/>
  <c r="J18" i="12"/>
  <c r="L18" i="12"/>
  <c r="I18" i="12"/>
  <c r="C18" i="12"/>
  <c r="N6" i="12" l="1"/>
  <c r="N18" i="12" s="1"/>
</calcChain>
</file>

<file path=xl/sharedStrings.xml><?xml version="1.0" encoding="utf-8"?>
<sst xmlns="http://schemas.openxmlformats.org/spreadsheetml/2006/main" count="1131" uniqueCount="59">
  <si>
    <t>PURVEYOR NAME</t>
  </si>
  <si>
    <t>DATE</t>
  </si>
  <si>
    <t>INVOICE #</t>
  </si>
  <si>
    <t>AMOUNT</t>
  </si>
  <si>
    <t>Kemps</t>
  </si>
  <si>
    <t>Nutritionals</t>
  </si>
  <si>
    <t>Week 1</t>
  </si>
  <si>
    <t>Beverages</t>
  </si>
  <si>
    <t>Totals</t>
  </si>
  <si>
    <t>Week 4</t>
  </si>
  <si>
    <t>Week 5</t>
  </si>
  <si>
    <t>Week 3</t>
  </si>
  <si>
    <t>Week 2</t>
  </si>
  <si>
    <t>Bix Produce</t>
  </si>
  <si>
    <t>Rush City</t>
  </si>
  <si>
    <t>Total</t>
  </si>
  <si>
    <t>Other</t>
  </si>
  <si>
    <t>Month End Totals</t>
  </si>
  <si>
    <t>Total Food</t>
  </si>
  <si>
    <t>Total Nutritionals</t>
  </si>
  <si>
    <t>Total Purchases</t>
  </si>
  <si>
    <t>Actual Costs</t>
  </si>
  <si>
    <t>Variance</t>
  </si>
  <si>
    <t>Total Small equip/China/Flatware</t>
  </si>
  <si>
    <t>Total Non Medical Supplies</t>
  </si>
  <si>
    <t>Total Food and Nutritionals</t>
  </si>
  <si>
    <t>Total Supplies</t>
  </si>
  <si>
    <t>Days in the Month</t>
  </si>
  <si>
    <t>Monthly Budget</t>
  </si>
  <si>
    <t>Annual Budget</t>
  </si>
  <si>
    <t>Budget vs Actual</t>
  </si>
  <si>
    <t>Perishables</t>
  </si>
  <si>
    <t>I-Manage - Costs</t>
  </si>
  <si>
    <t>Misc</t>
  </si>
  <si>
    <t>Total Paper Supplies</t>
  </si>
  <si>
    <t>Total Cleaning Supplies</t>
  </si>
  <si>
    <t>Total - I Manages Purchases</t>
  </si>
  <si>
    <t xml:space="preserve">Total Cleaning Supplies </t>
  </si>
  <si>
    <t>Baked Goods</t>
  </si>
  <si>
    <t>Milk Ice Cream</t>
  </si>
  <si>
    <t>Groceries Dry Goods</t>
  </si>
  <si>
    <t>Frozen Foods</t>
  </si>
  <si>
    <t xml:space="preserve"> Beverages</t>
  </si>
  <si>
    <t>Cleaning Supplies</t>
  </si>
  <si>
    <t>Paper Products</t>
  </si>
  <si>
    <t>Small wares Equipment</t>
  </si>
  <si>
    <t>China  Flatware</t>
  </si>
  <si>
    <t>other</t>
  </si>
  <si>
    <t>xxxxx</t>
  </si>
  <si>
    <t>Purveyor_Week</t>
  </si>
  <si>
    <t>Week</t>
  </si>
  <si>
    <t>Total Misc</t>
  </si>
  <si>
    <t>You can change the names and order</t>
  </si>
  <si>
    <t>Pepsi</t>
  </si>
  <si>
    <t>Company</t>
  </si>
  <si>
    <t>Date</t>
  </si>
  <si>
    <t>Invoice #</t>
  </si>
  <si>
    <t>Sysco</t>
  </si>
  <si>
    <t>Roll Up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</si>
</sst>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mmmm"/>
  </numFmts>
  <fonts count="1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6"/>
      <color indexed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20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3" fillId="0" borderId="0" xfId="0" applyFont="1"/>
    <xf numFmtId="4" fontId="4" fillId="0" borderId="0" xfId="0" applyNumberFormat="1" applyFont="1" applyBorder="1"/>
    <xf numFmtId="0" fontId="3" fillId="0" borderId="0" xfId="0" applyFont="1" applyFill="1" applyBorder="1"/>
    <xf numFmtId="0" fontId="7" fillId="0" borderId="0" xfId="0" applyFont="1" applyFill="1" applyBorder="1"/>
    <xf numFmtId="4" fontId="6" fillId="0" borderId="0" xfId="0" applyNumberFormat="1" applyFont="1" applyBorder="1"/>
    <xf numFmtId="4" fontId="3" fillId="0" borderId="0" xfId="0" applyNumberFormat="1" applyFont="1" applyBorder="1"/>
    <xf numFmtId="165" fontId="3" fillId="0" borderId="3" xfId="0" applyNumberFormat="1" applyFont="1" applyBorder="1"/>
    <xf numFmtId="0" fontId="10" fillId="0" borderId="6" xfId="0" applyFont="1" applyBorder="1" applyAlignment="1">
      <alignment horizontal="center"/>
    </xf>
    <xf numFmtId="0" fontId="9" fillId="0" borderId="6" xfId="0" applyFont="1" applyBorder="1"/>
    <xf numFmtId="0" fontId="0" fillId="0" borderId="0" xfId="0" applyFill="1" applyBorder="1"/>
    <xf numFmtId="0" fontId="11" fillId="0" borderId="0" xfId="0" applyFont="1"/>
    <xf numFmtId="0" fontId="11" fillId="11" borderId="0" xfId="0" applyFont="1" applyFill="1" applyBorder="1" applyAlignment="1"/>
    <xf numFmtId="0" fontId="11" fillId="12" borderId="0" xfId="0" applyFont="1" applyFill="1" applyBorder="1"/>
    <xf numFmtId="0" fontId="11" fillId="0" borderId="0" xfId="0" applyFont="1" applyBorder="1"/>
    <xf numFmtId="0" fontId="11" fillId="10" borderId="0" xfId="0" applyFont="1" applyFill="1" applyBorder="1" applyAlignment="1"/>
    <xf numFmtId="0" fontId="11" fillId="10" borderId="0" xfId="0" applyFont="1" applyFill="1" applyBorder="1"/>
    <xf numFmtId="0" fontId="11" fillId="11" borderId="17" xfId="0" applyFont="1" applyFill="1" applyBorder="1"/>
    <xf numFmtId="43" fontId="12" fillId="11" borderId="18" xfId="2" applyFont="1" applyFill="1" applyBorder="1" applyAlignment="1">
      <alignment horizontal="right"/>
    </xf>
    <xf numFmtId="0" fontId="12" fillId="11" borderId="19" xfId="0" applyFont="1" applyFill="1" applyBorder="1" applyAlignment="1">
      <alignment horizontal="right"/>
    </xf>
    <xf numFmtId="0" fontId="11" fillId="10" borderId="18" xfId="0" applyFont="1" applyFill="1" applyBorder="1" applyAlignment="1"/>
    <xf numFmtId="0" fontId="11" fillId="10" borderId="19" xfId="0" applyFont="1" applyFill="1" applyBorder="1" applyAlignment="1"/>
    <xf numFmtId="0" fontId="11" fillId="13" borderId="23" xfId="0" applyFont="1" applyFill="1" applyBorder="1" applyAlignment="1">
      <alignment wrapText="1"/>
    </xf>
    <xf numFmtId="43" fontId="11" fillId="13" borderId="2" xfId="2" applyFont="1" applyFill="1" applyBorder="1"/>
    <xf numFmtId="43" fontId="11" fillId="13" borderId="24" xfId="2" applyFont="1" applyFill="1" applyBorder="1"/>
    <xf numFmtId="4" fontId="11" fillId="12" borderId="0" xfId="0" applyNumberFormat="1" applyFont="1" applyFill="1" applyBorder="1"/>
    <xf numFmtId="4" fontId="11" fillId="14" borderId="2" xfId="0" applyNumberFormat="1" applyFont="1" applyFill="1" applyBorder="1" applyAlignment="1"/>
    <xf numFmtId="164" fontId="11" fillId="14" borderId="2" xfId="0" applyNumberFormat="1" applyFont="1" applyFill="1" applyBorder="1" applyAlignment="1"/>
    <xf numFmtId="4" fontId="11" fillId="14" borderId="24" xfId="0" applyNumberFormat="1" applyFont="1" applyFill="1" applyBorder="1" applyAlignment="1"/>
    <xf numFmtId="0" fontId="11" fillId="13" borderId="26" xfId="0" applyFont="1" applyFill="1" applyBorder="1" applyAlignment="1">
      <alignment wrapText="1"/>
    </xf>
    <xf numFmtId="43" fontId="11" fillId="13" borderId="6" xfId="2" applyFont="1" applyFill="1" applyBorder="1"/>
    <xf numFmtId="43" fontId="11" fillId="13" borderId="27" xfId="2" applyFont="1" applyFill="1" applyBorder="1"/>
    <xf numFmtId="4" fontId="11" fillId="15" borderId="2" xfId="0" applyNumberFormat="1" applyFont="1" applyFill="1" applyBorder="1" applyAlignment="1"/>
    <xf numFmtId="4" fontId="11" fillId="15" borderId="24" xfId="0" applyNumberFormat="1" applyFont="1" applyFill="1" applyBorder="1" applyAlignment="1"/>
    <xf numFmtId="0" fontId="11" fillId="15" borderId="14" xfId="0" applyFont="1" applyFill="1" applyBorder="1" applyAlignment="1"/>
    <xf numFmtId="43" fontId="11" fillId="15" borderId="15" xfId="2" applyFont="1" applyFill="1" applyBorder="1"/>
    <xf numFmtId="43" fontId="11" fillId="15" borderId="16" xfId="2" applyFont="1" applyFill="1" applyBorder="1"/>
    <xf numFmtId="0" fontId="11" fillId="13" borderId="28" xfId="0" applyFont="1" applyFill="1" applyBorder="1" applyAlignment="1"/>
    <xf numFmtId="43" fontId="11" fillId="13" borderId="3" xfId="2" applyFont="1" applyFill="1" applyBorder="1"/>
    <xf numFmtId="43" fontId="11" fillId="13" borderId="29" xfId="2" applyFont="1" applyFill="1" applyBorder="1"/>
    <xf numFmtId="4" fontId="11" fillId="15" borderId="32" xfId="0" applyNumberFormat="1" applyFont="1" applyFill="1" applyBorder="1" applyAlignment="1"/>
    <xf numFmtId="4" fontId="11" fillId="14" borderId="32" xfId="0" applyNumberFormat="1" applyFont="1" applyFill="1" applyBorder="1" applyAlignment="1"/>
    <xf numFmtId="4" fontId="11" fillId="15" borderId="33" xfId="0" applyNumberFormat="1" applyFont="1" applyFill="1" applyBorder="1" applyAlignment="1"/>
    <xf numFmtId="0" fontId="11" fillId="13" borderId="23" xfId="0" applyFont="1" applyFill="1" applyBorder="1" applyAlignment="1"/>
    <xf numFmtId="0" fontId="11" fillId="12" borderId="0" xfId="0" applyFont="1" applyFill="1" applyBorder="1" applyAlignment="1"/>
    <xf numFmtId="0" fontId="13" fillId="0" borderId="17" xfId="0" applyFont="1" applyFill="1" applyBorder="1"/>
    <xf numFmtId="0" fontId="11" fillId="0" borderId="19" xfId="0" applyFont="1" applyFill="1" applyBorder="1"/>
    <xf numFmtId="0" fontId="11" fillId="0" borderId="34" xfId="0" applyFont="1" applyBorder="1"/>
    <xf numFmtId="0" fontId="11" fillId="13" borderId="26" xfId="0" applyFont="1" applyFill="1" applyBorder="1" applyAlignment="1"/>
    <xf numFmtId="0" fontId="11" fillId="0" borderId="23" xfId="0" applyFont="1" applyFill="1" applyBorder="1" applyAlignment="1"/>
    <xf numFmtId="0" fontId="11" fillId="0" borderId="24" xfId="0" applyFont="1" applyFill="1" applyBorder="1" applyAlignment="1"/>
    <xf numFmtId="164" fontId="11" fillId="2" borderId="35" xfId="0" applyNumberFormat="1" applyFont="1" applyFill="1" applyBorder="1"/>
    <xf numFmtId="43" fontId="11" fillId="13" borderId="36" xfId="2" applyFont="1" applyFill="1" applyBorder="1"/>
    <xf numFmtId="43" fontId="11" fillId="0" borderId="37" xfId="2" applyFont="1" applyFill="1" applyBorder="1"/>
    <xf numFmtId="4" fontId="11" fillId="3" borderId="39" xfId="0" applyNumberFormat="1" applyFont="1" applyFill="1" applyBorder="1"/>
    <xf numFmtId="43" fontId="11" fillId="13" borderId="4" xfId="2" applyFont="1" applyFill="1" applyBorder="1"/>
    <xf numFmtId="43" fontId="11" fillId="0" borderId="40" xfId="2" applyFont="1" applyFill="1" applyBorder="1"/>
    <xf numFmtId="43" fontId="11" fillId="12" borderId="0" xfId="0" applyNumberFormat="1" applyFont="1" applyFill="1" applyBorder="1"/>
    <xf numFmtId="0" fontId="11" fillId="13" borderId="38" xfId="0" applyFont="1" applyFill="1" applyBorder="1" applyAlignment="1"/>
    <xf numFmtId="43" fontId="11" fillId="13" borderId="32" xfId="2" applyFont="1" applyFill="1" applyBorder="1"/>
    <xf numFmtId="43" fontId="11" fillId="13" borderId="41" xfId="2" applyFont="1" applyFill="1" applyBorder="1"/>
    <xf numFmtId="43" fontId="11" fillId="0" borderId="42" xfId="2" applyFont="1" applyFill="1" applyBorder="1"/>
    <xf numFmtId="15" fontId="13" fillId="10" borderId="43" xfId="0" applyNumberFormat="1" applyFont="1" applyFill="1" applyBorder="1" applyProtection="1"/>
    <xf numFmtId="0" fontId="11" fillId="10" borderId="44" xfId="0" applyFont="1" applyFill="1" applyBorder="1"/>
    <xf numFmtId="0" fontId="11" fillId="10" borderId="15" xfId="0" applyFont="1" applyFill="1" applyBorder="1" applyAlignment="1">
      <alignment wrapText="1"/>
    </xf>
    <xf numFmtId="0" fontId="11" fillId="10" borderId="45" xfId="0" applyFont="1" applyFill="1" applyBorder="1"/>
    <xf numFmtId="0" fontId="12" fillId="11" borderId="43" xfId="0" applyFont="1" applyFill="1" applyBorder="1" applyProtection="1">
      <protection locked="0"/>
    </xf>
    <xf numFmtId="0" fontId="12" fillId="11" borderId="44" xfId="0" applyFont="1" applyFill="1" applyBorder="1" applyProtection="1">
      <protection locked="0"/>
    </xf>
    <xf numFmtId="0" fontId="12" fillId="11" borderId="14" xfId="0" applyFont="1" applyFill="1" applyBorder="1" applyAlignment="1">
      <alignment horizontal="center"/>
    </xf>
    <xf numFmtId="0" fontId="12" fillId="11" borderId="15" xfId="0" applyFont="1" applyFill="1" applyBorder="1" applyAlignment="1">
      <alignment horizontal="center"/>
    </xf>
    <xf numFmtId="0" fontId="12" fillId="11" borderId="16" xfId="0" applyFont="1" applyFill="1" applyBorder="1" applyAlignment="1" applyProtection="1">
      <alignment horizontal="center"/>
    </xf>
    <xf numFmtId="0" fontId="11" fillId="10" borderId="43" xfId="0" applyFont="1" applyFill="1" applyBorder="1" applyAlignment="1">
      <alignment horizontal="center"/>
    </xf>
    <xf numFmtId="0" fontId="11" fillId="10" borderId="44" xfId="0" applyFont="1" applyFill="1" applyBorder="1" applyAlignment="1">
      <alignment horizontal="center"/>
    </xf>
    <xf numFmtId="0" fontId="11" fillId="10" borderId="45" xfId="0" applyFont="1" applyFill="1" applyBorder="1" applyAlignment="1">
      <alignment horizontal="center"/>
    </xf>
    <xf numFmtId="4" fontId="11" fillId="15" borderId="46" xfId="0" applyNumberFormat="1" applyFont="1" applyFill="1" applyBorder="1"/>
    <xf numFmtId="43" fontId="11" fillId="15" borderId="47" xfId="2" applyFont="1" applyFill="1" applyBorder="1"/>
    <xf numFmtId="43" fontId="11" fillId="15" borderId="48" xfId="2" applyFont="1" applyFill="1" applyBorder="1"/>
    <xf numFmtId="40" fontId="11" fillId="0" borderId="0" xfId="0" applyNumberFormat="1" applyFont="1" applyBorder="1"/>
    <xf numFmtId="0" fontId="11" fillId="0" borderId="0" xfId="0" applyFont="1" applyFill="1" applyBorder="1" applyAlignment="1"/>
    <xf numFmtId="4" fontId="11" fillId="0" borderId="0" xfId="0" applyNumberFormat="1" applyFont="1" applyFill="1" applyBorder="1"/>
    <xf numFmtId="0" fontId="11" fillId="0" borderId="0" xfId="0" applyFont="1" applyFill="1" applyBorder="1"/>
    <xf numFmtId="43" fontId="11" fillId="0" borderId="0" xfId="2" applyFont="1" applyFill="1" applyBorder="1"/>
    <xf numFmtId="43" fontId="11" fillId="0" borderId="0" xfId="0" applyNumberFormat="1" applyFont="1" applyFill="1" applyBorder="1"/>
    <xf numFmtId="43" fontId="11" fillId="0" borderId="0" xfId="0" applyNumberFormat="1" applyFont="1" applyBorder="1"/>
    <xf numFmtId="15" fontId="13" fillId="0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1" fillId="2" borderId="0" xfId="0" applyNumberFormat="1" applyFont="1" applyFill="1" applyBorder="1" applyProtection="1">
      <protection locked="0"/>
    </xf>
    <xf numFmtId="0" fontId="11" fillId="0" borderId="8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 applyProtection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11" fillId="0" borderId="0" xfId="0" applyFont="1" applyFill="1" applyBorder="1" applyAlignment="1" applyProtection="1">
      <alignment horizontal="center"/>
    </xf>
    <xf numFmtId="14" fontId="11" fillId="0" borderId="13" xfId="1" applyNumberFormat="1" applyFont="1" applyFill="1" applyBorder="1" applyAlignment="1" applyProtection="1">
      <alignment horizontal="center"/>
      <protection locked="0"/>
    </xf>
    <xf numFmtId="0" fontId="11" fillId="0" borderId="2" xfId="0" applyNumberFormat="1" applyFont="1" applyFill="1" applyBorder="1" applyAlignment="1">
      <alignment horizontal="left"/>
    </xf>
    <xf numFmtId="14" fontId="11" fillId="0" borderId="2" xfId="1" applyNumberFormat="1" applyFont="1" applyFill="1" applyBorder="1" applyAlignment="1" applyProtection="1">
      <alignment horizontal="right"/>
      <protection locked="0"/>
    </xf>
    <xf numFmtId="0" fontId="14" fillId="0" borderId="2" xfId="0" applyFont="1" applyBorder="1" applyAlignment="1">
      <alignment horizontal="center"/>
    </xf>
    <xf numFmtId="0" fontId="11" fillId="0" borderId="2" xfId="1" applyNumberFormat="1" applyFont="1" applyFill="1" applyBorder="1" applyProtection="1">
      <protection locked="0"/>
    </xf>
    <xf numFmtId="164" fontId="11" fillId="0" borderId="2" xfId="1" applyNumberFormat="1" applyFont="1" applyFill="1" applyBorder="1" applyProtection="1">
      <protection locked="0"/>
    </xf>
    <xf numFmtId="164" fontId="11" fillId="0" borderId="2" xfId="1" applyNumberFormat="1" applyFont="1" applyFill="1" applyBorder="1" applyProtection="1"/>
    <xf numFmtId="43" fontId="11" fillId="9" borderId="2" xfId="2" applyFont="1" applyFill="1" applyBorder="1" applyProtection="1"/>
    <xf numFmtId="43" fontId="11" fillId="5" borderId="2" xfId="2" applyFont="1" applyFill="1" applyBorder="1"/>
    <xf numFmtId="14" fontId="11" fillId="0" borderId="2" xfId="1" applyNumberFormat="1" applyFont="1" applyFill="1" applyBorder="1" applyAlignment="1" applyProtection="1">
      <alignment horizontal="center"/>
      <protection locked="0"/>
    </xf>
    <xf numFmtId="0" fontId="14" fillId="0" borderId="2" xfId="0" applyFont="1" applyBorder="1"/>
    <xf numFmtId="0" fontId="11" fillId="0" borderId="0" xfId="0" applyFont="1" applyBorder="1" applyAlignment="1">
      <alignment horizontal="left"/>
    </xf>
    <xf numFmtId="43" fontId="11" fillId="9" borderId="2" xfId="2" applyFont="1" applyFill="1" applyBorder="1" applyProtection="1">
      <protection locked="0"/>
    </xf>
    <xf numFmtId="43" fontId="11" fillId="0" borderId="2" xfId="2" applyFont="1" applyFill="1" applyBorder="1" applyProtection="1">
      <protection locked="0"/>
    </xf>
    <xf numFmtId="43" fontId="11" fillId="0" borderId="2" xfId="2" applyFont="1" applyFill="1" applyBorder="1"/>
    <xf numFmtId="43" fontId="15" fillId="0" borderId="2" xfId="2" applyFont="1" applyFill="1" applyBorder="1" applyProtection="1">
      <protection locked="0"/>
    </xf>
    <xf numFmtId="1" fontId="11" fillId="0" borderId="2" xfId="1" applyNumberFormat="1" applyFont="1" applyFill="1" applyBorder="1" applyProtection="1">
      <protection locked="0"/>
    </xf>
    <xf numFmtId="0" fontId="11" fillId="0" borderId="2" xfId="0" applyFont="1" applyFill="1" applyBorder="1"/>
    <xf numFmtId="43" fontId="15" fillId="0" borderId="2" xfId="2" applyFont="1" applyFill="1" applyBorder="1"/>
    <xf numFmtId="0" fontId="11" fillId="0" borderId="2" xfId="0" applyFont="1" applyBorder="1"/>
    <xf numFmtId="16" fontId="11" fillId="0" borderId="2" xfId="0" applyNumberFormat="1" applyFont="1" applyBorder="1"/>
    <xf numFmtId="0" fontId="11" fillId="0" borderId="2" xfId="0" applyFont="1" applyFill="1" applyBorder="1" applyAlignment="1">
      <alignment horizontal="centerContinuous"/>
    </xf>
    <xf numFmtId="14" fontId="11" fillId="0" borderId="2" xfId="0" applyNumberFormat="1" applyFont="1" applyBorder="1"/>
    <xf numFmtId="0" fontId="12" fillId="11" borderId="25" xfId="0" applyFont="1" applyFill="1" applyBorder="1" applyAlignment="1">
      <alignment horizontal="left"/>
    </xf>
    <xf numFmtId="0" fontId="12" fillId="11" borderId="5" xfId="0" applyFont="1" applyFill="1" applyBorder="1" applyAlignment="1">
      <alignment horizontal="left"/>
    </xf>
    <xf numFmtId="0" fontId="12" fillId="11" borderId="30" xfId="0" applyFont="1" applyFill="1" applyBorder="1" applyAlignment="1">
      <alignment horizontal="left"/>
    </xf>
    <xf numFmtId="0" fontId="12" fillId="11" borderId="31" xfId="0" applyFont="1" applyFill="1" applyBorder="1" applyAlignment="1">
      <alignment horizontal="left"/>
    </xf>
    <xf numFmtId="0" fontId="11" fillId="0" borderId="38" xfId="0" applyFont="1" applyFill="1" applyBorder="1" applyAlignment="1"/>
    <xf numFmtId="0" fontId="11" fillId="0" borderId="33" xfId="0" applyFont="1" applyFill="1" applyBorder="1" applyAlignment="1"/>
    <xf numFmtId="0" fontId="13" fillId="10" borderId="20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center"/>
    </xf>
    <xf numFmtId="0" fontId="13" fillId="10" borderId="22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0" fontId="12" fillId="11" borderId="49" xfId="0" applyFont="1" applyFill="1" applyBorder="1" applyAlignment="1">
      <alignment horizontal="center"/>
    </xf>
    <xf numFmtId="166" fontId="11" fillId="10" borderId="49" xfId="0" applyNumberFormat="1" applyFont="1" applyFill="1" applyBorder="1" applyAlignment="1">
      <alignment horizontal="center"/>
    </xf>
    <xf numFmtId="0" fontId="11" fillId="10" borderId="49" xfId="0" applyFont="1" applyFill="1" applyBorder="1"/>
    <xf numFmtId="14" fontId="11" fillId="0" borderId="2" xfId="1" applyNumberFormat="1" applyFont="1" applyFill="1" applyBorder="1" applyProtection="1">
      <protection locked="0"/>
    </xf>
    <xf numFmtId="165" fontId="3" fillId="0" borderId="2" xfId="0" applyNumberFormat="1" applyFont="1" applyBorder="1"/>
    <xf numFmtId="0" fontId="0" fillId="0" borderId="6" xfId="0" applyBorder="1"/>
    <xf numFmtId="0" fontId="16" fillId="10" borderId="18" xfId="0" applyFont="1" applyFill="1" applyBorder="1" applyAlignment="1">
      <alignment horizontal="center" wrapText="1"/>
    </xf>
    <xf numFmtId="0" fontId="16" fillId="10" borderId="19" xfId="0" applyFont="1" applyFill="1" applyBorder="1" applyAlignment="1">
      <alignment horizontal="center" wrapText="1"/>
    </xf>
    <xf numFmtId="0" fontId="16" fillId="10" borderId="32" xfId="0" applyFont="1" applyFill="1" applyBorder="1" applyAlignment="1">
      <alignment horizontal="center" wrapText="1"/>
    </xf>
    <xf numFmtId="165" fontId="3" fillId="0" borderId="50" xfId="0" applyNumberFormat="1" applyFont="1" applyBorder="1"/>
    <xf numFmtId="165" fontId="3" fillId="0" borderId="5" xfId="0" applyNumberFormat="1" applyFont="1" applyBorder="1"/>
    <xf numFmtId="0" fontId="3" fillId="0" borderId="51" xfId="0" applyFont="1" applyBorder="1"/>
    <xf numFmtId="0" fontId="3" fillId="0" borderId="40" xfId="0" applyFont="1" applyBorder="1"/>
    <xf numFmtId="165" fontId="3" fillId="0" borderId="52" xfId="0" applyNumberFormat="1" applyFont="1" applyBorder="1"/>
    <xf numFmtId="165" fontId="3" fillId="0" borderId="6" xfId="0" applyNumberFormat="1" applyFont="1" applyBorder="1"/>
    <xf numFmtId="165" fontId="3" fillId="0" borderId="36" xfId="0" applyNumberFormat="1" applyFont="1" applyBorder="1"/>
    <xf numFmtId="165" fontId="3" fillId="0" borderId="4" xfId="0" applyNumberFormat="1" applyFont="1" applyBorder="1"/>
    <xf numFmtId="165" fontId="3" fillId="0" borderId="7" xfId="0" applyNumberFormat="1" applyFont="1" applyBorder="1"/>
    <xf numFmtId="0" fontId="16" fillId="10" borderId="27" xfId="0" applyFont="1" applyFill="1" applyBorder="1" applyAlignment="1">
      <alignment horizontal="center" wrapText="1"/>
    </xf>
    <xf numFmtId="0" fontId="2" fillId="0" borderId="0" xfId="0" applyFont="1" applyBorder="1" applyAlignment="1" applyProtection="1">
      <alignment horizontal="center"/>
    </xf>
    <xf numFmtId="0" fontId="12" fillId="0" borderId="55" xfId="0" applyFont="1" applyFill="1" applyBorder="1" applyAlignment="1">
      <alignment horizontal="center"/>
    </xf>
    <xf numFmtId="0" fontId="12" fillId="0" borderId="56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/>
    </xf>
    <xf numFmtId="0" fontId="17" fillId="11" borderId="44" xfId="0" applyFont="1" applyFill="1" applyBorder="1" applyAlignment="1">
      <alignment horizontal="center"/>
    </xf>
    <xf numFmtId="0" fontId="17" fillId="11" borderId="45" xfId="0" applyFont="1" applyFill="1" applyBorder="1" applyAlignment="1">
      <alignment horizontal="center"/>
    </xf>
    <xf numFmtId="0" fontId="8" fillId="13" borderId="42" xfId="0" applyFont="1" applyFill="1" applyBorder="1"/>
    <xf numFmtId="165" fontId="8" fillId="13" borderId="43" xfId="0" applyNumberFormat="1" applyFont="1" applyFill="1" applyBorder="1"/>
    <xf numFmtId="165" fontId="8" fillId="13" borderId="44" xfId="0" applyNumberFormat="1" applyFont="1" applyFill="1" applyBorder="1"/>
    <xf numFmtId="165" fontId="8" fillId="13" borderId="12" xfId="0" applyNumberFormat="1" applyFont="1" applyFill="1" applyBorder="1"/>
    <xf numFmtId="165" fontId="8" fillId="13" borderId="53" xfId="0" applyNumberFormat="1" applyFont="1" applyFill="1" applyBorder="1"/>
    <xf numFmtId="165" fontId="8" fillId="13" borderId="54" xfId="0" applyNumberFormat="1" applyFont="1" applyFill="1" applyBorder="1"/>
  </cellXfs>
  <cellStyles count="3">
    <cellStyle name="Comma 2" xfId="2" xr:uid="{00000000-0005-0000-0000-000001000000}"/>
    <cellStyle name="Currency" xfId="1" builtinId="4"/>
    <cellStyle name="Normal" xfId="0" builtinId="0"/>
  </cellStyles>
  <dxfs count="3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7B8-432F-4553-BE50-122D76465B01}">
  <dimension ref="A1:V200"/>
  <sheetViews>
    <sheetView tabSelected="1" topLeftCell="B1" workbookViewId="0">
      <selection activeCell="K6" sqref="K6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 bestFit="1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44562</v>
      </c>
      <c r="E1" s="136">
        <f>DAY(EOMONTH(D1,0))</f>
        <v>31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142437.44109589042</v>
      </c>
      <c r="R4" s="28">
        <f>SUM(N4-Q4)</f>
        <v>-142437.44109589042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12208.767123287671</v>
      </c>
      <c r="R5" s="28">
        <f>SUM(N5-Q5)</f>
        <v>-12208.767123287671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12208.767123287671</v>
      </c>
      <c r="R6" s="28">
        <f>SUM(N6-Q6)</f>
        <v>-12208.767123287671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12208.767123287671</v>
      </c>
      <c r="R7" s="28">
        <f>SUM(N7-Q7)</f>
        <v>-12208.767123287671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24417.534246575342</v>
      </c>
      <c r="R9" s="33">
        <f>SUM(R5:R6)</f>
        <v>-24417.534246575342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154646.20821917808</v>
      </c>
      <c r="R10" s="33">
        <f>SUM(R7,R4)</f>
        <v>-154646.20821917808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179063.74246575343</v>
      </c>
      <c r="R11" s="42">
        <f>SUM(R9:R10)</f>
        <v>-179063.74246575343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7:M7"/>
    <mergeCell ref="L3:M3"/>
    <mergeCell ref="N3:O3"/>
    <mergeCell ref="L4:M4"/>
    <mergeCell ref="L5:M5"/>
    <mergeCell ref="L6:M6"/>
    <mergeCell ref="L8:M8"/>
    <mergeCell ref="L9:M9"/>
    <mergeCell ref="L10:M10"/>
    <mergeCell ref="L11:M11"/>
    <mergeCell ref="L16:M16"/>
  </mergeCells>
  <conditionalFormatting sqref="U38:U200">
    <cfRule type="cellIs" dxfId="35" priority="3" operator="notEqual">
      <formula>$G38</formula>
    </cfRule>
  </conditionalFormatting>
  <conditionalFormatting sqref="C38:C200">
    <cfRule type="cellIs" dxfId="34" priority="2" operator="equal">
      <formula>""</formula>
    </cfRule>
  </conditionalFormatting>
  <conditionalFormatting sqref="C38:C200 E38:E200">
    <cfRule type="cellIs" dxfId="33" priority="1" operator="equal">
      <formula>""</formula>
    </cfRule>
  </conditionalFormatting>
  <dataValidations count="2">
    <dataValidation type="list" allowBlank="1" showInputMessage="1" showErrorMessage="1" sqref="C38:C200" xr:uid="{6BF14A2D-EC44-439A-AD98-EEA094A67E51}">
      <formula1>$C$25:$C$30</formula1>
    </dataValidation>
    <dataValidation type="list" allowBlank="1" showInputMessage="1" showErrorMessage="1" sqref="E151:E200" xr:uid="{515E9E69-92DE-49F0-A78A-BD75AA2BCECE}">
      <formula1>$E$24:$I$24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CE9E-1002-4C06-B887-4A57B893D233}">
  <dimension ref="A1:V200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44835</v>
      </c>
      <c r="E1" s="136">
        <f>DAY(EOMONTH(D1,0))</f>
        <v>31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142437.44109589042</v>
      </c>
      <c r="R4" s="28">
        <f>SUM(N4-Q4)</f>
        <v>-142437.44109589042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12283.561643835616</v>
      </c>
      <c r="R5" s="28">
        <f>SUM(N5-Q5)</f>
        <v>-12283.561643835616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12283.561643835616</v>
      </c>
      <c r="R6" s="28">
        <f>SUM(N6-Q6)</f>
        <v>-12283.561643835616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12283.561643835616</v>
      </c>
      <c r="R7" s="28">
        <f>SUM(N7-Q7)</f>
        <v>-12283.561643835616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24567.123287671231</v>
      </c>
      <c r="R9" s="33">
        <f>SUM(R5:R6)</f>
        <v>-24567.123287671231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154721.00273972604</v>
      </c>
      <c r="R10" s="33">
        <f>SUM(R7,R4)</f>
        <v>-154721.00273972604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179288.12602739729</v>
      </c>
      <c r="R11" s="42">
        <f>SUM(R9:R10)</f>
        <v>-179288.12602739729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8:M8"/>
    <mergeCell ref="L9:M9"/>
    <mergeCell ref="L10:M10"/>
    <mergeCell ref="L11:M11"/>
    <mergeCell ref="L16:M16"/>
    <mergeCell ref="L3:M3"/>
    <mergeCell ref="N3:O3"/>
    <mergeCell ref="L4:M4"/>
    <mergeCell ref="L5:M5"/>
    <mergeCell ref="L6:M6"/>
    <mergeCell ref="L7:M7"/>
  </mergeCells>
  <conditionalFormatting sqref="U38:U200">
    <cfRule type="cellIs" dxfId="8" priority="3" operator="notEqual">
      <formula>$G38</formula>
    </cfRule>
  </conditionalFormatting>
  <conditionalFormatting sqref="C38:C200">
    <cfRule type="cellIs" dxfId="7" priority="2" operator="equal">
      <formula>""</formula>
    </cfRule>
  </conditionalFormatting>
  <conditionalFormatting sqref="C38:C200 E38:E200">
    <cfRule type="cellIs" dxfId="6" priority="1" operator="equal">
      <formula>""</formula>
    </cfRule>
  </conditionalFormatting>
  <dataValidations count="2">
    <dataValidation type="list" allowBlank="1" showInputMessage="1" showErrorMessage="1" sqref="E151:E200" xr:uid="{4631F653-1635-4C4B-B5DF-4DC9457E0275}">
      <formula1>$E$24:$I$24</formula1>
    </dataValidation>
    <dataValidation type="list" allowBlank="1" showInputMessage="1" showErrorMessage="1" sqref="C38:C200" xr:uid="{2BD7D1CF-FB08-4963-B9CA-805F1DFC6CB5}">
      <formula1>$C$25:$C$30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D8DA-267D-4B13-B94E-F3E5BBA9A4BF}">
  <dimension ref="A1:V200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44866</v>
      </c>
      <c r="E1" s="136">
        <f>DAY(EOMONTH(D1,0))</f>
        <v>30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137842.68493150684</v>
      </c>
      <c r="R4" s="28">
        <f>SUM(N4-Q4)</f>
        <v>-137842.68493150684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12292.054794520547</v>
      </c>
      <c r="R5" s="28">
        <f>SUM(N5-Q5)</f>
        <v>-12292.054794520547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12292.054794520547</v>
      </c>
      <c r="R6" s="28">
        <f>SUM(N6-Q6)</f>
        <v>-12292.054794520547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12292.054794520547</v>
      </c>
      <c r="R7" s="28">
        <f>SUM(N7-Q7)</f>
        <v>-12292.054794520547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24584.109589041094</v>
      </c>
      <c r="R9" s="33">
        <f>SUM(R5:R6)</f>
        <v>-24584.109589041094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150134.73972602739</v>
      </c>
      <c r="R10" s="33">
        <f>SUM(R7,R4)</f>
        <v>-150134.73972602739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174718.84931506848</v>
      </c>
      <c r="R11" s="42">
        <f>SUM(R9:R10)</f>
        <v>-174718.84931506848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8:M8"/>
    <mergeCell ref="L9:M9"/>
    <mergeCell ref="L10:M10"/>
    <mergeCell ref="L11:M11"/>
    <mergeCell ref="L16:M16"/>
    <mergeCell ref="L3:M3"/>
    <mergeCell ref="N3:O3"/>
    <mergeCell ref="L4:M4"/>
    <mergeCell ref="L5:M5"/>
    <mergeCell ref="L6:M6"/>
    <mergeCell ref="L7:M7"/>
  </mergeCells>
  <conditionalFormatting sqref="U38:U200">
    <cfRule type="cellIs" dxfId="5" priority="3" operator="notEqual">
      <formula>$G38</formula>
    </cfRule>
  </conditionalFormatting>
  <conditionalFormatting sqref="C38:C200">
    <cfRule type="cellIs" dxfId="4" priority="2" operator="equal">
      <formula>""</formula>
    </cfRule>
  </conditionalFormatting>
  <conditionalFormatting sqref="C38:C200 E38:E200">
    <cfRule type="cellIs" dxfId="3" priority="1" operator="equal">
      <formula>""</formula>
    </cfRule>
  </conditionalFormatting>
  <dataValidations count="2">
    <dataValidation type="list" allowBlank="1" showInputMessage="1" showErrorMessage="1" sqref="E151:E200" xr:uid="{862037AB-9915-452F-BE4B-A77B4ADEBFB8}">
      <formula1>$E$24:$I$24</formula1>
    </dataValidation>
    <dataValidation type="list" allowBlank="1" showInputMessage="1" showErrorMessage="1" sqref="C38:C200" xr:uid="{34FA2AC0-B5A1-435C-804A-A16EC560B903}">
      <formula1>$C$25:$C$30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E31C-A9B3-4A9A-9198-686E2ADA24B6}">
  <dimension ref="A1:V200"/>
  <sheetViews>
    <sheetView topLeftCell="B1" workbookViewId="0">
      <selection activeCell="J1" sqref="J1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44896</v>
      </c>
      <c r="E1" s="136">
        <f>DAY(EOMONTH(D1,0))</f>
        <v>31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142437.44109589042</v>
      </c>
      <c r="R4" s="28">
        <f>SUM(N4-Q4)</f>
        <v>-142437.44109589042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12300.273972602739</v>
      </c>
      <c r="R5" s="28">
        <f>SUM(N5-Q5)</f>
        <v>-12300.273972602739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12300.273972602739</v>
      </c>
      <c r="R6" s="28">
        <f>SUM(N6-Q6)</f>
        <v>-12300.273972602739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12300.273972602739</v>
      </c>
      <c r="R7" s="28">
        <f>SUM(N7-Q7)</f>
        <v>-12300.273972602739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24600.547945205479</v>
      </c>
      <c r="R9" s="33">
        <f>SUM(R5:R6)</f>
        <v>-24600.547945205479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154737.71506849315</v>
      </c>
      <c r="R10" s="33">
        <f>SUM(R7,R4)</f>
        <v>-154737.71506849315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179338.26301369863</v>
      </c>
      <c r="R11" s="42">
        <f>SUM(R9:R10)</f>
        <v>-179338.26301369863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39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8:M8"/>
    <mergeCell ref="L9:M9"/>
    <mergeCell ref="L10:M10"/>
    <mergeCell ref="L11:M11"/>
    <mergeCell ref="L16:M16"/>
    <mergeCell ref="L3:M3"/>
    <mergeCell ref="N3:O3"/>
    <mergeCell ref="L4:M4"/>
    <mergeCell ref="L5:M5"/>
    <mergeCell ref="L6:M6"/>
    <mergeCell ref="L7:M7"/>
  </mergeCells>
  <conditionalFormatting sqref="U38:U200">
    <cfRule type="cellIs" dxfId="2" priority="3" operator="notEqual">
      <formula>$G38</formula>
    </cfRule>
  </conditionalFormatting>
  <conditionalFormatting sqref="C38:C200">
    <cfRule type="cellIs" dxfId="1" priority="2" operator="equal">
      <formula>""</formula>
    </cfRule>
  </conditionalFormatting>
  <conditionalFormatting sqref="C38:C200 E38:E200">
    <cfRule type="cellIs" dxfId="0" priority="1" operator="equal">
      <formula>""</formula>
    </cfRule>
  </conditionalFormatting>
  <dataValidations count="2">
    <dataValidation type="list" allowBlank="1" showInputMessage="1" showErrorMessage="1" sqref="C38:C200" xr:uid="{12D3F250-E356-4F92-ABAB-358143FFFD25}">
      <formula1>$C$25:$C$30</formula1>
    </dataValidation>
    <dataValidation type="list" allowBlank="1" showInputMessage="1" showErrorMessage="1" sqref="E151:E200" xr:uid="{599EED30-E014-43F0-8A7D-9F2B805B6F9C}">
      <formula1>$E$24:$I$24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713"/>
  <sheetViews>
    <sheetView showGridLines="0" zoomScale="55" zoomScaleNormal="55" workbookViewId="0">
      <selection activeCell="D26" sqref="D26"/>
    </sheetView>
  </sheetViews>
  <sheetFormatPr defaultRowHeight="12.75" x14ac:dyDescent="0.2"/>
  <cols>
    <col min="1" max="14" width="22.7109375" customWidth="1"/>
    <col min="15" max="51" width="20.85546875" customWidth="1"/>
  </cols>
  <sheetData>
    <row r="1" spans="1:14" ht="63" customHeight="1" thickBot="1" x14ac:dyDescent="0.9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60"/>
    </row>
    <row r="2" spans="1:14" ht="17.25" customHeight="1" x14ac:dyDescent="0.3">
      <c r="A2" s="3"/>
      <c r="B2" s="4"/>
      <c r="C2" s="4"/>
      <c r="D2" s="4"/>
      <c r="E2" s="155"/>
      <c r="F2" s="155"/>
      <c r="G2" s="155"/>
      <c r="H2" s="155"/>
      <c r="I2" s="155"/>
      <c r="J2" s="155"/>
      <c r="K2" s="155"/>
      <c r="L2" s="155"/>
      <c r="M2" s="155"/>
      <c r="N2" s="155"/>
    </row>
    <row r="3" spans="1:14" ht="30.2" customHeight="1" thickBot="1" x14ac:dyDescent="0.3">
      <c r="A3" s="141"/>
      <c r="B3" s="8">
        <v>65120</v>
      </c>
      <c r="C3" s="8">
        <v>65120</v>
      </c>
      <c r="D3" s="8">
        <v>65120</v>
      </c>
      <c r="E3" s="8">
        <v>65120</v>
      </c>
      <c r="F3" s="8">
        <v>65120</v>
      </c>
      <c r="G3" s="8">
        <v>65120</v>
      </c>
      <c r="H3" s="8">
        <v>68600</v>
      </c>
      <c r="I3" s="8">
        <v>68600</v>
      </c>
      <c r="J3" s="8">
        <v>68150</v>
      </c>
      <c r="K3" s="8">
        <v>68150</v>
      </c>
      <c r="L3" s="8">
        <v>65120</v>
      </c>
      <c r="M3" s="8">
        <v>65120</v>
      </c>
      <c r="N3" s="9"/>
    </row>
    <row r="4" spans="1:14" ht="30.2" customHeight="1" x14ac:dyDescent="0.2">
      <c r="A4" s="156"/>
      <c r="B4" s="142" t="s">
        <v>38</v>
      </c>
      <c r="C4" s="142" t="s">
        <v>42</v>
      </c>
      <c r="D4" s="142" t="s">
        <v>39</v>
      </c>
      <c r="E4" s="142" t="s">
        <v>40</v>
      </c>
      <c r="F4" s="142" t="s">
        <v>41</v>
      </c>
      <c r="G4" s="142" t="s">
        <v>31</v>
      </c>
      <c r="H4" s="142" t="s">
        <v>43</v>
      </c>
      <c r="I4" s="142" t="s">
        <v>44</v>
      </c>
      <c r="J4" s="142" t="s">
        <v>45</v>
      </c>
      <c r="K4" s="142" t="s">
        <v>46</v>
      </c>
      <c r="L4" s="142" t="s">
        <v>5</v>
      </c>
      <c r="M4" s="142" t="s">
        <v>33</v>
      </c>
      <c r="N4" s="143" t="s">
        <v>8</v>
      </c>
    </row>
    <row r="5" spans="1:14" ht="30.2" customHeight="1" thickBot="1" x14ac:dyDescent="0.25">
      <c r="A5" s="157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54"/>
    </row>
    <row r="6" spans="1:14" ht="30.2" customHeight="1" x14ac:dyDescent="0.3">
      <c r="A6" s="147" t="str">
        <f>TEXT(Jan!$D$1,"mmmm")</f>
        <v>January</v>
      </c>
      <c r="B6" s="145">
        <f>Jan!$H$22</f>
        <v>0</v>
      </c>
      <c r="C6" s="7">
        <f>Jan!$H$22</f>
        <v>0</v>
      </c>
      <c r="D6" s="7">
        <f>Jan!$H$22</f>
        <v>0</v>
      </c>
      <c r="E6" s="7">
        <f>Jan!$H$22</f>
        <v>0</v>
      </c>
      <c r="F6" s="7">
        <f>Jan!$H$22</f>
        <v>0</v>
      </c>
      <c r="G6" s="7">
        <f>Jan!$H$22</f>
        <v>0</v>
      </c>
      <c r="H6" s="7">
        <f>Jan!$H$22</f>
        <v>0</v>
      </c>
      <c r="I6" s="7">
        <f>Jan!$H$22</f>
        <v>0</v>
      </c>
      <c r="J6" s="7">
        <f>Jan!$H$22</f>
        <v>0</v>
      </c>
      <c r="K6" s="7">
        <f>Jan!$H$22</f>
        <v>0</v>
      </c>
      <c r="L6" s="7">
        <f>Jan!$H$22</f>
        <v>0</v>
      </c>
      <c r="M6" s="151">
        <f>Jan!$H$22</f>
        <v>0</v>
      </c>
      <c r="N6" s="165">
        <f>SUM(B6:M6)</f>
        <v>0</v>
      </c>
    </row>
    <row r="7" spans="1:14" ht="30.2" customHeight="1" x14ac:dyDescent="0.3">
      <c r="A7" s="148" t="str">
        <f>TEXT(Feb!$D$1,"mmmm")</f>
        <v>February</v>
      </c>
      <c r="B7" s="146">
        <f>Feb!$H$22</f>
        <v>0</v>
      </c>
      <c r="C7" s="140">
        <f>Feb!$H$22</f>
        <v>0</v>
      </c>
      <c r="D7" s="140">
        <f>Feb!$H$22</f>
        <v>0</v>
      </c>
      <c r="E7" s="140">
        <f>Feb!$H$22</f>
        <v>0</v>
      </c>
      <c r="F7" s="140">
        <f>Feb!$H$22</f>
        <v>0</v>
      </c>
      <c r="G7" s="140">
        <f>Feb!$H$22</f>
        <v>0</v>
      </c>
      <c r="H7" s="140">
        <f>Feb!$H$22</f>
        <v>0</v>
      </c>
      <c r="I7" s="140">
        <f>Feb!$H$22</f>
        <v>0</v>
      </c>
      <c r="J7" s="140">
        <f>Feb!$H$22</f>
        <v>0</v>
      </c>
      <c r="K7" s="140">
        <f>Feb!$H$22</f>
        <v>0</v>
      </c>
      <c r="L7" s="140">
        <f>Feb!$H$22</f>
        <v>0</v>
      </c>
      <c r="M7" s="152">
        <f>Feb!$H$22</f>
        <v>0</v>
      </c>
      <c r="N7" s="166">
        <f t="shared" ref="N7:N16" si="0">SUM(B7:M7)</f>
        <v>0</v>
      </c>
    </row>
    <row r="8" spans="1:14" ht="30.2" customHeight="1" x14ac:dyDescent="0.3">
      <c r="A8" s="148" t="str">
        <f>TEXT(Mar!$D$1,"mmmm")</f>
        <v>March</v>
      </c>
      <c r="B8" s="146">
        <f>Mar!$H$22</f>
        <v>0</v>
      </c>
      <c r="C8" s="140">
        <f>Mar!$H$22</f>
        <v>0</v>
      </c>
      <c r="D8" s="140">
        <f>Mar!$H$22</f>
        <v>0</v>
      </c>
      <c r="E8" s="140">
        <f>Mar!$H$22</f>
        <v>0</v>
      </c>
      <c r="F8" s="140">
        <f>Mar!$H$22</f>
        <v>0</v>
      </c>
      <c r="G8" s="140">
        <f>Mar!$H$22</f>
        <v>0</v>
      </c>
      <c r="H8" s="140">
        <f>Mar!$H$22</f>
        <v>0</v>
      </c>
      <c r="I8" s="140">
        <f>Mar!$H$22</f>
        <v>0</v>
      </c>
      <c r="J8" s="140">
        <f>Mar!$H$22</f>
        <v>0</v>
      </c>
      <c r="K8" s="140">
        <f>Mar!$H$22</f>
        <v>0</v>
      </c>
      <c r="L8" s="140">
        <f>Mar!$H$22</f>
        <v>0</v>
      </c>
      <c r="M8" s="152">
        <f>Mar!$H$22</f>
        <v>0</v>
      </c>
      <c r="N8" s="166">
        <f t="shared" si="0"/>
        <v>0</v>
      </c>
    </row>
    <row r="9" spans="1:14" ht="30.2" customHeight="1" x14ac:dyDescent="0.3">
      <c r="A9" s="148" t="str">
        <f>TEXT(April!$D$1,"mmmm")</f>
        <v>April</v>
      </c>
      <c r="B9" s="146">
        <f>April!$H$22</f>
        <v>0</v>
      </c>
      <c r="C9" s="140">
        <f>April!$H$22</f>
        <v>0</v>
      </c>
      <c r="D9" s="140">
        <f>April!$H$22</f>
        <v>0</v>
      </c>
      <c r="E9" s="140">
        <f>April!$H$22</f>
        <v>0</v>
      </c>
      <c r="F9" s="140">
        <f>April!$H$22</f>
        <v>0</v>
      </c>
      <c r="G9" s="140">
        <f>April!$H$22</f>
        <v>0</v>
      </c>
      <c r="H9" s="140">
        <f>April!$H$22</f>
        <v>0</v>
      </c>
      <c r="I9" s="140">
        <f>April!$H$22</f>
        <v>0</v>
      </c>
      <c r="J9" s="140">
        <f>April!$H$22</f>
        <v>0</v>
      </c>
      <c r="K9" s="140">
        <f>April!$H$22</f>
        <v>0</v>
      </c>
      <c r="L9" s="140">
        <f>April!$H$22</f>
        <v>0</v>
      </c>
      <c r="M9" s="152">
        <f>April!$H$22</f>
        <v>0</v>
      </c>
      <c r="N9" s="166">
        <f t="shared" si="0"/>
        <v>0</v>
      </c>
    </row>
    <row r="10" spans="1:14" ht="30.2" customHeight="1" x14ac:dyDescent="0.3">
      <c r="A10" s="148" t="str">
        <f>TEXT(May!$D$1,"mmmm")</f>
        <v>May</v>
      </c>
      <c r="B10" s="146">
        <f>May!$H$22</f>
        <v>0</v>
      </c>
      <c r="C10" s="140">
        <f>May!$H$22</f>
        <v>0</v>
      </c>
      <c r="D10" s="140">
        <f>May!$H$22</f>
        <v>0</v>
      </c>
      <c r="E10" s="140">
        <f>May!$H$22</f>
        <v>0</v>
      </c>
      <c r="F10" s="140">
        <f>May!$H$22</f>
        <v>0</v>
      </c>
      <c r="G10" s="140">
        <f>May!$H$22</f>
        <v>0</v>
      </c>
      <c r="H10" s="140">
        <f>May!$H$22</f>
        <v>0</v>
      </c>
      <c r="I10" s="140">
        <f>May!$H$22</f>
        <v>0</v>
      </c>
      <c r="J10" s="140">
        <f>May!$H$22</f>
        <v>0</v>
      </c>
      <c r="K10" s="140">
        <f>May!$H$22</f>
        <v>0</v>
      </c>
      <c r="L10" s="140">
        <f>May!$H$22</f>
        <v>0</v>
      </c>
      <c r="M10" s="152">
        <f>May!$H$22</f>
        <v>0</v>
      </c>
      <c r="N10" s="166">
        <f t="shared" si="0"/>
        <v>0</v>
      </c>
    </row>
    <row r="11" spans="1:14" ht="30.2" customHeight="1" x14ac:dyDescent="0.3">
      <c r="A11" s="148" t="str">
        <f>TEXT(June!$D$1,"mmmm")</f>
        <v>June</v>
      </c>
      <c r="B11" s="146">
        <f>June!$H$22</f>
        <v>0</v>
      </c>
      <c r="C11" s="140">
        <f>June!$H$22</f>
        <v>0</v>
      </c>
      <c r="D11" s="140">
        <f>June!$H$22</f>
        <v>0</v>
      </c>
      <c r="E11" s="140">
        <f>June!$H$22</f>
        <v>0</v>
      </c>
      <c r="F11" s="140">
        <f>June!$H$22</f>
        <v>0</v>
      </c>
      <c r="G11" s="140">
        <f>June!$H$22</f>
        <v>0</v>
      </c>
      <c r="H11" s="140">
        <f>June!$H$22</f>
        <v>0</v>
      </c>
      <c r="I11" s="140">
        <f>June!$H$22</f>
        <v>0</v>
      </c>
      <c r="J11" s="140">
        <f>June!$H$22</f>
        <v>0</v>
      </c>
      <c r="K11" s="140">
        <f>June!$H$22</f>
        <v>0</v>
      </c>
      <c r="L11" s="140">
        <f>June!$H$22</f>
        <v>0</v>
      </c>
      <c r="M11" s="152">
        <f>June!$H$22</f>
        <v>0</v>
      </c>
      <c r="N11" s="166">
        <f t="shared" si="0"/>
        <v>0</v>
      </c>
    </row>
    <row r="12" spans="1:14" ht="30.2" customHeight="1" x14ac:dyDescent="0.3">
      <c r="A12" s="148" t="str">
        <f>TEXT(July!$D$1,"mmmm")</f>
        <v>July</v>
      </c>
      <c r="B12" s="146">
        <f>July!$H$22</f>
        <v>0</v>
      </c>
      <c r="C12" s="140">
        <f>July!$H$22</f>
        <v>0</v>
      </c>
      <c r="D12" s="140">
        <f>July!$H$22</f>
        <v>0</v>
      </c>
      <c r="E12" s="140">
        <f>July!$H$22</f>
        <v>0</v>
      </c>
      <c r="F12" s="140">
        <f>July!$H$22</f>
        <v>0</v>
      </c>
      <c r="G12" s="140">
        <f>July!$H$22</f>
        <v>0</v>
      </c>
      <c r="H12" s="140">
        <f>July!$H$22</f>
        <v>0</v>
      </c>
      <c r="I12" s="140">
        <f>July!$H$22</f>
        <v>0</v>
      </c>
      <c r="J12" s="140">
        <f>July!$H$22</f>
        <v>0</v>
      </c>
      <c r="K12" s="140">
        <f>July!$H$22</f>
        <v>0</v>
      </c>
      <c r="L12" s="140">
        <f>July!$H$22</f>
        <v>0</v>
      </c>
      <c r="M12" s="152">
        <f>July!$H$22</f>
        <v>0</v>
      </c>
      <c r="N12" s="166">
        <f t="shared" si="0"/>
        <v>0</v>
      </c>
    </row>
    <row r="13" spans="1:14" ht="30.2" customHeight="1" x14ac:dyDescent="0.3">
      <c r="A13" s="148" t="str">
        <f>TEXT(Aug!$D$1,"mmmm")</f>
        <v>August</v>
      </c>
      <c r="B13" s="146">
        <f>Aug!$H$22</f>
        <v>0</v>
      </c>
      <c r="C13" s="140">
        <f>Aug!$H$22</f>
        <v>0</v>
      </c>
      <c r="D13" s="140">
        <f>Aug!$H$22</f>
        <v>0</v>
      </c>
      <c r="E13" s="140">
        <f>Aug!$H$22</f>
        <v>0</v>
      </c>
      <c r="F13" s="140">
        <f>Aug!$H$22</f>
        <v>0</v>
      </c>
      <c r="G13" s="140">
        <f>Aug!$H$22</f>
        <v>0</v>
      </c>
      <c r="H13" s="140">
        <f>Aug!$H$22</f>
        <v>0</v>
      </c>
      <c r="I13" s="140">
        <f>Aug!$H$22</f>
        <v>0</v>
      </c>
      <c r="J13" s="140">
        <f>Aug!$H$22</f>
        <v>0</v>
      </c>
      <c r="K13" s="140">
        <f>Aug!$H$22</f>
        <v>0</v>
      </c>
      <c r="L13" s="140">
        <f>Aug!$H$22</f>
        <v>0</v>
      </c>
      <c r="M13" s="152">
        <f>Aug!$H$22</f>
        <v>0</v>
      </c>
      <c r="N13" s="166">
        <f t="shared" si="0"/>
        <v>0</v>
      </c>
    </row>
    <row r="14" spans="1:14" ht="30.2" customHeight="1" x14ac:dyDescent="0.3">
      <c r="A14" s="148" t="str">
        <f>TEXT(Sept!$D$1,"mmmm")</f>
        <v>September</v>
      </c>
      <c r="B14" s="146">
        <f>Sept!$H$22</f>
        <v>0</v>
      </c>
      <c r="C14" s="140">
        <f>Sept!$H$22</f>
        <v>0</v>
      </c>
      <c r="D14" s="140">
        <f>Sept!$H$22</f>
        <v>0</v>
      </c>
      <c r="E14" s="140">
        <f>Sept!$H$22</f>
        <v>0</v>
      </c>
      <c r="F14" s="140">
        <f>Sept!$H$22</f>
        <v>0</v>
      </c>
      <c r="G14" s="140">
        <f>Sept!$H$22</f>
        <v>0</v>
      </c>
      <c r="H14" s="140">
        <f>Sept!$H$22</f>
        <v>0</v>
      </c>
      <c r="I14" s="140">
        <f>Sept!$H$22</f>
        <v>0</v>
      </c>
      <c r="J14" s="140">
        <f>Sept!$H$22</f>
        <v>0</v>
      </c>
      <c r="K14" s="140">
        <f>Sept!$H$22</f>
        <v>0</v>
      </c>
      <c r="L14" s="140">
        <f>Sept!$H$22</f>
        <v>0</v>
      </c>
      <c r="M14" s="152">
        <f>Sept!$H$22</f>
        <v>0</v>
      </c>
      <c r="N14" s="166">
        <f t="shared" si="0"/>
        <v>0</v>
      </c>
    </row>
    <row r="15" spans="1:14" ht="30.2" customHeight="1" x14ac:dyDescent="0.3">
      <c r="A15" s="148" t="str">
        <f>TEXT(Oct!$D$1,"mmmm")</f>
        <v>October</v>
      </c>
      <c r="B15" s="146">
        <f>Oct!$H$22</f>
        <v>0</v>
      </c>
      <c r="C15" s="140">
        <f>Oct!$H$22</f>
        <v>0</v>
      </c>
      <c r="D15" s="140">
        <f>Oct!$H$22</f>
        <v>0</v>
      </c>
      <c r="E15" s="140">
        <f>Oct!$H$22</f>
        <v>0</v>
      </c>
      <c r="F15" s="140">
        <f>Oct!$H$22</f>
        <v>0</v>
      </c>
      <c r="G15" s="140">
        <f>Oct!$H$22</f>
        <v>0</v>
      </c>
      <c r="H15" s="140">
        <f>Oct!$H$22</f>
        <v>0</v>
      </c>
      <c r="I15" s="140">
        <f>Oct!$H$22</f>
        <v>0</v>
      </c>
      <c r="J15" s="140">
        <f>Oct!$H$22</f>
        <v>0</v>
      </c>
      <c r="K15" s="140">
        <f>Oct!$H$22</f>
        <v>0</v>
      </c>
      <c r="L15" s="140">
        <f>Oct!$H$22</f>
        <v>0</v>
      </c>
      <c r="M15" s="152">
        <f>Oct!$H$22</f>
        <v>0</v>
      </c>
      <c r="N15" s="166">
        <f t="shared" si="0"/>
        <v>0</v>
      </c>
    </row>
    <row r="16" spans="1:14" ht="30.2" customHeight="1" x14ac:dyDescent="0.3">
      <c r="A16" s="148" t="str">
        <f>TEXT(Nov!$D$1,"mmmm")</f>
        <v>November</v>
      </c>
      <c r="B16" s="146">
        <f>Nov!$H$22</f>
        <v>0</v>
      </c>
      <c r="C16" s="140">
        <f>Nov!$H$22</f>
        <v>0</v>
      </c>
      <c r="D16" s="140">
        <f>Nov!$H$22</f>
        <v>0</v>
      </c>
      <c r="E16" s="140">
        <f>Nov!$H$22</f>
        <v>0</v>
      </c>
      <c r="F16" s="140">
        <f>Nov!$H$22</f>
        <v>0</v>
      </c>
      <c r="G16" s="140">
        <f>Nov!$H$22</f>
        <v>0</v>
      </c>
      <c r="H16" s="140">
        <f>Nov!$H$22</f>
        <v>0</v>
      </c>
      <c r="I16" s="140">
        <f>Nov!$H$22</f>
        <v>0</v>
      </c>
      <c r="J16" s="140">
        <f>Nov!$H$22</f>
        <v>0</v>
      </c>
      <c r="K16" s="140">
        <f>Nov!$H$22</f>
        <v>0</v>
      </c>
      <c r="L16" s="140">
        <f>Nov!$H$22</f>
        <v>0</v>
      </c>
      <c r="M16" s="152">
        <f>Nov!$H$22</f>
        <v>0</v>
      </c>
      <c r="N16" s="166">
        <f t="shared" si="0"/>
        <v>0</v>
      </c>
    </row>
    <row r="17" spans="1:16" ht="30.2" customHeight="1" thickBot="1" x14ac:dyDescent="0.35">
      <c r="A17" s="148" t="str">
        <f>TEXT(Dec!$D$1,"mmmm")</f>
        <v>December</v>
      </c>
      <c r="B17" s="149">
        <f>Dec!$H$22</f>
        <v>0</v>
      </c>
      <c r="C17" s="150">
        <f>Dec!$H$22</f>
        <v>0</v>
      </c>
      <c r="D17" s="150">
        <f>Dec!$H$22</f>
        <v>0</v>
      </c>
      <c r="E17" s="150">
        <f>Dec!$H$22</f>
        <v>0</v>
      </c>
      <c r="F17" s="150">
        <f>Dec!$H$22</f>
        <v>0</v>
      </c>
      <c r="G17" s="150">
        <f>Dec!$H$22</f>
        <v>0</v>
      </c>
      <c r="H17" s="150">
        <f>Dec!$H$22</f>
        <v>0</v>
      </c>
      <c r="I17" s="150">
        <f>Dec!$H$22</f>
        <v>0</v>
      </c>
      <c r="J17" s="150">
        <f>Dec!$H$22</f>
        <v>0</v>
      </c>
      <c r="K17" s="150">
        <f>Dec!$H$22</f>
        <v>0</v>
      </c>
      <c r="L17" s="150">
        <f>Dec!$H$22</f>
        <v>0</v>
      </c>
      <c r="M17" s="153">
        <f>Dec!$H$22</f>
        <v>0</v>
      </c>
      <c r="N17" s="166">
        <f>SUM(B17:M17)</f>
        <v>0</v>
      </c>
    </row>
    <row r="18" spans="1:16" ht="30.2" customHeight="1" thickBot="1" x14ac:dyDescent="0.35">
      <c r="A18" s="161" t="s">
        <v>15</v>
      </c>
      <c r="B18" s="162">
        <f>SUM(B6:B17)</f>
        <v>0</v>
      </c>
      <c r="C18" s="163">
        <f t="shared" ref="C18:N18" si="1">SUM(C6:C17)</f>
        <v>0</v>
      </c>
      <c r="D18" s="163">
        <f t="shared" si="1"/>
        <v>0</v>
      </c>
      <c r="E18" s="163">
        <f t="shared" si="1"/>
        <v>0</v>
      </c>
      <c r="F18" s="163">
        <f t="shared" si="1"/>
        <v>0</v>
      </c>
      <c r="G18" s="163">
        <f t="shared" si="1"/>
        <v>0</v>
      </c>
      <c r="H18" s="163">
        <f t="shared" si="1"/>
        <v>0</v>
      </c>
      <c r="I18" s="163">
        <f t="shared" si="1"/>
        <v>0</v>
      </c>
      <c r="J18" s="163">
        <f t="shared" si="1"/>
        <v>0</v>
      </c>
      <c r="K18" s="163">
        <f t="shared" si="1"/>
        <v>0</v>
      </c>
      <c r="L18" s="163">
        <f t="shared" si="1"/>
        <v>0</v>
      </c>
      <c r="M18" s="163">
        <f t="shared" si="1"/>
        <v>0</v>
      </c>
      <c r="N18" s="164">
        <f t="shared" si="1"/>
        <v>0</v>
      </c>
    </row>
    <row r="19" spans="1:16" ht="30.2" customHeight="1" x14ac:dyDescent="0.3">
      <c r="A19" s="1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6" ht="30.2" customHeight="1" x14ac:dyDescent="0.3">
      <c r="A20" s="3"/>
      <c r="B20" s="10"/>
      <c r="C20" s="10"/>
      <c r="D20" s="10"/>
      <c r="E20" s="10"/>
      <c r="F20" s="10"/>
      <c r="G20" s="10"/>
      <c r="P20" s="2"/>
    </row>
    <row r="21" spans="1:16" ht="30.2" customHeight="1" x14ac:dyDescent="0.2"/>
    <row r="22" spans="1:16" ht="30.2" customHeight="1" x14ac:dyDescent="0.2"/>
    <row r="23" spans="1:16" ht="30.2" customHeight="1" x14ac:dyDescent="0.2"/>
    <row r="24" spans="1:16" ht="30.2" customHeight="1" x14ac:dyDescent="0.2"/>
    <row r="25" spans="1:16" ht="30.2" customHeight="1" x14ac:dyDescent="0.2"/>
    <row r="26" spans="1:16" ht="30.2" customHeight="1" x14ac:dyDescent="0.2"/>
    <row r="27" spans="1:16" ht="30.2" customHeight="1" x14ac:dyDescent="0.2"/>
    <row r="28" spans="1:16" ht="30.2" customHeight="1" x14ac:dyDescent="0.2"/>
    <row r="29" spans="1:16" ht="30.2" customHeight="1" x14ac:dyDescent="0.2"/>
    <row r="30" spans="1:16" ht="30.2" customHeight="1" x14ac:dyDescent="0.2"/>
    <row r="31" spans="1:16" ht="30.2" customHeight="1" x14ac:dyDescent="0.2"/>
    <row r="32" spans="1:16" ht="30.2" customHeight="1" x14ac:dyDescent="0.2"/>
    <row r="33" ht="30.2" customHeight="1" x14ac:dyDescent="0.2"/>
    <row r="34" ht="30.2" customHeight="1" x14ac:dyDescent="0.2"/>
    <row r="35" ht="30.2" customHeight="1" x14ac:dyDescent="0.2"/>
    <row r="36" ht="30.2" customHeight="1" x14ac:dyDescent="0.2"/>
    <row r="37" ht="30.2" customHeight="1" x14ac:dyDescent="0.2"/>
    <row r="38" ht="30.2" customHeight="1" x14ac:dyDescent="0.2"/>
    <row r="39" ht="30.2" customHeight="1" x14ac:dyDescent="0.2"/>
    <row r="40" ht="30.2" customHeight="1" x14ac:dyDescent="0.2"/>
    <row r="41" ht="30.2" customHeight="1" x14ac:dyDescent="0.2"/>
    <row r="42" ht="30.2" customHeight="1" x14ac:dyDescent="0.2"/>
    <row r="43" ht="30.2" customHeight="1" x14ac:dyDescent="0.2"/>
    <row r="44" ht="30.2" customHeight="1" x14ac:dyDescent="0.2"/>
    <row r="45" ht="30.2" customHeight="1" x14ac:dyDescent="0.2"/>
    <row r="46" ht="30.2" customHeight="1" x14ac:dyDescent="0.2"/>
    <row r="47" ht="30.2" customHeight="1" x14ac:dyDescent="0.2"/>
    <row r="48" ht="30.2" customHeight="1" x14ac:dyDescent="0.2"/>
    <row r="49" ht="30.2" customHeight="1" x14ac:dyDescent="0.2"/>
    <row r="50" ht="30.2" customHeight="1" x14ac:dyDescent="0.2"/>
    <row r="51" ht="30.2" customHeight="1" x14ac:dyDescent="0.2"/>
    <row r="52" ht="30.2" customHeight="1" x14ac:dyDescent="0.2"/>
    <row r="53" ht="30.2" customHeight="1" x14ac:dyDescent="0.2"/>
    <row r="54" ht="30.2" customHeight="1" x14ac:dyDescent="0.2"/>
    <row r="55" ht="30.2" customHeight="1" x14ac:dyDescent="0.2"/>
    <row r="56" ht="30.2" customHeight="1" x14ac:dyDescent="0.2"/>
    <row r="57" ht="30.2" customHeight="1" x14ac:dyDescent="0.2"/>
    <row r="58" ht="30.2" customHeight="1" x14ac:dyDescent="0.2"/>
    <row r="59" ht="30.2" customHeight="1" x14ac:dyDescent="0.2"/>
    <row r="60" ht="30.2" customHeight="1" x14ac:dyDescent="0.2"/>
    <row r="61" ht="30.2" customHeight="1" x14ac:dyDescent="0.2"/>
    <row r="62" ht="30.2" customHeight="1" x14ac:dyDescent="0.2"/>
    <row r="63" ht="30.2" customHeight="1" x14ac:dyDescent="0.2"/>
    <row r="64" ht="30.2" customHeight="1" x14ac:dyDescent="0.2"/>
    <row r="65" ht="30.2" customHeight="1" x14ac:dyDescent="0.2"/>
    <row r="66" ht="30.2" customHeight="1" x14ac:dyDescent="0.2"/>
    <row r="67" ht="30.2" customHeight="1" x14ac:dyDescent="0.2"/>
    <row r="68" ht="30.2" customHeight="1" x14ac:dyDescent="0.2"/>
    <row r="69" ht="30.2" customHeight="1" x14ac:dyDescent="0.2"/>
    <row r="70" ht="30.2" customHeight="1" x14ac:dyDescent="0.2"/>
    <row r="71" ht="30.2" customHeight="1" x14ac:dyDescent="0.2"/>
    <row r="72" ht="30.2" customHeight="1" x14ac:dyDescent="0.2"/>
    <row r="73" ht="30.2" customHeight="1" x14ac:dyDescent="0.2"/>
    <row r="74" ht="30.2" customHeight="1" x14ac:dyDescent="0.2"/>
    <row r="75" ht="30.2" customHeight="1" x14ac:dyDescent="0.2"/>
    <row r="76" ht="30.2" customHeight="1" x14ac:dyDescent="0.2"/>
    <row r="77" ht="30.2" customHeight="1" x14ac:dyDescent="0.2"/>
    <row r="78" ht="30.2" customHeight="1" x14ac:dyDescent="0.2"/>
    <row r="79" ht="30.2" customHeight="1" x14ac:dyDescent="0.2"/>
    <row r="80" ht="30.2" customHeight="1" x14ac:dyDescent="0.2"/>
    <row r="81" ht="30.2" customHeight="1" x14ac:dyDescent="0.2"/>
    <row r="82" ht="30.2" customHeight="1" x14ac:dyDescent="0.2"/>
    <row r="83" ht="30.2" customHeight="1" x14ac:dyDescent="0.2"/>
    <row r="84" ht="30.2" customHeight="1" x14ac:dyDescent="0.2"/>
    <row r="85" ht="30.2" customHeight="1" x14ac:dyDescent="0.2"/>
    <row r="86" ht="30.2" customHeight="1" x14ac:dyDescent="0.2"/>
    <row r="87" ht="30.2" customHeight="1" x14ac:dyDescent="0.2"/>
    <row r="88" ht="30.2" customHeight="1" x14ac:dyDescent="0.2"/>
    <row r="89" ht="30.2" customHeight="1" x14ac:dyDescent="0.2"/>
    <row r="90" ht="30.2" customHeight="1" x14ac:dyDescent="0.2"/>
    <row r="91" ht="30.2" customHeight="1" x14ac:dyDescent="0.2"/>
    <row r="92" ht="30.2" customHeight="1" x14ac:dyDescent="0.2"/>
    <row r="93" ht="30.2" customHeight="1" x14ac:dyDescent="0.2"/>
    <row r="94" ht="30.2" customHeight="1" x14ac:dyDescent="0.2"/>
    <row r="95" ht="30.2" customHeight="1" x14ac:dyDescent="0.2"/>
    <row r="96" ht="30.2" customHeight="1" x14ac:dyDescent="0.2"/>
    <row r="97" ht="30.2" customHeight="1" x14ac:dyDescent="0.2"/>
    <row r="98" ht="30.2" customHeight="1" x14ac:dyDescent="0.2"/>
    <row r="99" ht="30.2" customHeight="1" x14ac:dyDescent="0.2"/>
    <row r="100" ht="30.2" customHeight="1" x14ac:dyDescent="0.2"/>
    <row r="101" ht="30.2" customHeight="1" x14ac:dyDescent="0.2"/>
    <row r="102" ht="30.2" customHeight="1" x14ac:dyDescent="0.2"/>
    <row r="103" ht="30.2" customHeight="1" x14ac:dyDescent="0.2"/>
    <row r="104" ht="30.2" customHeight="1" x14ac:dyDescent="0.2"/>
    <row r="105" ht="30.2" customHeight="1" x14ac:dyDescent="0.2"/>
    <row r="106" ht="30.2" customHeight="1" x14ac:dyDescent="0.2"/>
    <row r="107" ht="30.2" customHeight="1" x14ac:dyDescent="0.2"/>
    <row r="108" ht="30.2" customHeight="1" x14ac:dyDescent="0.2"/>
    <row r="109" ht="30.2" customHeight="1" x14ac:dyDescent="0.2"/>
    <row r="110" ht="30.2" customHeight="1" x14ac:dyDescent="0.2"/>
    <row r="111" ht="30.2" customHeight="1" x14ac:dyDescent="0.2"/>
    <row r="112" ht="30.2" customHeight="1" x14ac:dyDescent="0.2"/>
    <row r="113" ht="30.2" customHeight="1" x14ac:dyDescent="0.2"/>
    <row r="114" ht="30.2" customHeight="1" x14ac:dyDescent="0.2"/>
    <row r="115" ht="30.2" customHeight="1" x14ac:dyDescent="0.2"/>
    <row r="116" ht="30.2" customHeight="1" x14ac:dyDescent="0.2"/>
    <row r="117" ht="30.2" customHeight="1" x14ac:dyDescent="0.2"/>
    <row r="118" ht="30.2" customHeight="1" x14ac:dyDescent="0.2"/>
    <row r="119" ht="30.2" customHeight="1" x14ac:dyDescent="0.2"/>
    <row r="120" ht="30.2" customHeight="1" x14ac:dyDescent="0.2"/>
    <row r="121" ht="30.2" customHeight="1" x14ac:dyDescent="0.2"/>
    <row r="122" ht="30.2" customHeight="1" x14ac:dyDescent="0.2"/>
    <row r="123" ht="30.2" customHeight="1" x14ac:dyDescent="0.2"/>
    <row r="124" ht="30.2" customHeight="1" x14ac:dyDescent="0.2"/>
    <row r="125" ht="30.2" customHeight="1" x14ac:dyDescent="0.2"/>
    <row r="126" ht="30.2" customHeight="1" x14ac:dyDescent="0.2"/>
    <row r="127" ht="30.2" customHeight="1" x14ac:dyDescent="0.2"/>
    <row r="128" ht="30.2" customHeight="1" x14ac:dyDescent="0.2"/>
    <row r="129" ht="30.2" customHeight="1" x14ac:dyDescent="0.2"/>
    <row r="130" ht="30.2" customHeight="1" x14ac:dyDescent="0.2"/>
    <row r="131" ht="30.2" customHeight="1" x14ac:dyDescent="0.2"/>
    <row r="132" ht="30.2" customHeight="1" x14ac:dyDescent="0.2"/>
    <row r="133" ht="30.2" customHeight="1" x14ac:dyDescent="0.2"/>
    <row r="134" ht="30.2" customHeight="1" x14ac:dyDescent="0.2"/>
    <row r="135" ht="30.2" customHeight="1" x14ac:dyDescent="0.2"/>
    <row r="136" ht="30.2" customHeight="1" x14ac:dyDescent="0.2"/>
    <row r="137" ht="30.2" customHeight="1" x14ac:dyDescent="0.2"/>
    <row r="138" ht="30.2" customHeight="1" x14ac:dyDescent="0.2"/>
    <row r="139" ht="30.2" customHeight="1" x14ac:dyDescent="0.2"/>
    <row r="140" ht="30.2" customHeight="1" x14ac:dyDescent="0.2"/>
    <row r="141" ht="30.2" customHeight="1" x14ac:dyDescent="0.2"/>
    <row r="142" ht="30.2" customHeight="1" x14ac:dyDescent="0.2"/>
    <row r="143" ht="30.2" customHeight="1" x14ac:dyDescent="0.2"/>
    <row r="144" ht="30.2" customHeight="1" x14ac:dyDescent="0.2"/>
    <row r="145" ht="30.2" customHeight="1" x14ac:dyDescent="0.2"/>
    <row r="146" ht="30.2" customHeight="1" x14ac:dyDescent="0.2"/>
    <row r="147" ht="30.2" customHeight="1" x14ac:dyDescent="0.2"/>
    <row r="148" ht="30.2" customHeight="1" x14ac:dyDescent="0.2"/>
    <row r="149" ht="30.2" customHeight="1" x14ac:dyDescent="0.2"/>
    <row r="150" ht="30.2" customHeight="1" x14ac:dyDescent="0.2"/>
    <row r="151" ht="30.2" customHeight="1" x14ac:dyDescent="0.2"/>
    <row r="152" ht="30.2" customHeight="1" x14ac:dyDescent="0.2"/>
    <row r="153" ht="30.2" customHeight="1" x14ac:dyDescent="0.2"/>
    <row r="154" ht="30.2" customHeight="1" x14ac:dyDescent="0.2"/>
    <row r="155" ht="30.2" customHeight="1" x14ac:dyDescent="0.2"/>
    <row r="156" ht="30.2" customHeight="1" x14ac:dyDescent="0.2"/>
    <row r="157" ht="30.2" customHeight="1" x14ac:dyDescent="0.2"/>
    <row r="158" ht="30.2" customHeight="1" x14ac:dyDescent="0.2"/>
    <row r="159" ht="30.2" customHeight="1" x14ac:dyDescent="0.2"/>
    <row r="160" ht="30.2" customHeight="1" x14ac:dyDescent="0.2"/>
    <row r="161" ht="30.2" customHeight="1" x14ac:dyDescent="0.2"/>
    <row r="162" ht="30.2" customHeight="1" x14ac:dyDescent="0.2"/>
    <row r="163" ht="30.2" customHeight="1" x14ac:dyDescent="0.2"/>
    <row r="164" ht="30.2" customHeight="1" x14ac:dyDescent="0.2"/>
    <row r="165" ht="30.2" customHeight="1" x14ac:dyDescent="0.2"/>
    <row r="166" ht="30.2" customHeight="1" x14ac:dyDescent="0.2"/>
    <row r="167" ht="30.2" customHeight="1" x14ac:dyDescent="0.2"/>
    <row r="168" ht="30.2" customHeight="1" x14ac:dyDescent="0.2"/>
    <row r="169" ht="30.2" customHeight="1" x14ac:dyDescent="0.2"/>
    <row r="170" ht="30.2" customHeight="1" x14ac:dyDescent="0.2"/>
    <row r="171" ht="30.2" customHeight="1" x14ac:dyDescent="0.2"/>
    <row r="172" ht="30.2" customHeight="1" x14ac:dyDescent="0.2"/>
    <row r="173" ht="30.2" customHeight="1" x14ac:dyDescent="0.2"/>
    <row r="174" ht="30.2" customHeight="1" x14ac:dyDescent="0.2"/>
    <row r="175" ht="30.2" customHeight="1" x14ac:dyDescent="0.2"/>
    <row r="176" ht="30.2" customHeight="1" x14ac:dyDescent="0.2"/>
    <row r="177" ht="30.2" customHeight="1" x14ac:dyDescent="0.2"/>
    <row r="178" ht="30.2" customHeight="1" x14ac:dyDescent="0.2"/>
    <row r="179" ht="30.2" customHeight="1" x14ac:dyDescent="0.2"/>
    <row r="180" ht="30.2" customHeight="1" x14ac:dyDescent="0.2"/>
    <row r="181" ht="30.2" customHeight="1" x14ac:dyDescent="0.2"/>
    <row r="182" ht="30.2" customHeight="1" x14ac:dyDescent="0.2"/>
    <row r="183" ht="30.2" customHeight="1" x14ac:dyDescent="0.2"/>
    <row r="184" ht="30.2" customHeight="1" x14ac:dyDescent="0.2"/>
    <row r="185" ht="30.2" customHeight="1" x14ac:dyDescent="0.2"/>
    <row r="186" ht="30.2" customHeight="1" x14ac:dyDescent="0.2"/>
    <row r="187" ht="30.2" customHeight="1" x14ac:dyDescent="0.2"/>
    <row r="188" ht="30.2" customHeight="1" x14ac:dyDescent="0.2"/>
    <row r="189" ht="30.2" customHeight="1" x14ac:dyDescent="0.2"/>
    <row r="190" ht="30.2" customHeight="1" x14ac:dyDescent="0.2"/>
    <row r="191" ht="30.2" customHeight="1" x14ac:dyDescent="0.2"/>
    <row r="192" ht="30.2" customHeight="1" x14ac:dyDescent="0.2"/>
    <row r="193" ht="30.2" customHeight="1" x14ac:dyDescent="0.2"/>
    <row r="194" ht="30.2" customHeight="1" x14ac:dyDescent="0.2"/>
    <row r="195" ht="30.2" customHeight="1" x14ac:dyDescent="0.2"/>
    <row r="196" ht="30.2" customHeight="1" x14ac:dyDescent="0.2"/>
    <row r="197" ht="30.2" customHeight="1" x14ac:dyDescent="0.2"/>
    <row r="198" ht="30.2" customHeight="1" x14ac:dyDescent="0.2"/>
    <row r="199" ht="30.2" customHeight="1" x14ac:dyDescent="0.2"/>
    <row r="200" ht="30.2" customHeight="1" x14ac:dyDescent="0.2"/>
    <row r="201" ht="30.2" customHeight="1" x14ac:dyDescent="0.2"/>
    <row r="202" ht="30.2" customHeight="1" x14ac:dyDescent="0.2"/>
    <row r="203" ht="30.2" customHeight="1" x14ac:dyDescent="0.2"/>
    <row r="204" ht="30.2" customHeight="1" x14ac:dyDescent="0.2"/>
    <row r="205" ht="30.2" customHeight="1" x14ac:dyDescent="0.2"/>
    <row r="206" ht="30.2" customHeight="1" x14ac:dyDescent="0.2"/>
    <row r="207" ht="30.2" customHeight="1" x14ac:dyDescent="0.2"/>
    <row r="208" ht="30.2" customHeight="1" x14ac:dyDescent="0.2"/>
    <row r="209" ht="30.2" customHeight="1" x14ac:dyDescent="0.2"/>
    <row r="210" ht="30.2" customHeight="1" x14ac:dyDescent="0.2"/>
    <row r="211" ht="30.2" customHeight="1" x14ac:dyDescent="0.2"/>
    <row r="212" ht="30.2" customHeight="1" x14ac:dyDescent="0.2"/>
    <row r="213" ht="30.2" customHeight="1" x14ac:dyDescent="0.2"/>
    <row r="214" ht="30.2" customHeight="1" x14ac:dyDescent="0.2"/>
    <row r="215" ht="30.2" customHeight="1" x14ac:dyDescent="0.2"/>
    <row r="216" ht="30.2" customHeight="1" x14ac:dyDescent="0.2"/>
    <row r="217" ht="30.2" customHeight="1" x14ac:dyDescent="0.2"/>
    <row r="218" ht="30.2" customHeight="1" x14ac:dyDescent="0.2"/>
    <row r="219" ht="30.2" customHeight="1" x14ac:dyDescent="0.2"/>
    <row r="220" ht="30.2" customHeight="1" x14ac:dyDescent="0.2"/>
    <row r="221" ht="30.2" customHeight="1" x14ac:dyDescent="0.2"/>
    <row r="222" ht="30.2" customHeight="1" x14ac:dyDescent="0.2"/>
    <row r="223" ht="30.2" customHeight="1" x14ac:dyDescent="0.2"/>
    <row r="224" ht="30.2" customHeight="1" x14ac:dyDescent="0.2"/>
    <row r="225" ht="30.2" customHeight="1" x14ac:dyDescent="0.2"/>
    <row r="226" ht="30.2" customHeight="1" x14ac:dyDescent="0.2"/>
    <row r="227" ht="30.2" customHeight="1" x14ac:dyDescent="0.2"/>
    <row r="228" ht="30.2" customHeight="1" x14ac:dyDescent="0.2"/>
    <row r="229" ht="30.2" customHeight="1" x14ac:dyDescent="0.2"/>
    <row r="230" ht="30.2" customHeight="1" x14ac:dyDescent="0.2"/>
    <row r="231" ht="30.2" customHeight="1" x14ac:dyDescent="0.2"/>
    <row r="232" ht="30.2" customHeight="1" x14ac:dyDescent="0.2"/>
    <row r="233" ht="30.2" customHeight="1" x14ac:dyDescent="0.2"/>
    <row r="234" ht="30.2" customHeight="1" x14ac:dyDescent="0.2"/>
    <row r="235" ht="30.2" customHeight="1" x14ac:dyDescent="0.2"/>
    <row r="236" ht="30.2" customHeight="1" x14ac:dyDescent="0.2"/>
    <row r="237" ht="30.2" customHeight="1" x14ac:dyDescent="0.2"/>
    <row r="238" ht="30.2" customHeight="1" x14ac:dyDescent="0.2"/>
    <row r="239" ht="30.2" customHeight="1" x14ac:dyDescent="0.2"/>
    <row r="240" ht="30.2" customHeight="1" x14ac:dyDescent="0.2"/>
    <row r="241" ht="30.2" customHeight="1" x14ac:dyDescent="0.2"/>
    <row r="242" ht="30.2" customHeight="1" x14ac:dyDescent="0.2"/>
    <row r="243" ht="30.2" customHeight="1" x14ac:dyDescent="0.2"/>
    <row r="244" ht="30.2" customHeight="1" x14ac:dyDescent="0.2"/>
    <row r="245" ht="30.2" customHeight="1" x14ac:dyDescent="0.2"/>
    <row r="246" ht="30.2" customHeight="1" x14ac:dyDescent="0.2"/>
    <row r="247" ht="30.2" customHeight="1" x14ac:dyDescent="0.2"/>
    <row r="248" ht="30.2" customHeight="1" x14ac:dyDescent="0.2"/>
    <row r="249" ht="30.2" customHeight="1" x14ac:dyDescent="0.2"/>
    <row r="250" ht="30.2" customHeight="1" x14ac:dyDescent="0.2"/>
    <row r="251" ht="30.2" customHeight="1" x14ac:dyDescent="0.2"/>
    <row r="252" ht="30.2" customHeight="1" x14ac:dyDescent="0.2"/>
    <row r="253" ht="30.2" customHeight="1" x14ac:dyDescent="0.2"/>
    <row r="254" ht="30.2" customHeight="1" x14ac:dyDescent="0.2"/>
    <row r="255" ht="30.2" customHeight="1" x14ac:dyDescent="0.2"/>
    <row r="256" ht="30.2" customHeight="1" x14ac:dyDescent="0.2"/>
    <row r="257" ht="30.2" customHeight="1" x14ac:dyDescent="0.2"/>
    <row r="258" ht="30.2" customHeight="1" x14ac:dyDescent="0.2"/>
    <row r="259" ht="30.2" customHeight="1" x14ac:dyDescent="0.2"/>
    <row r="260" ht="30.2" customHeight="1" x14ac:dyDescent="0.2"/>
    <row r="261" ht="30.2" customHeight="1" x14ac:dyDescent="0.2"/>
    <row r="262" ht="30.2" customHeight="1" x14ac:dyDescent="0.2"/>
    <row r="263" ht="30.2" customHeight="1" x14ac:dyDescent="0.2"/>
    <row r="264" ht="30.2" customHeight="1" x14ac:dyDescent="0.2"/>
    <row r="265" ht="30.2" customHeight="1" x14ac:dyDescent="0.2"/>
    <row r="266" ht="30.2" customHeight="1" x14ac:dyDescent="0.2"/>
    <row r="267" ht="30.2" customHeight="1" x14ac:dyDescent="0.2"/>
    <row r="268" ht="30.2" customHeight="1" x14ac:dyDescent="0.2"/>
    <row r="269" ht="30.2" customHeight="1" x14ac:dyDescent="0.2"/>
    <row r="270" ht="30.2" customHeight="1" x14ac:dyDescent="0.2"/>
    <row r="271" ht="30.2" customHeight="1" x14ac:dyDescent="0.2"/>
    <row r="272" ht="30.2" customHeight="1" x14ac:dyDescent="0.2"/>
    <row r="273" ht="30.2" customHeight="1" x14ac:dyDescent="0.2"/>
    <row r="274" ht="30.2" customHeight="1" x14ac:dyDescent="0.2"/>
    <row r="275" ht="30.2" customHeight="1" x14ac:dyDescent="0.2"/>
    <row r="276" ht="30.2" customHeight="1" x14ac:dyDescent="0.2"/>
    <row r="277" ht="30.2" customHeight="1" x14ac:dyDescent="0.2"/>
    <row r="278" ht="30.2" customHeight="1" x14ac:dyDescent="0.2"/>
    <row r="279" ht="30.2" customHeight="1" x14ac:dyDescent="0.2"/>
    <row r="280" ht="30.2" customHeight="1" x14ac:dyDescent="0.2"/>
    <row r="281" ht="30.2" customHeight="1" x14ac:dyDescent="0.2"/>
    <row r="282" ht="30.2" customHeight="1" x14ac:dyDescent="0.2"/>
    <row r="283" ht="30.2" customHeight="1" x14ac:dyDescent="0.2"/>
    <row r="284" ht="30.2" customHeight="1" x14ac:dyDescent="0.2"/>
    <row r="285" ht="30.2" customHeight="1" x14ac:dyDescent="0.2"/>
    <row r="286" ht="30.2" customHeight="1" x14ac:dyDescent="0.2"/>
    <row r="287" ht="30.2" customHeight="1" x14ac:dyDescent="0.2"/>
    <row r="288" ht="30.2" customHeight="1" x14ac:dyDescent="0.2"/>
    <row r="289" ht="30.2" customHeight="1" x14ac:dyDescent="0.2"/>
    <row r="290" ht="30.2" customHeight="1" x14ac:dyDescent="0.2"/>
    <row r="291" ht="30.2" customHeight="1" x14ac:dyDescent="0.2"/>
    <row r="292" ht="30.2" customHeight="1" x14ac:dyDescent="0.2"/>
    <row r="293" ht="30.2" customHeight="1" x14ac:dyDescent="0.2"/>
    <row r="294" ht="30.2" customHeight="1" x14ac:dyDescent="0.2"/>
    <row r="295" ht="30.2" customHeight="1" x14ac:dyDescent="0.2"/>
    <row r="296" ht="30.2" customHeight="1" x14ac:dyDescent="0.2"/>
    <row r="297" ht="30.2" customHeight="1" x14ac:dyDescent="0.2"/>
    <row r="298" ht="30.2" customHeight="1" x14ac:dyDescent="0.2"/>
    <row r="299" ht="30.2" customHeight="1" x14ac:dyDescent="0.2"/>
    <row r="300" ht="30.2" customHeight="1" x14ac:dyDescent="0.2"/>
    <row r="301" ht="30.2" customHeight="1" x14ac:dyDescent="0.2"/>
    <row r="302" ht="30.2" customHeight="1" x14ac:dyDescent="0.2"/>
    <row r="303" ht="30.2" customHeight="1" x14ac:dyDescent="0.2"/>
    <row r="304" ht="30.2" customHeight="1" x14ac:dyDescent="0.2"/>
    <row r="305" ht="30.2" customHeight="1" x14ac:dyDescent="0.2"/>
    <row r="306" ht="30.2" customHeight="1" x14ac:dyDescent="0.2"/>
    <row r="307" ht="30.2" customHeight="1" x14ac:dyDescent="0.2"/>
    <row r="308" ht="30.2" customHeight="1" x14ac:dyDescent="0.2"/>
    <row r="309" ht="30.2" customHeight="1" x14ac:dyDescent="0.2"/>
    <row r="310" ht="30.2" customHeight="1" x14ac:dyDescent="0.2"/>
    <row r="311" ht="30.2" customHeight="1" x14ac:dyDescent="0.2"/>
    <row r="312" ht="30.2" customHeight="1" x14ac:dyDescent="0.2"/>
    <row r="313" ht="30.2" customHeight="1" x14ac:dyDescent="0.2"/>
    <row r="314" ht="30.2" customHeight="1" x14ac:dyDescent="0.2"/>
    <row r="315" ht="30.2" customHeight="1" x14ac:dyDescent="0.2"/>
    <row r="316" ht="30.2" customHeight="1" x14ac:dyDescent="0.2"/>
    <row r="317" ht="30.2" customHeight="1" x14ac:dyDescent="0.2"/>
    <row r="318" ht="30.2" customHeight="1" x14ac:dyDescent="0.2"/>
    <row r="319" ht="30.2" customHeight="1" x14ac:dyDescent="0.2"/>
    <row r="320" ht="30.2" customHeight="1" x14ac:dyDescent="0.2"/>
    <row r="321" ht="30.2" customHeight="1" x14ac:dyDescent="0.2"/>
    <row r="322" ht="30.2" customHeight="1" x14ac:dyDescent="0.2"/>
    <row r="323" ht="30.2" customHeight="1" x14ac:dyDescent="0.2"/>
    <row r="324" ht="30.2" customHeight="1" x14ac:dyDescent="0.2"/>
    <row r="325" ht="30.2" customHeight="1" x14ac:dyDescent="0.2"/>
    <row r="326" ht="30.2" customHeight="1" x14ac:dyDescent="0.2"/>
    <row r="327" ht="30.2" customHeight="1" x14ac:dyDescent="0.2"/>
    <row r="328" ht="30.2" customHeight="1" x14ac:dyDescent="0.2"/>
    <row r="329" ht="30.2" customHeight="1" x14ac:dyDescent="0.2"/>
    <row r="330" ht="30.2" customHeight="1" x14ac:dyDescent="0.2"/>
    <row r="331" ht="30.2" customHeight="1" x14ac:dyDescent="0.2"/>
    <row r="332" ht="30.2" customHeight="1" x14ac:dyDescent="0.2"/>
    <row r="333" ht="30.2" customHeight="1" x14ac:dyDescent="0.2"/>
    <row r="334" ht="30.2" customHeight="1" x14ac:dyDescent="0.2"/>
    <row r="335" ht="30.2" customHeight="1" x14ac:dyDescent="0.2"/>
    <row r="336" ht="30.2" customHeight="1" x14ac:dyDescent="0.2"/>
    <row r="337" ht="30.2" customHeight="1" x14ac:dyDescent="0.2"/>
    <row r="338" ht="30.2" customHeight="1" x14ac:dyDescent="0.2"/>
    <row r="339" ht="30.2" customHeight="1" x14ac:dyDescent="0.2"/>
    <row r="340" ht="30.2" customHeight="1" x14ac:dyDescent="0.2"/>
    <row r="341" ht="30.2" customHeight="1" x14ac:dyDescent="0.2"/>
    <row r="342" ht="30.2" customHeight="1" x14ac:dyDescent="0.2"/>
    <row r="343" ht="30.2" customHeight="1" x14ac:dyDescent="0.2"/>
    <row r="344" ht="30.2" customHeight="1" x14ac:dyDescent="0.2"/>
    <row r="345" ht="30.2" customHeight="1" x14ac:dyDescent="0.2"/>
    <row r="346" ht="30.2" customHeight="1" x14ac:dyDescent="0.2"/>
    <row r="347" ht="30.2" customHeight="1" x14ac:dyDescent="0.2"/>
    <row r="348" ht="30.2" customHeight="1" x14ac:dyDescent="0.2"/>
    <row r="349" ht="30.2" customHeight="1" x14ac:dyDescent="0.2"/>
    <row r="350" ht="30.2" customHeight="1" x14ac:dyDescent="0.2"/>
    <row r="351" ht="30.2" customHeight="1" x14ac:dyDescent="0.2"/>
    <row r="352" ht="30.2" customHeight="1" x14ac:dyDescent="0.2"/>
    <row r="353" ht="30.2" customHeight="1" x14ac:dyDescent="0.2"/>
    <row r="354" ht="30.2" customHeight="1" x14ac:dyDescent="0.2"/>
    <row r="355" ht="30.2" customHeight="1" x14ac:dyDescent="0.2"/>
    <row r="356" ht="30.2" customHeight="1" x14ac:dyDescent="0.2"/>
    <row r="357" ht="30.2" customHeight="1" x14ac:dyDescent="0.2"/>
    <row r="358" ht="30.2" customHeight="1" x14ac:dyDescent="0.2"/>
    <row r="359" ht="30.2" customHeight="1" x14ac:dyDescent="0.2"/>
    <row r="360" ht="30.2" customHeight="1" x14ac:dyDescent="0.2"/>
    <row r="361" ht="30.2" customHeight="1" x14ac:dyDescent="0.2"/>
    <row r="362" ht="30.2" customHeight="1" x14ac:dyDescent="0.2"/>
    <row r="363" ht="30.2" customHeight="1" x14ac:dyDescent="0.2"/>
    <row r="364" ht="30.2" customHeight="1" x14ac:dyDescent="0.2"/>
    <row r="365" ht="30.2" customHeight="1" x14ac:dyDescent="0.2"/>
    <row r="366" ht="30.2" customHeight="1" x14ac:dyDescent="0.2"/>
    <row r="367" ht="30.2" customHeight="1" x14ac:dyDescent="0.2"/>
    <row r="368" ht="30.2" customHeight="1" x14ac:dyDescent="0.2"/>
    <row r="369" ht="30.2" customHeight="1" x14ac:dyDescent="0.2"/>
    <row r="370" ht="30.2" customHeight="1" x14ac:dyDescent="0.2"/>
    <row r="371" ht="30.2" customHeight="1" x14ac:dyDescent="0.2"/>
    <row r="372" ht="30.2" customHeight="1" x14ac:dyDescent="0.2"/>
    <row r="373" ht="30.2" customHeight="1" x14ac:dyDescent="0.2"/>
    <row r="374" ht="30.2" customHeight="1" x14ac:dyDescent="0.2"/>
    <row r="375" ht="30.2" customHeight="1" x14ac:dyDescent="0.2"/>
    <row r="376" ht="30.2" customHeight="1" x14ac:dyDescent="0.2"/>
    <row r="377" ht="30.2" customHeight="1" x14ac:dyDescent="0.2"/>
    <row r="378" ht="30.2" customHeight="1" x14ac:dyDescent="0.2"/>
    <row r="379" ht="30.2" customHeight="1" x14ac:dyDescent="0.2"/>
    <row r="380" ht="30.2" customHeight="1" x14ac:dyDescent="0.2"/>
    <row r="381" ht="30.2" customHeight="1" x14ac:dyDescent="0.2"/>
    <row r="382" ht="30.2" customHeight="1" x14ac:dyDescent="0.2"/>
    <row r="383" ht="30.2" customHeight="1" x14ac:dyDescent="0.2"/>
    <row r="384" ht="30.2" customHeight="1" x14ac:dyDescent="0.2"/>
    <row r="385" ht="30.2" customHeight="1" x14ac:dyDescent="0.2"/>
    <row r="386" ht="30.2" customHeight="1" x14ac:dyDescent="0.2"/>
    <row r="387" ht="30.2" customHeight="1" x14ac:dyDescent="0.2"/>
    <row r="388" ht="30.2" customHeight="1" x14ac:dyDescent="0.2"/>
    <row r="389" ht="30.2" customHeight="1" x14ac:dyDescent="0.2"/>
    <row r="390" ht="30.2" customHeight="1" x14ac:dyDescent="0.2"/>
    <row r="391" ht="30.2" customHeight="1" x14ac:dyDescent="0.2"/>
    <row r="392" ht="30.2" customHeight="1" x14ac:dyDescent="0.2"/>
    <row r="393" ht="30.2" customHeight="1" x14ac:dyDescent="0.2"/>
    <row r="394" ht="30.2" customHeight="1" x14ac:dyDescent="0.2"/>
    <row r="395" ht="30.2" customHeight="1" x14ac:dyDescent="0.2"/>
    <row r="396" ht="30.2" customHeight="1" x14ac:dyDescent="0.2"/>
    <row r="397" ht="30.2" customHeight="1" x14ac:dyDescent="0.2"/>
    <row r="398" ht="30.2" customHeight="1" x14ac:dyDescent="0.2"/>
    <row r="399" ht="30.2" customHeight="1" x14ac:dyDescent="0.2"/>
    <row r="400" ht="30.2" customHeight="1" x14ac:dyDescent="0.2"/>
    <row r="401" ht="30.2" customHeight="1" x14ac:dyDescent="0.2"/>
    <row r="402" ht="30.2" customHeight="1" x14ac:dyDescent="0.2"/>
    <row r="403" ht="30.2" customHeight="1" x14ac:dyDescent="0.2"/>
    <row r="404" ht="30.2" customHeight="1" x14ac:dyDescent="0.2"/>
    <row r="405" ht="30.2" customHeight="1" x14ac:dyDescent="0.2"/>
    <row r="406" ht="30.2" customHeight="1" x14ac:dyDescent="0.2"/>
    <row r="407" ht="30.2" customHeight="1" x14ac:dyDescent="0.2"/>
    <row r="408" ht="30.2" customHeight="1" x14ac:dyDescent="0.2"/>
    <row r="409" ht="30.2" customHeight="1" x14ac:dyDescent="0.2"/>
    <row r="410" ht="30.2" customHeight="1" x14ac:dyDescent="0.2"/>
    <row r="411" ht="30.2" customHeight="1" x14ac:dyDescent="0.2"/>
    <row r="412" ht="30.2" customHeight="1" x14ac:dyDescent="0.2"/>
    <row r="413" ht="30.2" customHeight="1" x14ac:dyDescent="0.2"/>
    <row r="414" ht="30.2" customHeight="1" x14ac:dyDescent="0.2"/>
    <row r="415" ht="30.2" customHeight="1" x14ac:dyDescent="0.2"/>
    <row r="416" ht="30.2" customHeight="1" x14ac:dyDescent="0.2"/>
    <row r="417" ht="30.2" customHeight="1" x14ac:dyDescent="0.2"/>
    <row r="418" ht="30.2" customHeight="1" x14ac:dyDescent="0.2"/>
    <row r="419" ht="30.2" customHeight="1" x14ac:dyDescent="0.2"/>
    <row r="420" ht="30.2" customHeight="1" x14ac:dyDescent="0.2"/>
    <row r="421" ht="30.2" customHeight="1" x14ac:dyDescent="0.2"/>
    <row r="422" ht="30.2" customHeight="1" x14ac:dyDescent="0.2"/>
    <row r="423" ht="30.2" customHeight="1" x14ac:dyDescent="0.2"/>
    <row r="424" ht="30.2" customHeight="1" x14ac:dyDescent="0.2"/>
    <row r="425" ht="30.2" customHeight="1" x14ac:dyDescent="0.2"/>
    <row r="426" ht="30.2" customHeight="1" x14ac:dyDescent="0.2"/>
    <row r="427" ht="30.2" customHeight="1" x14ac:dyDescent="0.2"/>
    <row r="428" ht="30.2" customHeight="1" x14ac:dyDescent="0.2"/>
    <row r="429" ht="30.2" customHeight="1" x14ac:dyDescent="0.2"/>
    <row r="430" ht="30.2" customHeight="1" x14ac:dyDescent="0.2"/>
    <row r="431" ht="30.2" customHeight="1" x14ac:dyDescent="0.2"/>
    <row r="432" ht="30.2" customHeight="1" x14ac:dyDescent="0.2"/>
    <row r="433" ht="30.2" customHeight="1" x14ac:dyDescent="0.2"/>
    <row r="434" ht="30.2" customHeight="1" x14ac:dyDescent="0.2"/>
    <row r="435" ht="30.2" customHeight="1" x14ac:dyDescent="0.2"/>
    <row r="436" ht="30.2" customHeight="1" x14ac:dyDescent="0.2"/>
    <row r="437" ht="30.2" customHeight="1" x14ac:dyDescent="0.2"/>
    <row r="438" ht="30.2" customHeight="1" x14ac:dyDescent="0.2"/>
    <row r="439" ht="30.2" customHeight="1" x14ac:dyDescent="0.2"/>
    <row r="440" ht="30.2" customHeight="1" x14ac:dyDescent="0.2"/>
    <row r="441" ht="30.2" customHeight="1" x14ac:dyDescent="0.2"/>
    <row r="442" ht="30.2" customHeight="1" x14ac:dyDescent="0.2"/>
    <row r="443" ht="30.2" customHeight="1" x14ac:dyDescent="0.2"/>
    <row r="444" ht="30.2" customHeight="1" x14ac:dyDescent="0.2"/>
    <row r="445" ht="30.2" customHeight="1" x14ac:dyDescent="0.2"/>
    <row r="446" ht="30.2" customHeight="1" x14ac:dyDescent="0.2"/>
    <row r="447" ht="30.2" customHeight="1" x14ac:dyDescent="0.2"/>
    <row r="448" ht="30.2" customHeight="1" x14ac:dyDescent="0.2"/>
    <row r="449" ht="30.2" customHeight="1" x14ac:dyDescent="0.2"/>
    <row r="450" ht="30.2" customHeight="1" x14ac:dyDescent="0.2"/>
    <row r="451" ht="30.2" customHeight="1" x14ac:dyDescent="0.2"/>
    <row r="452" ht="30.2" customHeight="1" x14ac:dyDescent="0.2"/>
    <row r="453" ht="30.2" customHeight="1" x14ac:dyDescent="0.2"/>
    <row r="454" ht="30.2" customHeight="1" x14ac:dyDescent="0.2"/>
    <row r="455" ht="30.2" customHeight="1" x14ac:dyDescent="0.2"/>
    <row r="456" ht="30.2" customHeight="1" x14ac:dyDescent="0.2"/>
    <row r="457" ht="30.2" customHeight="1" x14ac:dyDescent="0.2"/>
    <row r="458" ht="30.2" customHeight="1" x14ac:dyDescent="0.2"/>
    <row r="459" ht="30.2" customHeight="1" x14ac:dyDescent="0.2"/>
    <row r="460" ht="30.2" customHeight="1" x14ac:dyDescent="0.2"/>
    <row r="461" ht="30.2" customHeight="1" x14ac:dyDescent="0.2"/>
    <row r="462" ht="30.2" customHeight="1" x14ac:dyDescent="0.2"/>
    <row r="463" ht="30.2" customHeight="1" x14ac:dyDescent="0.2"/>
    <row r="464" ht="30.2" customHeight="1" x14ac:dyDescent="0.2"/>
    <row r="465" ht="30.2" customHeight="1" x14ac:dyDescent="0.2"/>
    <row r="466" ht="30.2" customHeight="1" x14ac:dyDescent="0.2"/>
    <row r="467" ht="30.2" customHeight="1" x14ac:dyDescent="0.2"/>
    <row r="468" ht="30.2" customHeight="1" x14ac:dyDescent="0.2"/>
    <row r="469" ht="30.2" customHeight="1" x14ac:dyDescent="0.2"/>
    <row r="470" ht="30.2" customHeight="1" x14ac:dyDescent="0.2"/>
    <row r="471" ht="30.2" customHeight="1" x14ac:dyDescent="0.2"/>
    <row r="472" ht="30.2" customHeight="1" x14ac:dyDescent="0.2"/>
    <row r="473" ht="30.2" customHeight="1" x14ac:dyDescent="0.2"/>
    <row r="474" ht="30.2" customHeight="1" x14ac:dyDescent="0.2"/>
    <row r="475" ht="30.2" customHeight="1" x14ac:dyDescent="0.2"/>
    <row r="476" ht="30.2" customHeight="1" x14ac:dyDescent="0.2"/>
    <row r="477" ht="30.2" customHeight="1" x14ac:dyDescent="0.2"/>
    <row r="478" ht="30.2" customHeight="1" x14ac:dyDescent="0.2"/>
    <row r="479" ht="30.2" customHeight="1" x14ac:dyDescent="0.2"/>
    <row r="480" ht="30.2" customHeight="1" x14ac:dyDescent="0.2"/>
    <row r="481" ht="30.2" customHeight="1" x14ac:dyDescent="0.2"/>
    <row r="482" ht="30.2" customHeight="1" x14ac:dyDescent="0.2"/>
    <row r="483" ht="30.2" customHeight="1" x14ac:dyDescent="0.2"/>
    <row r="484" ht="30.2" customHeight="1" x14ac:dyDescent="0.2"/>
    <row r="485" ht="30.2" customHeight="1" x14ac:dyDescent="0.2"/>
    <row r="486" ht="30.2" customHeight="1" x14ac:dyDescent="0.2"/>
    <row r="487" ht="30.2" customHeight="1" x14ac:dyDescent="0.2"/>
    <row r="488" ht="30.2" customHeight="1" x14ac:dyDescent="0.2"/>
    <row r="489" ht="30.2" customHeight="1" x14ac:dyDescent="0.2"/>
    <row r="490" ht="30.2" customHeight="1" x14ac:dyDescent="0.2"/>
    <row r="491" ht="30.2" customHeight="1" x14ac:dyDescent="0.2"/>
    <row r="492" ht="30.2" customHeight="1" x14ac:dyDescent="0.2"/>
    <row r="493" ht="30.2" customHeight="1" x14ac:dyDescent="0.2"/>
    <row r="494" ht="30.2" customHeight="1" x14ac:dyDescent="0.2"/>
    <row r="495" ht="30.2" customHeight="1" x14ac:dyDescent="0.2"/>
    <row r="496" ht="30.2" customHeight="1" x14ac:dyDescent="0.2"/>
    <row r="497" ht="30.2" customHeight="1" x14ac:dyDescent="0.2"/>
    <row r="498" ht="30.2" customHeight="1" x14ac:dyDescent="0.2"/>
    <row r="499" ht="30.2" customHeight="1" x14ac:dyDescent="0.2"/>
    <row r="500" ht="30.2" customHeight="1" x14ac:dyDescent="0.2"/>
    <row r="501" ht="30.2" customHeight="1" x14ac:dyDescent="0.2"/>
    <row r="502" ht="30.2" customHeight="1" x14ac:dyDescent="0.2"/>
    <row r="503" ht="30.2" customHeight="1" x14ac:dyDescent="0.2"/>
    <row r="504" ht="30.2" customHeight="1" x14ac:dyDescent="0.2"/>
    <row r="505" ht="30.2" customHeight="1" x14ac:dyDescent="0.2"/>
    <row r="506" ht="30.2" customHeight="1" x14ac:dyDescent="0.2"/>
    <row r="507" ht="30.2" customHeight="1" x14ac:dyDescent="0.2"/>
    <row r="508" ht="30.2" customHeight="1" x14ac:dyDescent="0.2"/>
    <row r="509" ht="30.2" customHeight="1" x14ac:dyDescent="0.2"/>
    <row r="510" ht="30.2" customHeight="1" x14ac:dyDescent="0.2"/>
    <row r="511" ht="30.2" customHeight="1" x14ac:dyDescent="0.2"/>
    <row r="512" ht="30.2" customHeight="1" x14ac:dyDescent="0.2"/>
    <row r="513" ht="30.2" customHeight="1" x14ac:dyDescent="0.2"/>
    <row r="514" ht="30.2" customHeight="1" x14ac:dyDescent="0.2"/>
    <row r="515" ht="30.2" customHeight="1" x14ac:dyDescent="0.2"/>
    <row r="516" ht="30.2" customHeight="1" x14ac:dyDescent="0.2"/>
    <row r="517" ht="30.2" customHeight="1" x14ac:dyDescent="0.2"/>
    <row r="518" ht="30.2" customHeight="1" x14ac:dyDescent="0.2"/>
    <row r="519" ht="30.2" customHeight="1" x14ac:dyDescent="0.2"/>
    <row r="520" ht="30.2" customHeight="1" x14ac:dyDescent="0.2"/>
    <row r="521" ht="30.2" customHeight="1" x14ac:dyDescent="0.2"/>
    <row r="522" ht="30.2" customHeight="1" x14ac:dyDescent="0.2"/>
    <row r="523" ht="30.2" customHeight="1" x14ac:dyDescent="0.2"/>
    <row r="524" ht="30.2" customHeight="1" x14ac:dyDescent="0.2"/>
    <row r="525" ht="30.2" customHeight="1" x14ac:dyDescent="0.2"/>
    <row r="526" ht="30.2" customHeight="1" x14ac:dyDescent="0.2"/>
    <row r="527" ht="30.2" customHeight="1" x14ac:dyDescent="0.2"/>
    <row r="528" ht="30.2" customHeight="1" x14ac:dyDescent="0.2"/>
    <row r="529" ht="30.2" customHeight="1" x14ac:dyDescent="0.2"/>
    <row r="530" ht="30.2" customHeight="1" x14ac:dyDescent="0.2"/>
    <row r="531" ht="30.2" customHeight="1" x14ac:dyDescent="0.2"/>
    <row r="532" ht="30.2" customHeight="1" x14ac:dyDescent="0.2"/>
    <row r="533" ht="30.2" customHeight="1" x14ac:dyDescent="0.2"/>
    <row r="534" ht="30.2" customHeight="1" x14ac:dyDescent="0.2"/>
    <row r="535" ht="30.2" customHeight="1" x14ac:dyDescent="0.2"/>
    <row r="536" ht="30.2" customHeight="1" x14ac:dyDescent="0.2"/>
    <row r="537" ht="30.2" customHeight="1" x14ac:dyDescent="0.2"/>
    <row r="538" ht="30.2" customHeight="1" x14ac:dyDescent="0.2"/>
    <row r="539" ht="30.2" customHeight="1" x14ac:dyDescent="0.2"/>
    <row r="540" ht="30.2" customHeight="1" x14ac:dyDescent="0.2"/>
    <row r="541" ht="30.2" customHeight="1" x14ac:dyDescent="0.2"/>
    <row r="542" ht="30.2" customHeight="1" x14ac:dyDescent="0.2"/>
    <row r="543" ht="30.2" customHeight="1" x14ac:dyDescent="0.2"/>
    <row r="544" ht="30.2" customHeight="1" x14ac:dyDescent="0.2"/>
    <row r="545" ht="30.2" customHeight="1" x14ac:dyDescent="0.2"/>
    <row r="546" ht="30.2" customHeight="1" x14ac:dyDescent="0.2"/>
    <row r="547" ht="30.2" customHeight="1" x14ac:dyDescent="0.2"/>
    <row r="548" ht="30.2" customHeight="1" x14ac:dyDescent="0.2"/>
    <row r="549" ht="30.2" customHeight="1" x14ac:dyDescent="0.2"/>
    <row r="550" ht="30.2" customHeight="1" x14ac:dyDescent="0.2"/>
    <row r="551" ht="30.2" customHeight="1" x14ac:dyDescent="0.2"/>
    <row r="552" ht="30.2" customHeight="1" x14ac:dyDescent="0.2"/>
    <row r="553" ht="30.2" customHeight="1" x14ac:dyDescent="0.2"/>
    <row r="554" ht="30.2" customHeight="1" x14ac:dyDescent="0.2"/>
    <row r="555" ht="30.2" customHeight="1" x14ac:dyDescent="0.2"/>
    <row r="556" ht="30.2" customHeight="1" x14ac:dyDescent="0.2"/>
    <row r="557" ht="30.2" customHeight="1" x14ac:dyDescent="0.2"/>
    <row r="558" ht="30.2" customHeight="1" x14ac:dyDescent="0.2"/>
    <row r="559" ht="30.2" customHeight="1" x14ac:dyDescent="0.2"/>
    <row r="560" ht="30.2" customHeight="1" x14ac:dyDescent="0.2"/>
    <row r="561" ht="30.2" customHeight="1" x14ac:dyDescent="0.2"/>
    <row r="562" ht="30.2" customHeight="1" x14ac:dyDescent="0.2"/>
    <row r="563" ht="30.2" customHeight="1" x14ac:dyDescent="0.2"/>
    <row r="564" ht="30.2" customHeight="1" x14ac:dyDescent="0.2"/>
    <row r="565" ht="30.2" customHeight="1" x14ac:dyDescent="0.2"/>
    <row r="566" ht="30.2" customHeight="1" x14ac:dyDescent="0.2"/>
    <row r="567" ht="30.2" customHeight="1" x14ac:dyDescent="0.2"/>
    <row r="568" ht="30.2" customHeight="1" x14ac:dyDescent="0.2"/>
    <row r="569" ht="30.2" customHeight="1" x14ac:dyDescent="0.2"/>
    <row r="570" ht="30.2" customHeight="1" x14ac:dyDescent="0.2"/>
    <row r="571" ht="30.2" customHeight="1" x14ac:dyDescent="0.2"/>
    <row r="572" ht="30.2" customHeight="1" x14ac:dyDescent="0.2"/>
    <row r="573" ht="30.2" customHeight="1" x14ac:dyDescent="0.2"/>
    <row r="574" ht="30.2" customHeight="1" x14ac:dyDescent="0.2"/>
    <row r="575" ht="30.2" customHeight="1" x14ac:dyDescent="0.2"/>
    <row r="576" ht="30.2" customHeight="1" x14ac:dyDescent="0.2"/>
    <row r="577" ht="30.2" customHeight="1" x14ac:dyDescent="0.2"/>
    <row r="578" ht="30.2" customHeight="1" x14ac:dyDescent="0.2"/>
    <row r="579" ht="30.2" customHeight="1" x14ac:dyDescent="0.2"/>
    <row r="580" ht="30.2" customHeight="1" x14ac:dyDescent="0.2"/>
    <row r="581" ht="30.2" customHeight="1" x14ac:dyDescent="0.2"/>
    <row r="582" ht="30.2" customHeight="1" x14ac:dyDescent="0.2"/>
    <row r="583" ht="30.2" customHeight="1" x14ac:dyDescent="0.2"/>
    <row r="584" ht="30.2" customHeight="1" x14ac:dyDescent="0.2"/>
    <row r="585" ht="30.2" customHeight="1" x14ac:dyDescent="0.2"/>
    <row r="586" ht="30.2" customHeight="1" x14ac:dyDescent="0.2"/>
    <row r="587" ht="30.2" customHeight="1" x14ac:dyDescent="0.2"/>
    <row r="588" ht="30.2" customHeight="1" x14ac:dyDescent="0.2"/>
    <row r="589" ht="30.2" customHeight="1" x14ac:dyDescent="0.2"/>
    <row r="590" ht="30.2" customHeight="1" x14ac:dyDescent="0.2"/>
    <row r="591" ht="30.2" customHeight="1" x14ac:dyDescent="0.2"/>
    <row r="592" ht="30.2" customHeight="1" x14ac:dyDescent="0.2"/>
    <row r="593" ht="30.2" customHeight="1" x14ac:dyDescent="0.2"/>
    <row r="594" ht="30.2" customHeight="1" x14ac:dyDescent="0.2"/>
    <row r="595" ht="30.2" customHeight="1" x14ac:dyDescent="0.2"/>
    <row r="596" ht="30.2" customHeight="1" x14ac:dyDescent="0.2"/>
    <row r="597" ht="30.2" customHeight="1" x14ac:dyDescent="0.2"/>
    <row r="598" ht="30.2" customHeight="1" x14ac:dyDescent="0.2"/>
    <row r="599" ht="30.2" customHeight="1" x14ac:dyDescent="0.2"/>
    <row r="600" ht="30.2" customHeight="1" x14ac:dyDescent="0.2"/>
    <row r="601" ht="30.2" customHeight="1" x14ac:dyDescent="0.2"/>
    <row r="602" ht="30.2" customHeight="1" x14ac:dyDescent="0.2"/>
    <row r="603" ht="30.2" customHeight="1" x14ac:dyDescent="0.2"/>
    <row r="604" ht="30.2" customHeight="1" x14ac:dyDescent="0.2"/>
    <row r="605" ht="30.2" customHeight="1" x14ac:dyDescent="0.2"/>
    <row r="606" ht="30.2" customHeight="1" x14ac:dyDescent="0.2"/>
    <row r="607" ht="30.2" customHeight="1" x14ac:dyDescent="0.2"/>
    <row r="608" ht="30.2" customHeight="1" x14ac:dyDescent="0.2"/>
    <row r="609" ht="30.2" customHeight="1" x14ac:dyDescent="0.2"/>
    <row r="610" ht="30.2" customHeight="1" x14ac:dyDescent="0.2"/>
    <row r="611" ht="30.2" customHeight="1" x14ac:dyDescent="0.2"/>
    <row r="612" ht="30.2" customHeight="1" x14ac:dyDescent="0.2"/>
    <row r="613" ht="30.2" customHeight="1" x14ac:dyDescent="0.2"/>
    <row r="614" ht="30.2" customHeight="1" x14ac:dyDescent="0.2"/>
    <row r="615" ht="30.2" customHeight="1" x14ac:dyDescent="0.2"/>
    <row r="616" ht="30.2" customHeight="1" x14ac:dyDescent="0.2"/>
    <row r="617" ht="30.2" customHeight="1" x14ac:dyDescent="0.2"/>
    <row r="618" ht="30.2" customHeight="1" x14ac:dyDescent="0.2"/>
    <row r="619" ht="30.2" customHeight="1" x14ac:dyDescent="0.2"/>
    <row r="620" ht="30.2" customHeight="1" x14ac:dyDescent="0.2"/>
    <row r="621" ht="30.2" customHeight="1" x14ac:dyDescent="0.2"/>
    <row r="622" ht="30.2" customHeight="1" x14ac:dyDescent="0.2"/>
    <row r="623" ht="30.2" customHeight="1" x14ac:dyDescent="0.2"/>
    <row r="624" ht="30.2" customHeight="1" x14ac:dyDescent="0.2"/>
    <row r="625" ht="30.2" customHeight="1" x14ac:dyDescent="0.2"/>
    <row r="626" ht="30.2" customHeight="1" x14ac:dyDescent="0.2"/>
    <row r="627" ht="30.2" customHeight="1" x14ac:dyDescent="0.2"/>
    <row r="628" ht="30.2" customHeight="1" x14ac:dyDescent="0.2"/>
    <row r="629" ht="30.2" customHeight="1" x14ac:dyDescent="0.2"/>
    <row r="630" ht="30.2" customHeight="1" x14ac:dyDescent="0.2"/>
    <row r="631" ht="30.2" customHeight="1" x14ac:dyDescent="0.2"/>
    <row r="632" ht="30.2" customHeight="1" x14ac:dyDescent="0.2"/>
    <row r="633" ht="30.2" customHeight="1" x14ac:dyDescent="0.2"/>
    <row r="634" ht="30.2" customHeight="1" x14ac:dyDescent="0.2"/>
    <row r="635" ht="30.2" customHeight="1" x14ac:dyDescent="0.2"/>
    <row r="636" ht="30.2" customHeight="1" x14ac:dyDescent="0.2"/>
    <row r="637" ht="30.2" customHeight="1" x14ac:dyDescent="0.2"/>
    <row r="638" ht="30.2" customHeight="1" x14ac:dyDescent="0.2"/>
    <row r="639" ht="30.2" customHeight="1" x14ac:dyDescent="0.2"/>
    <row r="640" ht="30.2" customHeight="1" x14ac:dyDescent="0.2"/>
    <row r="641" ht="30.2" customHeight="1" x14ac:dyDescent="0.2"/>
    <row r="642" ht="30.2" customHeight="1" x14ac:dyDescent="0.2"/>
    <row r="643" ht="30.2" customHeight="1" x14ac:dyDescent="0.2"/>
    <row r="644" ht="30.2" customHeight="1" x14ac:dyDescent="0.2"/>
    <row r="645" ht="30.2" customHeight="1" x14ac:dyDescent="0.2"/>
    <row r="646" ht="30.2" customHeight="1" x14ac:dyDescent="0.2"/>
    <row r="647" ht="30.2" customHeight="1" x14ac:dyDescent="0.2"/>
    <row r="648" ht="30.2" customHeight="1" x14ac:dyDescent="0.2"/>
    <row r="649" ht="30.2" customHeight="1" x14ac:dyDescent="0.2"/>
    <row r="650" ht="30.2" customHeight="1" x14ac:dyDescent="0.2"/>
    <row r="651" ht="30.2" customHeight="1" x14ac:dyDescent="0.2"/>
    <row r="652" ht="30.2" customHeight="1" x14ac:dyDescent="0.2"/>
    <row r="653" ht="30.2" customHeight="1" x14ac:dyDescent="0.2"/>
    <row r="654" ht="30.2" customHeight="1" x14ac:dyDescent="0.2"/>
    <row r="655" ht="30.2" customHeight="1" x14ac:dyDescent="0.2"/>
    <row r="656" ht="30.2" customHeight="1" x14ac:dyDescent="0.2"/>
    <row r="657" ht="30.2" customHeight="1" x14ac:dyDescent="0.2"/>
    <row r="658" ht="30.2" customHeight="1" x14ac:dyDescent="0.2"/>
    <row r="659" ht="30.2" customHeight="1" x14ac:dyDescent="0.2"/>
    <row r="660" ht="30.2" customHeight="1" x14ac:dyDescent="0.2"/>
    <row r="661" ht="30.2" customHeight="1" x14ac:dyDescent="0.2"/>
    <row r="662" ht="30.2" customHeight="1" x14ac:dyDescent="0.2"/>
    <row r="663" ht="30.2" customHeight="1" x14ac:dyDescent="0.2"/>
    <row r="664" ht="30.2" customHeight="1" x14ac:dyDescent="0.2"/>
    <row r="665" ht="30.2" customHeight="1" x14ac:dyDescent="0.2"/>
    <row r="666" ht="30.2" customHeight="1" x14ac:dyDescent="0.2"/>
    <row r="667" ht="30.2" customHeight="1" x14ac:dyDescent="0.2"/>
    <row r="668" ht="30.2" customHeight="1" x14ac:dyDescent="0.2"/>
    <row r="669" ht="30.2" customHeight="1" x14ac:dyDescent="0.2"/>
    <row r="670" ht="30.2" customHeight="1" x14ac:dyDescent="0.2"/>
    <row r="671" ht="30.2" customHeight="1" x14ac:dyDescent="0.2"/>
    <row r="672" ht="30.2" customHeight="1" x14ac:dyDescent="0.2"/>
    <row r="673" ht="30.2" customHeight="1" x14ac:dyDescent="0.2"/>
    <row r="674" ht="30.2" customHeight="1" x14ac:dyDescent="0.2"/>
    <row r="675" ht="30.2" customHeight="1" x14ac:dyDescent="0.2"/>
    <row r="676" ht="30.2" customHeight="1" x14ac:dyDescent="0.2"/>
    <row r="677" ht="30.2" customHeight="1" x14ac:dyDescent="0.2"/>
    <row r="678" ht="30.2" customHeight="1" x14ac:dyDescent="0.2"/>
    <row r="679" ht="30.2" customHeight="1" x14ac:dyDescent="0.2"/>
    <row r="680" ht="30.2" customHeight="1" x14ac:dyDescent="0.2"/>
    <row r="681" ht="30.2" customHeight="1" x14ac:dyDescent="0.2"/>
    <row r="682" ht="30.2" customHeight="1" x14ac:dyDescent="0.2"/>
    <row r="683" ht="30.2" customHeight="1" x14ac:dyDescent="0.2"/>
    <row r="684" ht="30.2" customHeight="1" x14ac:dyDescent="0.2"/>
    <row r="685" ht="30.2" customHeight="1" x14ac:dyDescent="0.2"/>
    <row r="686" ht="30.2" customHeight="1" x14ac:dyDescent="0.2"/>
    <row r="687" ht="30.2" customHeight="1" x14ac:dyDescent="0.2"/>
    <row r="688" ht="30.2" customHeight="1" x14ac:dyDescent="0.2"/>
    <row r="689" ht="30.2" customHeight="1" x14ac:dyDescent="0.2"/>
    <row r="690" ht="30.2" customHeight="1" x14ac:dyDescent="0.2"/>
    <row r="691" ht="30.2" customHeight="1" x14ac:dyDescent="0.2"/>
    <row r="692" ht="30.2" customHeight="1" x14ac:dyDescent="0.2"/>
    <row r="693" ht="30.2" customHeight="1" x14ac:dyDescent="0.2"/>
    <row r="694" ht="30.2" customHeight="1" x14ac:dyDescent="0.2"/>
    <row r="695" ht="30.2" customHeight="1" x14ac:dyDescent="0.2"/>
    <row r="696" ht="30.2" customHeight="1" x14ac:dyDescent="0.2"/>
    <row r="697" ht="30.2" customHeight="1" x14ac:dyDescent="0.2"/>
    <row r="698" ht="30.2" customHeight="1" x14ac:dyDescent="0.2"/>
    <row r="699" ht="30.2" customHeight="1" x14ac:dyDescent="0.2"/>
    <row r="700" ht="30.2" customHeight="1" x14ac:dyDescent="0.2"/>
    <row r="701" ht="30.2" customHeight="1" x14ac:dyDescent="0.2"/>
    <row r="702" ht="30.2" customHeight="1" x14ac:dyDescent="0.2"/>
    <row r="703" ht="30.2" customHeight="1" x14ac:dyDescent="0.2"/>
    <row r="704" ht="30.2" customHeight="1" x14ac:dyDescent="0.2"/>
    <row r="705" ht="30.2" customHeight="1" x14ac:dyDescent="0.2"/>
    <row r="706" ht="30.2" customHeight="1" x14ac:dyDescent="0.2"/>
    <row r="707" ht="30.2" customHeight="1" x14ac:dyDescent="0.2"/>
    <row r="708" ht="30.2" customHeight="1" x14ac:dyDescent="0.2"/>
    <row r="709" ht="30.2" customHeight="1" x14ac:dyDescent="0.2"/>
    <row r="710" ht="30.2" customHeight="1" x14ac:dyDescent="0.2"/>
    <row r="711" ht="30.2" customHeight="1" x14ac:dyDescent="0.2"/>
    <row r="712" ht="30.2" customHeight="1" x14ac:dyDescent="0.2"/>
    <row r="713" ht="30.2" customHeight="1" x14ac:dyDescent="0.2"/>
    <row r="714" ht="30.2" customHeight="1" x14ac:dyDescent="0.2"/>
    <row r="715" ht="30.2" customHeight="1" x14ac:dyDescent="0.2"/>
    <row r="716" ht="30.2" customHeight="1" x14ac:dyDescent="0.2"/>
    <row r="717" ht="30.2" customHeight="1" x14ac:dyDescent="0.2"/>
    <row r="718" ht="30.2" customHeight="1" x14ac:dyDescent="0.2"/>
    <row r="719" ht="30.2" customHeight="1" x14ac:dyDescent="0.2"/>
    <row r="720" ht="30.2" customHeight="1" x14ac:dyDescent="0.2"/>
    <row r="721" ht="30.2" customHeight="1" x14ac:dyDescent="0.2"/>
    <row r="722" ht="30.2" customHeight="1" x14ac:dyDescent="0.2"/>
    <row r="723" ht="30.2" customHeight="1" x14ac:dyDescent="0.2"/>
    <row r="724" ht="30.2" customHeight="1" x14ac:dyDescent="0.2"/>
    <row r="725" ht="30.2" customHeight="1" x14ac:dyDescent="0.2"/>
    <row r="726" ht="30.2" customHeight="1" x14ac:dyDescent="0.2"/>
    <row r="727" ht="30.2" customHeight="1" x14ac:dyDescent="0.2"/>
    <row r="728" ht="30.2" customHeight="1" x14ac:dyDescent="0.2"/>
    <row r="729" ht="30.2" customHeight="1" x14ac:dyDescent="0.2"/>
    <row r="730" ht="30.2" customHeight="1" x14ac:dyDescent="0.2"/>
    <row r="731" ht="30.2" customHeight="1" x14ac:dyDescent="0.2"/>
    <row r="732" ht="30.2" customHeight="1" x14ac:dyDescent="0.2"/>
    <row r="733" ht="30.2" customHeight="1" x14ac:dyDescent="0.2"/>
    <row r="734" ht="30.2" customHeight="1" x14ac:dyDescent="0.2"/>
    <row r="735" ht="30.2" customHeight="1" x14ac:dyDescent="0.2"/>
    <row r="736" ht="30.2" customHeight="1" x14ac:dyDescent="0.2"/>
    <row r="737" ht="30.2" customHeight="1" x14ac:dyDescent="0.2"/>
    <row r="738" ht="30.2" customHeight="1" x14ac:dyDescent="0.2"/>
    <row r="739" ht="30.2" customHeight="1" x14ac:dyDescent="0.2"/>
    <row r="740" ht="30.2" customHeight="1" x14ac:dyDescent="0.2"/>
    <row r="741" ht="30.2" customHeight="1" x14ac:dyDescent="0.2"/>
    <row r="742" ht="30.2" customHeight="1" x14ac:dyDescent="0.2"/>
    <row r="743" ht="30.2" customHeight="1" x14ac:dyDescent="0.2"/>
    <row r="744" ht="30.2" customHeight="1" x14ac:dyDescent="0.2"/>
    <row r="745" ht="30.2" customHeight="1" x14ac:dyDescent="0.2"/>
    <row r="746" ht="30.2" customHeight="1" x14ac:dyDescent="0.2"/>
    <row r="747" ht="30.2" customHeight="1" x14ac:dyDescent="0.2"/>
    <row r="748" ht="30.2" customHeight="1" x14ac:dyDescent="0.2"/>
    <row r="749" ht="30.2" customHeight="1" x14ac:dyDescent="0.2"/>
    <row r="750" ht="30.2" customHeight="1" x14ac:dyDescent="0.2"/>
    <row r="751" ht="30.2" customHeight="1" x14ac:dyDescent="0.2"/>
    <row r="752" ht="30.2" customHeight="1" x14ac:dyDescent="0.2"/>
    <row r="753" ht="30.2" customHeight="1" x14ac:dyDescent="0.2"/>
    <row r="754" ht="30.2" customHeight="1" x14ac:dyDescent="0.2"/>
    <row r="755" ht="30.2" customHeight="1" x14ac:dyDescent="0.2"/>
    <row r="756" ht="30.2" customHeight="1" x14ac:dyDescent="0.2"/>
    <row r="757" ht="30.2" customHeight="1" x14ac:dyDescent="0.2"/>
    <row r="758" ht="30.2" customHeight="1" x14ac:dyDescent="0.2"/>
    <row r="759" ht="30.2" customHeight="1" x14ac:dyDescent="0.2"/>
    <row r="760" ht="30.2" customHeight="1" x14ac:dyDescent="0.2"/>
    <row r="761" ht="30.2" customHeight="1" x14ac:dyDescent="0.2"/>
    <row r="762" ht="30.2" customHeight="1" x14ac:dyDescent="0.2"/>
    <row r="763" ht="30.2" customHeight="1" x14ac:dyDescent="0.2"/>
    <row r="764" ht="30.2" customHeight="1" x14ac:dyDescent="0.2"/>
    <row r="765" ht="30.2" customHeight="1" x14ac:dyDescent="0.2"/>
    <row r="766" ht="30.2" customHeight="1" x14ac:dyDescent="0.2"/>
    <row r="767" ht="30.2" customHeight="1" x14ac:dyDescent="0.2"/>
    <row r="768" ht="30.2" customHeight="1" x14ac:dyDescent="0.2"/>
    <row r="769" ht="30.2" customHeight="1" x14ac:dyDescent="0.2"/>
    <row r="770" ht="30.2" customHeight="1" x14ac:dyDescent="0.2"/>
    <row r="771" ht="30.2" customHeight="1" x14ac:dyDescent="0.2"/>
    <row r="772" ht="30.2" customHeight="1" x14ac:dyDescent="0.2"/>
    <row r="773" ht="30.2" customHeight="1" x14ac:dyDescent="0.2"/>
    <row r="774" ht="30.2" customHeight="1" x14ac:dyDescent="0.2"/>
    <row r="775" ht="30.2" customHeight="1" x14ac:dyDescent="0.2"/>
    <row r="776" ht="30.2" customHeight="1" x14ac:dyDescent="0.2"/>
    <row r="777" ht="30.2" customHeight="1" x14ac:dyDescent="0.2"/>
    <row r="778" ht="30.2" customHeight="1" x14ac:dyDescent="0.2"/>
    <row r="779" ht="30.2" customHeight="1" x14ac:dyDescent="0.2"/>
    <row r="780" ht="30.2" customHeight="1" x14ac:dyDescent="0.2"/>
    <row r="781" ht="30.2" customHeight="1" x14ac:dyDescent="0.2"/>
    <row r="782" ht="30.2" customHeight="1" x14ac:dyDescent="0.2"/>
    <row r="783" ht="30.2" customHeight="1" x14ac:dyDescent="0.2"/>
    <row r="784" ht="30.2" customHeight="1" x14ac:dyDescent="0.2"/>
    <row r="785" ht="30.2" customHeight="1" x14ac:dyDescent="0.2"/>
    <row r="786" ht="30.2" customHeight="1" x14ac:dyDescent="0.2"/>
    <row r="787" ht="30.2" customHeight="1" x14ac:dyDescent="0.2"/>
    <row r="788" ht="30.2" customHeight="1" x14ac:dyDescent="0.2"/>
    <row r="789" ht="30.2" customHeight="1" x14ac:dyDescent="0.2"/>
    <row r="790" ht="30.2" customHeight="1" x14ac:dyDescent="0.2"/>
    <row r="791" ht="30.2" customHeight="1" x14ac:dyDescent="0.2"/>
    <row r="792" ht="30.2" customHeight="1" x14ac:dyDescent="0.2"/>
    <row r="793" ht="30.2" customHeight="1" x14ac:dyDescent="0.2"/>
    <row r="794" ht="30.2" customHeight="1" x14ac:dyDescent="0.2"/>
    <row r="795" ht="30.2" customHeight="1" x14ac:dyDescent="0.2"/>
    <row r="796" ht="30.2" customHeight="1" x14ac:dyDescent="0.2"/>
    <row r="797" ht="30.2" customHeight="1" x14ac:dyDescent="0.2"/>
    <row r="798" ht="30.2" customHeight="1" x14ac:dyDescent="0.2"/>
    <row r="799" ht="30.2" customHeight="1" x14ac:dyDescent="0.2"/>
    <row r="800" ht="30.2" customHeight="1" x14ac:dyDescent="0.2"/>
    <row r="801" ht="30.2" customHeight="1" x14ac:dyDescent="0.2"/>
    <row r="802" ht="30.2" customHeight="1" x14ac:dyDescent="0.2"/>
    <row r="803" ht="30.2" customHeight="1" x14ac:dyDescent="0.2"/>
    <row r="804" ht="30.2" customHeight="1" x14ac:dyDescent="0.2"/>
    <row r="805" ht="30.2" customHeight="1" x14ac:dyDescent="0.2"/>
    <row r="806" ht="30.2" customHeight="1" x14ac:dyDescent="0.2"/>
    <row r="807" ht="30.2" customHeight="1" x14ac:dyDescent="0.2"/>
    <row r="808" ht="30.2" customHeight="1" x14ac:dyDescent="0.2"/>
    <row r="809" ht="30.2" customHeight="1" x14ac:dyDescent="0.2"/>
    <row r="810" ht="30.2" customHeight="1" x14ac:dyDescent="0.2"/>
    <row r="811" ht="30.2" customHeight="1" x14ac:dyDescent="0.2"/>
    <row r="812" ht="30.2" customHeight="1" x14ac:dyDescent="0.2"/>
    <row r="813" ht="30.2" customHeight="1" x14ac:dyDescent="0.2"/>
    <row r="814" ht="30.2" customHeight="1" x14ac:dyDescent="0.2"/>
    <row r="815" ht="30.2" customHeight="1" x14ac:dyDescent="0.2"/>
    <row r="816" ht="30.2" customHeight="1" x14ac:dyDescent="0.2"/>
    <row r="817" ht="30.2" customHeight="1" x14ac:dyDescent="0.2"/>
    <row r="818" ht="30.2" customHeight="1" x14ac:dyDescent="0.2"/>
    <row r="819" ht="30.2" customHeight="1" x14ac:dyDescent="0.2"/>
    <row r="820" ht="30.2" customHeight="1" x14ac:dyDescent="0.2"/>
    <row r="821" ht="30.2" customHeight="1" x14ac:dyDescent="0.2"/>
    <row r="822" ht="30.2" customHeight="1" x14ac:dyDescent="0.2"/>
    <row r="823" ht="30.2" customHeight="1" x14ac:dyDescent="0.2"/>
    <row r="824" ht="30.2" customHeight="1" x14ac:dyDescent="0.2"/>
    <row r="825" ht="30.2" customHeight="1" x14ac:dyDescent="0.2"/>
    <row r="826" ht="30.2" customHeight="1" x14ac:dyDescent="0.2"/>
    <row r="827" ht="30.2" customHeight="1" x14ac:dyDescent="0.2"/>
    <row r="828" ht="30.2" customHeight="1" x14ac:dyDescent="0.2"/>
    <row r="829" ht="30.2" customHeight="1" x14ac:dyDescent="0.2"/>
    <row r="830" ht="30.2" customHeight="1" x14ac:dyDescent="0.2"/>
    <row r="831" ht="30.2" customHeight="1" x14ac:dyDescent="0.2"/>
    <row r="832" ht="30.2" customHeight="1" x14ac:dyDescent="0.2"/>
    <row r="833" ht="30.2" customHeight="1" x14ac:dyDescent="0.2"/>
    <row r="834" ht="30.2" customHeight="1" x14ac:dyDescent="0.2"/>
    <row r="835" ht="30.2" customHeight="1" x14ac:dyDescent="0.2"/>
    <row r="836" ht="30.2" customHeight="1" x14ac:dyDescent="0.2"/>
    <row r="837" ht="30.2" customHeight="1" x14ac:dyDescent="0.2"/>
    <row r="838" ht="30.2" customHeight="1" x14ac:dyDescent="0.2"/>
    <row r="839" ht="30.2" customHeight="1" x14ac:dyDescent="0.2"/>
    <row r="840" ht="30.2" customHeight="1" x14ac:dyDescent="0.2"/>
    <row r="841" ht="30.2" customHeight="1" x14ac:dyDescent="0.2"/>
    <row r="842" ht="30.2" customHeight="1" x14ac:dyDescent="0.2"/>
    <row r="843" ht="30.2" customHeight="1" x14ac:dyDescent="0.2"/>
    <row r="844" ht="30.2" customHeight="1" x14ac:dyDescent="0.2"/>
    <row r="845" ht="30.2" customHeight="1" x14ac:dyDescent="0.2"/>
    <row r="846" ht="30.2" customHeight="1" x14ac:dyDescent="0.2"/>
    <row r="847" ht="30.2" customHeight="1" x14ac:dyDescent="0.2"/>
    <row r="848" ht="30.2" customHeight="1" x14ac:dyDescent="0.2"/>
    <row r="849" ht="30.2" customHeight="1" x14ac:dyDescent="0.2"/>
    <row r="850" ht="30.2" customHeight="1" x14ac:dyDescent="0.2"/>
    <row r="851" ht="30.2" customHeight="1" x14ac:dyDescent="0.2"/>
    <row r="852" ht="30.2" customHeight="1" x14ac:dyDescent="0.2"/>
    <row r="853" ht="30.2" customHeight="1" x14ac:dyDescent="0.2"/>
    <row r="854" ht="30.2" customHeight="1" x14ac:dyDescent="0.2"/>
    <row r="855" ht="30.2" customHeight="1" x14ac:dyDescent="0.2"/>
    <row r="856" ht="30.2" customHeight="1" x14ac:dyDescent="0.2"/>
    <row r="857" ht="30.2" customHeight="1" x14ac:dyDescent="0.2"/>
    <row r="858" ht="30.2" customHeight="1" x14ac:dyDescent="0.2"/>
    <row r="859" ht="30.2" customHeight="1" x14ac:dyDescent="0.2"/>
    <row r="860" ht="30.2" customHeight="1" x14ac:dyDescent="0.2"/>
    <row r="861" ht="30.2" customHeight="1" x14ac:dyDescent="0.2"/>
    <row r="862" ht="30.2" customHeight="1" x14ac:dyDescent="0.2"/>
    <row r="863" ht="30.2" customHeight="1" x14ac:dyDescent="0.2"/>
    <row r="864" ht="30.2" customHeight="1" x14ac:dyDescent="0.2"/>
    <row r="865" ht="30.2" customHeight="1" x14ac:dyDescent="0.2"/>
    <row r="866" ht="30.2" customHeight="1" x14ac:dyDescent="0.2"/>
    <row r="867" ht="30.2" customHeight="1" x14ac:dyDescent="0.2"/>
    <row r="868" ht="30.2" customHeight="1" x14ac:dyDescent="0.2"/>
    <row r="869" ht="30.2" customHeight="1" x14ac:dyDescent="0.2"/>
    <row r="870" ht="30.2" customHeight="1" x14ac:dyDescent="0.2"/>
    <row r="871" ht="30.2" customHeight="1" x14ac:dyDescent="0.2"/>
    <row r="872" ht="30.2" customHeight="1" x14ac:dyDescent="0.2"/>
    <row r="873" ht="30.2" customHeight="1" x14ac:dyDescent="0.2"/>
    <row r="874" ht="30.2" customHeight="1" x14ac:dyDescent="0.2"/>
    <row r="875" ht="30.2" customHeight="1" x14ac:dyDescent="0.2"/>
    <row r="876" ht="30.2" customHeight="1" x14ac:dyDescent="0.2"/>
    <row r="877" ht="30.2" customHeight="1" x14ac:dyDescent="0.2"/>
    <row r="878" ht="30.2" customHeight="1" x14ac:dyDescent="0.2"/>
    <row r="879" ht="30.2" customHeight="1" x14ac:dyDescent="0.2"/>
    <row r="880" ht="30.2" customHeight="1" x14ac:dyDescent="0.2"/>
    <row r="881" ht="30.2" customHeight="1" x14ac:dyDescent="0.2"/>
    <row r="882" ht="30.2" customHeight="1" x14ac:dyDescent="0.2"/>
    <row r="883" ht="30.2" customHeight="1" x14ac:dyDescent="0.2"/>
    <row r="884" ht="30.2" customHeight="1" x14ac:dyDescent="0.2"/>
    <row r="885" ht="30.2" customHeight="1" x14ac:dyDescent="0.2"/>
    <row r="886" ht="30.2" customHeight="1" x14ac:dyDescent="0.2"/>
    <row r="887" ht="30.2" customHeight="1" x14ac:dyDescent="0.2"/>
    <row r="888" ht="30.2" customHeight="1" x14ac:dyDescent="0.2"/>
    <row r="889" ht="30.2" customHeight="1" x14ac:dyDescent="0.2"/>
    <row r="890" ht="30.2" customHeight="1" x14ac:dyDescent="0.2"/>
    <row r="891" ht="30.2" customHeight="1" x14ac:dyDescent="0.2"/>
    <row r="892" ht="30.2" customHeight="1" x14ac:dyDescent="0.2"/>
    <row r="893" ht="30.2" customHeight="1" x14ac:dyDescent="0.2"/>
    <row r="894" ht="30.2" customHeight="1" x14ac:dyDescent="0.2"/>
    <row r="895" ht="30.2" customHeight="1" x14ac:dyDescent="0.2"/>
    <row r="896" ht="30.2" customHeight="1" x14ac:dyDescent="0.2"/>
    <row r="897" ht="30.2" customHeight="1" x14ac:dyDescent="0.2"/>
    <row r="898" ht="30.2" customHeight="1" x14ac:dyDescent="0.2"/>
    <row r="899" ht="30.2" customHeight="1" x14ac:dyDescent="0.2"/>
    <row r="900" ht="30.2" customHeight="1" x14ac:dyDescent="0.2"/>
    <row r="901" ht="30.2" customHeight="1" x14ac:dyDescent="0.2"/>
    <row r="902" ht="30.2" customHeight="1" x14ac:dyDescent="0.2"/>
    <row r="903" ht="30.2" customHeight="1" x14ac:dyDescent="0.2"/>
    <row r="904" ht="30.2" customHeight="1" x14ac:dyDescent="0.2"/>
    <row r="905" ht="30.2" customHeight="1" x14ac:dyDescent="0.2"/>
    <row r="906" ht="30.2" customHeight="1" x14ac:dyDescent="0.2"/>
    <row r="907" ht="30.2" customHeight="1" x14ac:dyDescent="0.2"/>
    <row r="908" ht="30.2" customHeight="1" x14ac:dyDescent="0.2"/>
    <row r="909" ht="30.2" customHeight="1" x14ac:dyDescent="0.2"/>
    <row r="910" ht="30.2" customHeight="1" x14ac:dyDescent="0.2"/>
    <row r="911" ht="30.2" customHeight="1" x14ac:dyDescent="0.2"/>
    <row r="912" ht="30.2" customHeight="1" x14ac:dyDescent="0.2"/>
    <row r="913" ht="30.2" customHeight="1" x14ac:dyDescent="0.2"/>
    <row r="914" ht="30.2" customHeight="1" x14ac:dyDescent="0.2"/>
    <row r="915" ht="30.2" customHeight="1" x14ac:dyDescent="0.2"/>
    <row r="916" ht="30.2" customHeight="1" x14ac:dyDescent="0.2"/>
    <row r="917" ht="30.2" customHeight="1" x14ac:dyDescent="0.2"/>
    <row r="918" ht="30.2" customHeight="1" x14ac:dyDescent="0.2"/>
    <row r="919" ht="30.2" customHeight="1" x14ac:dyDescent="0.2"/>
    <row r="920" ht="30.2" customHeight="1" x14ac:dyDescent="0.2"/>
    <row r="921" ht="30.2" customHeight="1" x14ac:dyDescent="0.2"/>
    <row r="922" ht="30.2" customHeight="1" x14ac:dyDescent="0.2"/>
    <row r="923" ht="30.2" customHeight="1" x14ac:dyDescent="0.2"/>
    <row r="924" ht="30.2" customHeight="1" x14ac:dyDescent="0.2"/>
    <row r="925" ht="30.2" customHeight="1" x14ac:dyDescent="0.2"/>
    <row r="926" ht="30.2" customHeight="1" x14ac:dyDescent="0.2"/>
    <row r="927" ht="30.2" customHeight="1" x14ac:dyDescent="0.2"/>
    <row r="928" ht="30.2" customHeight="1" x14ac:dyDescent="0.2"/>
    <row r="929" ht="30.2" customHeight="1" x14ac:dyDescent="0.2"/>
    <row r="930" ht="30.2" customHeight="1" x14ac:dyDescent="0.2"/>
    <row r="931" ht="30.2" customHeight="1" x14ac:dyDescent="0.2"/>
    <row r="932" ht="30.2" customHeight="1" x14ac:dyDescent="0.2"/>
    <row r="933" ht="30.2" customHeight="1" x14ac:dyDescent="0.2"/>
    <row r="934" ht="30.2" customHeight="1" x14ac:dyDescent="0.2"/>
    <row r="935" ht="30.2" customHeight="1" x14ac:dyDescent="0.2"/>
    <row r="936" ht="30.2" customHeight="1" x14ac:dyDescent="0.2"/>
    <row r="937" ht="30.2" customHeight="1" x14ac:dyDescent="0.2"/>
    <row r="938" ht="30.2" customHeight="1" x14ac:dyDescent="0.2"/>
    <row r="939" ht="30.2" customHeight="1" x14ac:dyDescent="0.2"/>
    <row r="940" ht="30.2" customHeight="1" x14ac:dyDescent="0.2"/>
    <row r="941" ht="30.2" customHeight="1" x14ac:dyDescent="0.2"/>
    <row r="942" ht="30.2" customHeight="1" x14ac:dyDescent="0.2"/>
    <row r="943" ht="30.2" customHeight="1" x14ac:dyDescent="0.2"/>
    <row r="944" ht="30.2" customHeight="1" x14ac:dyDescent="0.2"/>
    <row r="945" ht="30.2" customHeight="1" x14ac:dyDescent="0.2"/>
    <row r="946" ht="30.2" customHeight="1" x14ac:dyDescent="0.2"/>
    <row r="947" ht="30.2" customHeight="1" x14ac:dyDescent="0.2"/>
    <row r="948" ht="30.2" customHeight="1" x14ac:dyDescent="0.2"/>
    <row r="949" ht="30.2" customHeight="1" x14ac:dyDescent="0.2"/>
    <row r="950" ht="30.2" customHeight="1" x14ac:dyDescent="0.2"/>
    <row r="951" ht="30.2" customHeight="1" x14ac:dyDescent="0.2"/>
    <row r="952" ht="30.2" customHeight="1" x14ac:dyDescent="0.2"/>
    <row r="953" ht="30.2" customHeight="1" x14ac:dyDescent="0.2"/>
    <row r="954" ht="30.2" customHeight="1" x14ac:dyDescent="0.2"/>
    <row r="955" ht="30.2" customHeight="1" x14ac:dyDescent="0.2"/>
    <row r="956" ht="30.2" customHeight="1" x14ac:dyDescent="0.2"/>
    <row r="957" ht="30.2" customHeight="1" x14ac:dyDescent="0.2"/>
    <row r="958" ht="30.2" customHeight="1" x14ac:dyDescent="0.2"/>
    <row r="959" ht="30.2" customHeight="1" x14ac:dyDescent="0.2"/>
    <row r="960" ht="30.2" customHeight="1" x14ac:dyDescent="0.2"/>
    <row r="961" ht="30.2" customHeight="1" x14ac:dyDescent="0.2"/>
    <row r="962" ht="30.2" customHeight="1" x14ac:dyDescent="0.2"/>
    <row r="963" ht="30.2" customHeight="1" x14ac:dyDescent="0.2"/>
    <row r="964" ht="30.2" customHeight="1" x14ac:dyDescent="0.2"/>
    <row r="965" ht="30.2" customHeight="1" x14ac:dyDescent="0.2"/>
    <row r="966" ht="30.2" customHeight="1" x14ac:dyDescent="0.2"/>
    <row r="967" ht="30.2" customHeight="1" x14ac:dyDescent="0.2"/>
    <row r="968" ht="30.2" customHeight="1" x14ac:dyDescent="0.2"/>
    <row r="969" ht="30.2" customHeight="1" x14ac:dyDescent="0.2"/>
    <row r="970" ht="30.2" customHeight="1" x14ac:dyDescent="0.2"/>
    <row r="971" ht="30.2" customHeight="1" x14ac:dyDescent="0.2"/>
    <row r="972" ht="30.2" customHeight="1" x14ac:dyDescent="0.2"/>
    <row r="973" ht="30.2" customHeight="1" x14ac:dyDescent="0.2"/>
    <row r="974" ht="30.2" customHeight="1" x14ac:dyDescent="0.2"/>
    <row r="975" ht="30.2" customHeight="1" x14ac:dyDescent="0.2"/>
    <row r="976" ht="30.2" customHeight="1" x14ac:dyDescent="0.2"/>
    <row r="977" ht="30.2" customHeight="1" x14ac:dyDescent="0.2"/>
    <row r="978" ht="30.2" customHeight="1" x14ac:dyDescent="0.2"/>
    <row r="979" ht="30.2" customHeight="1" x14ac:dyDescent="0.2"/>
    <row r="980" ht="30.2" customHeight="1" x14ac:dyDescent="0.2"/>
    <row r="981" ht="30.2" customHeight="1" x14ac:dyDescent="0.2"/>
    <row r="982" ht="30.2" customHeight="1" x14ac:dyDescent="0.2"/>
    <row r="983" ht="30.2" customHeight="1" x14ac:dyDescent="0.2"/>
    <row r="984" ht="30.2" customHeight="1" x14ac:dyDescent="0.2"/>
    <row r="985" ht="30.2" customHeight="1" x14ac:dyDescent="0.2"/>
    <row r="986" ht="30.2" customHeight="1" x14ac:dyDescent="0.2"/>
    <row r="987" ht="30.2" customHeight="1" x14ac:dyDescent="0.2"/>
    <row r="988" ht="30.2" customHeight="1" x14ac:dyDescent="0.2"/>
    <row r="989" ht="30.2" customHeight="1" x14ac:dyDescent="0.2"/>
    <row r="990" ht="30.2" customHeight="1" x14ac:dyDescent="0.2"/>
    <row r="991" ht="30.2" customHeight="1" x14ac:dyDescent="0.2"/>
    <row r="992" ht="30.2" customHeight="1" x14ac:dyDescent="0.2"/>
    <row r="993" ht="30.2" customHeight="1" x14ac:dyDescent="0.2"/>
    <row r="994" ht="30.2" customHeight="1" x14ac:dyDescent="0.2"/>
    <row r="995" ht="30.2" customHeight="1" x14ac:dyDescent="0.2"/>
    <row r="996" ht="30.2" customHeight="1" x14ac:dyDescent="0.2"/>
    <row r="997" ht="30.2" customHeight="1" x14ac:dyDescent="0.2"/>
    <row r="998" ht="30.2" customHeight="1" x14ac:dyDescent="0.2"/>
    <row r="999" ht="30.2" customHeight="1" x14ac:dyDescent="0.2"/>
    <row r="1000" ht="30.2" customHeight="1" x14ac:dyDescent="0.2"/>
    <row r="1001" ht="30.2" customHeight="1" x14ac:dyDescent="0.2"/>
    <row r="1002" ht="30.2" customHeight="1" x14ac:dyDescent="0.2"/>
    <row r="1003" ht="30.2" customHeight="1" x14ac:dyDescent="0.2"/>
    <row r="1004" ht="30.2" customHeight="1" x14ac:dyDescent="0.2"/>
    <row r="1005" ht="30.2" customHeight="1" x14ac:dyDescent="0.2"/>
    <row r="1006" ht="30.2" customHeight="1" x14ac:dyDescent="0.2"/>
    <row r="1007" ht="30.2" customHeight="1" x14ac:dyDescent="0.2"/>
    <row r="1008" ht="30.2" customHeight="1" x14ac:dyDescent="0.2"/>
    <row r="1009" ht="30.2" customHeight="1" x14ac:dyDescent="0.2"/>
    <row r="1010" ht="30.2" customHeight="1" x14ac:dyDescent="0.2"/>
    <row r="1011" ht="30.2" customHeight="1" x14ac:dyDescent="0.2"/>
    <row r="1012" ht="30.2" customHeight="1" x14ac:dyDescent="0.2"/>
    <row r="1013" ht="30.2" customHeight="1" x14ac:dyDescent="0.2"/>
    <row r="1014" ht="30.2" customHeight="1" x14ac:dyDescent="0.2"/>
    <row r="1015" ht="30.2" customHeight="1" x14ac:dyDescent="0.2"/>
    <row r="1016" ht="30.2" customHeight="1" x14ac:dyDescent="0.2"/>
    <row r="1017" ht="30.2" customHeight="1" x14ac:dyDescent="0.2"/>
    <row r="1018" ht="30.2" customHeight="1" x14ac:dyDescent="0.2"/>
    <row r="1019" ht="30.2" customHeight="1" x14ac:dyDescent="0.2"/>
    <row r="1020" ht="30.2" customHeight="1" x14ac:dyDescent="0.2"/>
    <row r="1021" ht="30.2" customHeight="1" x14ac:dyDescent="0.2"/>
    <row r="1022" ht="30.2" customHeight="1" x14ac:dyDescent="0.2"/>
    <row r="1023" ht="30.2" customHeight="1" x14ac:dyDescent="0.2"/>
    <row r="1024" ht="30.2" customHeight="1" x14ac:dyDescent="0.2"/>
    <row r="1025" ht="30.2" customHeight="1" x14ac:dyDescent="0.2"/>
    <row r="1026" ht="30.2" customHeight="1" x14ac:dyDescent="0.2"/>
    <row r="1027" ht="30.2" customHeight="1" x14ac:dyDescent="0.2"/>
    <row r="1028" ht="30.2" customHeight="1" x14ac:dyDescent="0.2"/>
    <row r="1029" ht="30.2" customHeight="1" x14ac:dyDescent="0.2"/>
    <row r="1030" ht="30.2" customHeight="1" x14ac:dyDescent="0.2"/>
    <row r="1031" ht="30.2" customHeight="1" x14ac:dyDescent="0.2"/>
    <row r="1032" ht="30.2" customHeight="1" x14ac:dyDescent="0.2"/>
    <row r="1033" ht="30.2" customHeight="1" x14ac:dyDescent="0.2"/>
    <row r="1034" ht="30.2" customHeight="1" x14ac:dyDescent="0.2"/>
    <row r="1035" ht="30.2" customHeight="1" x14ac:dyDescent="0.2"/>
    <row r="1036" ht="30.2" customHeight="1" x14ac:dyDescent="0.2"/>
    <row r="1037" ht="30.2" customHeight="1" x14ac:dyDescent="0.2"/>
    <row r="1038" ht="30.2" customHeight="1" x14ac:dyDescent="0.2"/>
    <row r="1039" ht="30.2" customHeight="1" x14ac:dyDescent="0.2"/>
    <row r="1040" ht="30.2" customHeight="1" x14ac:dyDescent="0.2"/>
    <row r="1041" ht="30.2" customHeight="1" x14ac:dyDescent="0.2"/>
    <row r="1042" ht="30.2" customHeight="1" x14ac:dyDescent="0.2"/>
    <row r="1043" ht="30.2" customHeight="1" x14ac:dyDescent="0.2"/>
    <row r="1044" ht="30.2" customHeight="1" x14ac:dyDescent="0.2"/>
    <row r="1045" ht="30.2" customHeight="1" x14ac:dyDescent="0.2"/>
    <row r="1046" ht="30.2" customHeight="1" x14ac:dyDescent="0.2"/>
    <row r="1047" ht="30.2" customHeight="1" x14ac:dyDescent="0.2"/>
    <row r="1048" ht="30.2" customHeight="1" x14ac:dyDescent="0.2"/>
    <row r="1049" ht="30.2" customHeight="1" x14ac:dyDescent="0.2"/>
    <row r="1050" ht="30.2" customHeight="1" x14ac:dyDescent="0.2"/>
    <row r="1051" ht="30.2" customHeight="1" x14ac:dyDescent="0.2"/>
    <row r="1052" ht="30.2" customHeight="1" x14ac:dyDescent="0.2"/>
    <row r="1053" ht="30.2" customHeight="1" x14ac:dyDescent="0.2"/>
    <row r="1054" ht="30.2" customHeight="1" x14ac:dyDescent="0.2"/>
    <row r="1055" ht="30.2" customHeight="1" x14ac:dyDescent="0.2"/>
    <row r="1056" ht="30.2" customHeight="1" x14ac:dyDescent="0.2"/>
    <row r="1057" ht="30.2" customHeight="1" x14ac:dyDescent="0.2"/>
    <row r="1058" ht="30.2" customHeight="1" x14ac:dyDescent="0.2"/>
    <row r="1059" ht="30.2" customHeight="1" x14ac:dyDescent="0.2"/>
    <row r="1060" ht="30.2" customHeight="1" x14ac:dyDescent="0.2"/>
    <row r="1061" ht="30.2" customHeight="1" x14ac:dyDescent="0.2"/>
    <row r="1062" ht="30.2" customHeight="1" x14ac:dyDescent="0.2"/>
    <row r="1063" ht="30.2" customHeight="1" x14ac:dyDescent="0.2"/>
    <row r="1064" ht="30.2" customHeight="1" x14ac:dyDescent="0.2"/>
    <row r="1065" ht="30.2" customHeight="1" x14ac:dyDescent="0.2"/>
    <row r="1066" ht="30.2" customHeight="1" x14ac:dyDescent="0.2"/>
    <row r="1067" ht="30.2" customHeight="1" x14ac:dyDescent="0.2"/>
    <row r="1068" ht="30.2" customHeight="1" x14ac:dyDescent="0.2"/>
    <row r="1069" ht="30.2" customHeight="1" x14ac:dyDescent="0.2"/>
    <row r="1070" ht="30.2" customHeight="1" x14ac:dyDescent="0.2"/>
    <row r="1071" ht="30.2" customHeight="1" x14ac:dyDescent="0.2"/>
    <row r="1072" ht="30.2" customHeight="1" x14ac:dyDescent="0.2"/>
    <row r="1073" ht="30.2" customHeight="1" x14ac:dyDescent="0.2"/>
    <row r="1074" ht="30.2" customHeight="1" x14ac:dyDescent="0.2"/>
    <row r="1075" ht="30.2" customHeight="1" x14ac:dyDescent="0.2"/>
    <row r="1076" ht="30.2" customHeight="1" x14ac:dyDescent="0.2"/>
    <row r="1077" ht="30.2" customHeight="1" x14ac:dyDescent="0.2"/>
    <row r="1078" ht="30.2" customHeight="1" x14ac:dyDescent="0.2"/>
    <row r="1079" ht="30.2" customHeight="1" x14ac:dyDescent="0.2"/>
    <row r="1080" ht="30.2" customHeight="1" x14ac:dyDescent="0.2"/>
    <row r="1081" ht="30.2" customHeight="1" x14ac:dyDescent="0.2"/>
    <row r="1082" ht="30.2" customHeight="1" x14ac:dyDescent="0.2"/>
    <row r="1083" ht="30.2" customHeight="1" x14ac:dyDescent="0.2"/>
    <row r="1084" ht="30.2" customHeight="1" x14ac:dyDescent="0.2"/>
    <row r="1085" ht="30.2" customHeight="1" x14ac:dyDescent="0.2"/>
    <row r="1086" ht="30.2" customHeight="1" x14ac:dyDescent="0.2"/>
    <row r="1087" ht="30.2" customHeight="1" x14ac:dyDescent="0.2"/>
    <row r="1088" ht="30.2" customHeight="1" x14ac:dyDescent="0.2"/>
    <row r="1089" ht="30.2" customHeight="1" x14ac:dyDescent="0.2"/>
    <row r="1090" ht="30.2" customHeight="1" x14ac:dyDescent="0.2"/>
    <row r="1091" ht="30.2" customHeight="1" x14ac:dyDescent="0.2"/>
    <row r="1092" ht="30.2" customHeight="1" x14ac:dyDescent="0.2"/>
    <row r="1093" ht="30.2" customHeight="1" x14ac:dyDescent="0.2"/>
    <row r="1094" ht="30.2" customHeight="1" x14ac:dyDescent="0.2"/>
    <row r="1095" ht="30.2" customHeight="1" x14ac:dyDescent="0.2"/>
    <row r="1096" ht="30.2" customHeight="1" x14ac:dyDescent="0.2"/>
    <row r="1097" ht="30.2" customHeight="1" x14ac:dyDescent="0.2"/>
    <row r="1098" ht="30.2" customHeight="1" x14ac:dyDescent="0.2"/>
    <row r="1099" ht="30.2" customHeight="1" x14ac:dyDescent="0.2"/>
    <row r="1100" ht="30.2" customHeight="1" x14ac:dyDescent="0.2"/>
    <row r="1101" ht="30.2" customHeight="1" x14ac:dyDescent="0.2"/>
    <row r="1102" ht="30.2" customHeight="1" x14ac:dyDescent="0.2"/>
    <row r="1103" ht="30.2" customHeight="1" x14ac:dyDescent="0.2"/>
    <row r="1104" ht="30.2" customHeight="1" x14ac:dyDescent="0.2"/>
    <row r="1105" ht="30.2" customHeight="1" x14ac:dyDescent="0.2"/>
    <row r="1106" ht="30.2" customHeight="1" x14ac:dyDescent="0.2"/>
    <row r="1107" ht="30.2" customHeight="1" x14ac:dyDescent="0.2"/>
    <row r="1108" ht="30.2" customHeight="1" x14ac:dyDescent="0.2"/>
    <row r="1109" ht="30.2" customHeight="1" x14ac:dyDescent="0.2"/>
    <row r="1110" ht="30.2" customHeight="1" x14ac:dyDescent="0.2"/>
    <row r="1111" ht="30.2" customHeight="1" x14ac:dyDescent="0.2"/>
    <row r="1112" ht="30.2" customHeight="1" x14ac:dyDescent="0.2"/>
    <row r="1113" ht="30.2" customHeight="1" x14ac:dyDescent="0.2"/>
    <row r="1114" ht="30.2" customHeight="1" x14ac:dyDescent="0.2"/>
    <row r="1115" ht="30.2" customHeight="1" x14ac:dyDescent="0.2"/>
    <row r="1116" ht="30.2" customHeight="1" x14ac:dyDescent="0.2"/>
    <row r="1117" ht="30.2" customHeight="1" x14ac:dyDescent="0.2"/>
    <row r="1118" ht="30.2" customHeight="1" x14ac:dyDescent="0.2"/>
    <row r="1119" ht="30.2" customHeight="1" x14ac:dyDescent="0.2"/>
    <row r="1120" ht="30.2" customHeight="1" x14ac:dyDescent="0.2"/>
    <row r="1121" ht="30.2" customHeight="1" x14ac:dyDescent="0.2"/>
    <row r="1122" ht="30.2" customHeight="1" x14ac:dyDescent="0.2"/>
    <row r="1123" ht="30.2" customHeight="1" x14ac:dyDescent="0.2"/>
    <row r="1124" ht="30.2" customHeight="1" x14ac:dyDescent="0.2"/>
    <row r="1125" ht="30.2" customHeight="1" x14ac:dyDescent="0.2"/>
    <row r="1126" ht="30.2" customHeight="1" x14ac:dyDescent="0.2"/>
    <row r="1127" ht="30.2" customHeight="1" x14ac:dyDescent="0.2"/>
    <row r="1128" ht="30.2" customHeight="1" x14ac:dyDescent="0.2"/>
    <row r="1129" ht="30.2" customHeight="1" x14ac:dyDescent="0.2"/>
    <row r="1130" ht="30.2" customHeight="1" x14ac:dyDescent="0.2"/>
    <row r="1131" ht="30.2" customHeight="1" x14ac:dyDescent="0.2"/>
    <row r="1132" ht="30.2" customHeight="1" x14ac:dyDescent="0.2"/>
    <row r="1133" ht="30.2" customHeight="1" x14ac:dyDescent="0.2"/>
    <row r="1134" ht="30.2" customHeight="1" x14ac:dyDescent="0.2"/>
    <row r="1135" ht="30.2" customHeight="1" x14ac:dyDescent="0.2"/>
    <row r="1136" ht="30.2" customHeight="1" x14ac:dyDescent="0.2"/>
    <row r="1137" ht="30.2" customHeight="1" x14ac:dyDescent="0.2"/>
    <row r="1138" ht="30.2" customHeight="1" x14ac:dyDescent="0.2"/>
    <row r="1139" ht="30.2" customHeight="1" x14ac:dyDescent="0.2"/>
    <row r="1140" ht="30.2" customHeight="1" x14ac:dyDescent="0.2"/>
    <row r="1141" ht="30.2" customHeight="1" x14ac:dyDescent="0.2"/>
    <row r="1142" ht="30.2" customHeight="1" x14ac:dyDescent="0.2"/>
    <row r="1143" ht="30.2" customHeight="1" x14ac:dyDescent="0.2"/>
    <row r="1144" ht="30.2" customHeight="1" x14ac:dyDescent="0.2"/>
    <row r="1145" ht="30.2" customHeight="1" x14ac:dyDescent="0.2"/>
    <row r="1146" ht="30.2" customHeight="1" x14ac:dyDescent="0.2"/>
    <row r="1147" ht="30.2" customHeight="1" x14ac:dyDescent="0.2"/>
    <row r="1148" ht="30.2" customHeight="1" x14ac:dyDescent="0.2"/>
    <row r="1149" ht="30.2" customHeight="1" x14ac:dyDescent="0.2"/>
    <row r="1150" ht="30.2" customHeight="1" x14ac:dyDescent="0.2"/>
    <row r="1151" ht="30.2" customHeight="1" x14ac:dyDescent="0.2"/>
    <row r="1152" ht="30.2" customHeight="1" x14ac:dyDescent="0.2"/>
    <row r="1153" ht="30.2" customHeight="1" x14ac:dyDescent="0.2"/>
    <row r="1154" ht="30.2" customHeight="1" x14ac:dyDescent="0.2"/>
    <row r="1155" ht="30.2" customHeight="1" x14ac:dyDescent="0.2"/>
    <row r="1156" ht="30.2" customHeight="1" x14ac:dyDescent="0.2"/>
    <row r="1157" ht="30.2" customHeight="1" x14ac:dyDescent="0.2"/>
    <row r="1158" ht="30.2" customHeight="1" x14ac:dyDescent="0.2"/>
    <row r="1159" ht="30.2" customHeight="1" x14ac:dyDescent="0.2"/>
    <row r="1160" ht="30.2" customHeight="1" x14ac:dyDescent="0.2"/>
    <row r="1161" ht="30.2" customHeight="1" x14ac:dyDescent="0.2"/>
    <row r="1162" ht="30.2" customHeight="1" x14ac:dyDescent="0.2"/>
    <row r="1163" ht="30.2" customHeight="1" x14ac:dyDescent="0.2"/>
    <row r="1164" ht="30.2" customHeight="1" x14ac:dyDescent="0.2"/>
    <row r="1165" ht="30.2" customHeight="1" x14ac:dyDescent="0.2"/>
    <row r="1166" ht="30.2" customHeight="1" x14ac:dyDescent="0.2"/>
    <row r="1167" ht="30.2" customHeight="1" x14ac:dyDescent="0.2"/>
    <row r="1168" ht="30.2" customHeight="1" x14ac:dyDescent="0.2"/>
    <row r="1169" ht="30.2" customHeight="1" x14ac:dyDescent="0.2"/>
    <row r="1170" ht="30.2" customHeight="1" x14ac:dyDescent="0.2"/>
    <row r="1171" ht="30.2" customHeight="1" x14ac:dyDescent="0.2"/>
    <row r="1172" ht="30.2" customHeight="1" x14ac:dyDescent="0.2"/>
    <row r="1173" ht="30.2" customHeight="1" x14ac:dyDescent="0.2"/>
    <row r="1174" ht="30.2" customHeight="1" x14ac:dyDescent="0.2"/>
    <row r="1175" ht="30.2" customHeight="1" x14ac:dyDescent="0.2"/>
    <row r="1176" ht="30.2" customHeight="1" x14ac:dyDescent="0.2"/>
    <row r="1177" ht="30.2" customHeight="1" x14ac:dyDescent="0.2"/>
    <row r="1178" ht="30.2" customHeight="1" x14ac:dyDescent="0.2"/>
    <row r="1179" ht="30.2" customHeight="1" x14ac:dyDescent="0.2"/>
    <row r="1180" ht="30.2" customHeight="1" x14ac:dyDescent="0.2"/>
    <row r="1181" ht="30.2" customHeight="1" x14ac:dyDescent="0.2"/>
    <row r="1182" ht="30.2" customHeight="1" x14ac:dyDescent="0.2"/>
    <row r="1183" ht="30.2" customHeight="1" x14ac:dyDescent="0.2"/>
    <row r="1184" ht="30.2" customHeight="1" x14ac:dyDescent="0.2"/>
    <row r="1185" ht="30.2" customHeight="1" x14ac:dyDescent="0.2"/>
    <row r="1186" ht="30.2" customHeight="1" x14ac:dyDescent="0.2"/>
    <row r="1187" ht="30.2" customHeight="1" x14ac:dyDescent="0.2"/>
    <row r="1188" ht="30.2" customHeight="1" x14ac:dyDescent="0.2"/>
    <row r="1189" ht="30.2" customHeight="1" x14ac:dyDescent="0.2"/>
    <row r="1190" ht="30.2" customHeight="1" x14ac:dyDescent="0.2"/>
    <row r="1191" ht="30.2" customHeight="1" x14ac:dyDescent="0.2"/>
    <row r="1192" ht="30.2" customHeight="1" x14ac:dyDescent="0.2"/>
    <row r="1193" ht="30.2" customHeight="1" x14ac:dyDescent="0.2"/>
    <row r="1194" ht="30.2" customHeight="1" x14ac:dyDescent="0.2"/>
    <row r="1195" ht="30.2" customHeight="1" x14ac:dyDescent="0.2"/>
    <row r="1196" ht="30.2" customHeight="1" x14ac:dyDescent="0.2"/>
    <row r="1197" ht="30.2" customHeight="1" x14ac:dyDescent="0.2"/>
    <row r="1198" ht="30.2" customHeight="1" x14ac:dyDescent="0.2"/>
    <row r="1199" ht="30.2" customHeight="1" x14ac:dyDescent="0.2"/>
    <row r="1200" ht="30.2" customHeight="1" x14ac:dyDescent="0.2"/>
    <row r="1201" ht="30.2" customHeight="1" x14ac:dyDescent="0.2"/>
    <row r="1202" ht="30.2" customHeight="1" x14ac:dyDescent="0.2"/>
    <row r="1203" ht="30.2" customHeight="1" x14ac:dyDescent="0.2"/>
    <row r="1204" ht="30.2" customHeight="1" x14ac:dyDescent="0.2"/>
    <row r="1205" ht="30.2" customHeight="1" x14ac:dyDescent="0.2"/>
    <row r="1206" ht="30.2" customHeight="1" x14ac:dyDescent="0.2"/>
    <row r="1207" ht="30.2" customHeight="1" x14ac:dyDescent="0.2"/>
    <row r="1208" ht="30.2" customHeight="1" x14ac:dyDescent="0.2"/>
    <row r="1209" ht="30.2" customHeight="1" x14ac:dyDescent="0.2"/>
    <row r="1210" ht="30.2" customHeight="1" x14ac:dyDescent="0.2"/>
    <row r="1211" ht="30.2" customHeight="1" x14ac:dyDescent="0.2"/>
    <row r="1212" ht="30.2" customHeight="1" x14ac:dyDescent="0.2"/>
    <row r="1213" ht="30.2" customHeight="1" x14ac:dyDescent="0.2"/>
    <row r="1214" ht="30.2" customHeight="1" x14ac:dyDescent="0.2"/>
    <row r="1215" ht="30.2" customHeight="1" x14ac:dyDescent="0.2"/>
    <row r="1216" ht="30.2" customHeight="1" x14ac:dyDescent="0.2"/>
    <row r="1217" ht="30.2" customHeight="1" x14ac:dyDescent="0.2"/>
    <row r="1218" ht="30.2" customHeight="1" x14ac:dyDescent="0.2"/>
    <row r="1219" ht="30.2" customHeight="1" x14ac:dyDescent="0.2"/>
    <row r="1220" ht="30.2" customHeight="1" x14ac:dyDescent="0.2"/>
    <row r="1221" ht="30.2" customHeight="1" x14ac:dyDescent="0.2"/>
    <row r="1222" ht="30.2" customHeight="1" x14ac:dyDescent="0.2"/>
    <row r="1223" ht="30.2" customHeight="1" x14ac:dyDescent="0.2"/>
    <row r="1224" ht="30.2" customHeight="1" x14ac:dyDescent="0.2"/>
    <row r="1225" ht="30.2" customHeight="1" x14ac:dyDescent="0.2"/>
    <row r="1226" ht="30.2" customHeight="1" x14ac:dyDescent="0.2"/>
    <row r="1227" ht="30.2" customHeight="1" x14ac:dyDescent="0.2"/>
    <row r="1228" ht="30.2" customHeight="1" x14ac:dyDescent="0.2"/>
    <row r="1229" ht="30.2" customHeight="1" x14ac:dyDescent="0.2"/>
    <row r="1230" ht="30.2" customHeight="1" x14ac:dyDescent="0.2"/>
    <row r="1231" ht="30.2" customHeight="1" x14ac:dyDescent="0.2"/>
    <row r="1232" ht="30.2" customHeight="1" x14ac:dyDescent="0.2"/>
    <row r="1233" ht="30.2" customHeight="1" x14ac:dyDescent="0.2"/>
    <row r="1234" ht="30.2" customHeight="1" x14ac:dyDescent="0.2"/>
    <row r="1235" ht="30.2" customHeight="1" x14ac:dyDescent="0.2"/>
    <row r="1236" ht="30.2" customHeight="1" x14ac:dyDescent="0.2"/>
    <row r="1237" ht="30.2" customHeight="1" x14ac:dyDescent="0.2"/>
    <row r="1238" ht="30.2" customHeight="1" x14ac:dyDescent="0.2"/>
    <row r="1239" ht="30.2" customHeight="1" x14ac:dyDescent="0.2"/>
    <row r="1240" ht="30.2" customHeight="1" x14ac:dyDescent="0.2"/>
    <row r="1241" ht="30.2" customHeight="1" x14ac:dyDescent="0.2"/>
    <row r="1242" ht="30.2" customHeight="1" x14ac:dyDescent="0.2"/>
    <row r="1243" ht="30.2" customHeight="1" x14ac:dyDescent="0.2"/>
    <row r="1244" ht="30.2" customHeight="1" x14ac:dyDescent="0.2"/>
    <row r="1245" ht="30.2" customHeight="1" x14ac:dyDescent="0.2"/>
    <row r="1246" ht="30.2" customHeight="1" x14ac:dyDescent="0.2"/>
    <row r="1247" ht="30.2" customHeight="1" x14ac:dyDescent="0.2"/>
    <row r="1248" ht="30.2" customHeight="1" x14ac:dyDescent="0.2"/>
    <row r="1249" ht="30.2" customHeight="1" x14ac:dyDescent="0.2"/>
    <row r="1250" ht="30.2" customHeight="1" x14ac:dyDescent="0.2"/>
    <row r="1251" ht="30.2" customHeight="1" x14ac:dyDescent="0.2"/>
    <row r="1252" ht="30.2" customHeight="1" x14ac:dyDescent="0.2"/>
    <row r="1253" ht="30.2" customHeight="1" x14ac:dyDescent="0.2"/>
    <row r="1254" ht="30.2" customHeight="1" x14ac:dyDescent="0.2"/>
    <row r="1255" ht="30.2" customHeight="1" x14ac:dyDescent="0.2"/>
    <row r="1256" ht="30.2" customHeight="1" x14ac:dyDescent="0.2"/>
    <row r="1257" ht="30.2" customHeight="1" x14ac:dyDescent="0.2"/>
    <row r="1258" ht="30.2" customHeight="1" x14ac:dyDescent="0.2"/>
    <row r="1259" ht="30.2" customHeight="1" x14ac:dyDescent="0.2"/>
    <row r="1260" ht="30.2" customHeight="1" x14ac:dyDescent="0.2"/>
    <row r="1261" ht="30.2" customHeight="1" x14ac:dyDescent="0.2"/>
    <row r="1262" ht="30.2" customHeight="1" x14ac:dyDescent="0.2"/>
    <row r="1263" ht="30.2" customHeight="1" x14ac:dyDescent="0.2"/>
    <row r="1264" ht="30.2" customHeight="1" x14ac:dyDescent="0.2"/>
    <row r="1265" ht="30.2" customHeight="1" x14ac:dyDescent="0.2"/>
    <row r="1266" ht="30.2" customHeight="1" x14ac:dyDescent="0.2"/>
    <row r="1267" ht="30.2" customHeight="1" x14ac:dyDescent="0.2"/>
    <row r="1268" ht="30.2" customHeight="1" x14ac:dyDescent="0.2"/>
    <row r="1269" ht="30.2" customHeight="1" x14ac:dyDescent="0.2"/>
    <row r="1270" ht="30.2" customHeight="1" x14ac:dyDescent="0.2"/>
    <row r="1271" ht="30.2" customHeight="1" x14ac:dyDescent="0.2"/>
    <row r="1272" ht="30.2" customHeight="1" x14ac:dyDescent="0.2"/>
    <row r="1273" ht="30.2" customHeight="1" x14ac:dyDescent="0.2"/>
    <row r="1274" ht="30.2" customHeight="1" x14ac:dyDescent="0.2"/>
    <row r="1275" ht="30.2" customHeight="1" x14ac:dyDescent="0.2"/>
    <row r="1276" ht="30.2" customHeight="1" x14ac:dyDescent="0.2"/>
    <row r="1277" ht="30.2" customHeight="1" x14ac:dyDescent="0.2"/>
    <row r="1278" ht="30.2" customHeight="1" x14ac:dyDescent="0.2"/>
    <row r="1279" ht="30.2" customHeight="1" x14ac:dyDescent="0.2"/>
    <row r="1280" ht="30.2" customHeight="1" x14ac:dyDescent="0.2"/>
    <row r="1281" ht="30.2" customHeight="1" x14ac:dyDescent="0.2"/>
    <row r="1282" ht="30.2" customHeight="1" x14ac:dyDescent="0.2"/>
    <row r="1283" ht="30.2" customHeight="1" x14ac:dyDescent="0.2"/>
    <row r="1284" ht="30.2" customHeight="1" x14ac:dyDescent="0.2"/>
    <row r="1285" ht="30.2" customHeight="1" x14ac:dyDescent="0.2"/>
    <row r="1286" ht="30.2" customHeight="1" x14ac:dyDescent="0.2"/>
    <row r="1287" ht="30.2" customHeight="1" x14ac:dyDescent="0.2"/>
    <row r="1288" ht="30.2" customHeight="1" x14ac:dyDescent="0.2"/>
    <row r="1289" ht="30.2" customHeight="1" x14ac:dyDescent="0.2"/>
    <row r="1290" ht="30.2" customHeight="1" x14ac:dyDescent="0.2"/>
    <row r="1291" ht="30.2" customHeight="1" x14ac:dyDescent="0.2"/>
    <row r="1292" ht="30.2" customHeight="1" x14ac:dyDescent="0.2"/>
    <row r="1293" ht="30.2" customHeight="1" x14ac:dyDescent="0.2"/>
    <row r="1294" ht="30.2" customHeight="1" x14ac:dyDescent="0.2"/>
    <row r="1295" ht="30.2" customHeight="1" x14ac:dyDescent="0.2"/>
    <row r="1296" ht="30.2" customHeight="1" x14ac:dyDescent="0.2"/>
    <row r="1297" ht="30.2" customHeight="1" x14ac:dyDescent="0.2"/>
    <row r="1298" ht="30.2" customHeight="1" x14ac:dyDescent="0.2"/>
    <row r="1299" ht="30.2" customHeight="1" x14ac:dyDescent="0.2"/>
    <row r="1300" ht="30.2" customHeight="1" x14ac:dyDescent="0.2"/>
    <row r="1301" ht="30.2" customHeight="1" x14ac:dyDescent="0.2"/>
    <row r="1302" ht="30.2" customHeight="1" x14ac:dyDescent="0.2"/>
    <row r="1303" ht="30.2" customHeight="1" x14ac:dyDescent="0.2"/>
    <row r="1304" ht="30.2" customHeight="1" x14ac:dyDescent="0.2"/>
    <row r="1305" ht="30.2" customHeight="1" x14ac:dyDescent="0.2"/>
    <row r="1306" ht="30.2" customHeight="1" x14ac:dyDescent="0.2"/>
    <row r="1307" ht="30.2" customHeight="1" x14ac:dyDescent="0.2"/>
    <row r="1308" ht="30.2" customHeight="1" x14ac:dyDescent="0.2"/>
    <row r="1309" ht="30.2" customHeight="1" x14ac:dyDescent="0.2"/>
    <row r="1310" ht="30.2" customHeight="1" x14ac:dyDescent="0.2"/>
    <row r="1311" ht="30.2" customHeight="1" x14ac:dyDescent="0.2"/>
    <row r="1312" ht="30.2" customHeight="1" x14ac:dyDescent="0.2"/>
    <row r="1313" ht="30.2" customHeight="1" x14ac:dyDescent="0.2"/>
    <row r="1314" ht="30.2" customHeight="1" x14ac:dyDescent="0.2"/>
    <row r="1315" ht="30.2" customHeight="1" x14ac:dyDescent="0.2"/>
    <row r="1316" ht="30.2" customHeight="1" x14ac:dyDescent="0.2"/>
    <row r="1317" ht="30.2" customHeight="1" x14ac:dyDescent="0.2"/>
    <row r="1318" ht="30.2" customHeight="1" x14ac:dyDescent="0.2"/>
    <row r="1319" ht="30.2" customHeight="1" x14ac:dyDescent="0.2"/>
    <row r="1320" ht="30.2" customHeight="1" x14ac:dyDescent="0.2"/>
    <row r="1321" ht="30.2" customHeight="1" x14ac:dyDescent="0.2"/>
    <row r="1322" ht="30.2" customHeight="1" x14ac:dyDescent="0.2"/>
    <row r="1323" ht="30.2" customHeight="1" x14ac:dyDescent="0.2"/>
    <row r="1324" ht="30.2" customHeight="1" x14ac:dyDescent="0.2"/>
    <row r="1325" ht="30.2" customHeight="1" x14ac:dyDescent="0.2"/>
    <row r="1326" ht="30.2" customHeight="1" x14ac:dyDescent="0.2"/>
    <row r="1327" ht="30.2" customHeight="1" x14ac:dyDescent="0.2"/>
    <row r="1328" ht="30.2" customHeight="1" x14ac:dyDescent="0.2"/>
    <row r="1329" ht="30.2" customHeight="1" x14ac:dyDescent="0.2"/>
    <row r="1330" ht="30.2" customHeight="1" x14ac:dyDescent="0.2"/>
    <row r="1331" ht="30.2" customHeight="1" x14ac:dyDescent="0.2"/>
    <row r="1332" ht="30.2" customHeight="1" x14ac:dyDescent="0.2"/>
    <row r="1333" ht="30.2" customHeight="1" x14ac:dyDescent="0.2"/>
    <row r="1334" ht="30.2" customHeight="1" x14ac:dyDescent="0.2"/>
    <row r="1335" ht="30.2" customHeight="1" x14ac:dyDescent="0.2"/>
    <row r="1336" ht="30.2" customHeight="1" x14ac:dyDescent="0.2"/>
    <row r="1337" ht="30.2" customHeight="1" x14ac:dyDescent="0.2"/>
    <row r="1338" ht="30.2" customHeight="1" x14ac:dyDescent="0.2"/>
    <row r="1339" ht="30.2" customHeight="1" x14ac:dyDescent="0.2"/>
    <row r="1340" ht="30.2" customHeight="1" x14ac:dyDescent="0.2"/>
    <row r="1341" ht="30.2" customHeight="1" x14ac:dyDescent="0.2"/>
    <row r="1342" ht="30.2" customHeight="1" x14ac:dyDescent="0.2"/>
    <row r="1343" ht="30.2" customHeight="1" x14ac:dyDescent="0.2"/>
    <row r="1344" ht="30.2" customHeight="1" x14ac:dyDescent="0.2"/>
    <row r="1345" ht="30.2" customHeight="1" x14ac:dyDescent="0.2"/>
    <row r="1346" ht="30.2" customHeight="1" x14ac:dyDescent="0.2"/>
    <row r="1347" ht="30.2" customHeight="1" x14ac:dyDescent="0.2"/>
    <row r="1348" ht="30.2" customHeight="1" x14ac:dyDescent="0.2"/>
    <row r="1349" ht="30.2" customHeight="1" x14ac:dyDescent="0.2"/>
    <row r="1350" ht="30.2" customHeight="1" x14ac:dyDescent="0.2"/>
    <row r="1351" ht="30.2" customHeight="1" x14ac:dyDescent="0.2"/>
    <row r="1352" ht="30.2" customHeight="1" x14ac:dyDescent="0.2"/>
    <row r="1353" ht="30.2" customHeight="1" x14ac:dyDescent="0.2"/>
    <row r="1354" ht="30.2" customHeight="1" x14ac:dyDescent="0.2"/>
    <row r="1355" ht="30.2" customHeight="1" x14ac:dyDescent="0.2"/>
    <row r="1356" ht="30.2" customHeight="1" x14ac:dyDescent="0.2"/>
    <row r="1357" ht="30.2" customHeight="1" x14ac:dyDescent="0.2"/>
    <row r="1358" ht="30.2" customHeight="1" x14ac:dyDescent="0.2"/>
    <row r="1359" ht="30.2" customHeight="1" x14ac:dyDescent="0.2"/>
    <row r="1360" ht="30.2" customHeight="1" x14ac:dyDescent="0.2"/>
    <row r="1361" ht="30.2" customHeight="1" x14ac:dyDescent="0.2"/>
    <row r="1362" ht="30.2" customHeight="1" x14ac:dyDescent="0.2"/>
    <row r="1363" ht="30.2" customHeight="1" x14ac:dyDescent="0.2"/>
    <row r="1364" ht="30.2" customHeight="1" x14ac:dyDescent="0.2"/>
    <row r="1365" ht="30.2" customHeight="1" x14ac:dyDescent="0.2"/>
    <row r="1366" ht="30.2" customHeight="1" x14ac:dyDescent="0.2"/>
    <row r="1367" ht="30.2" customHeight="1" x14ac:dyDescent="0.2"/>
    <row r="1368" ht="30.2" customHeight="1" x14ac:dyDescent="0.2"/>
    <row r="1369" ht="30.2" customHeight="1" x14ac:dyDescent="0.2"/>
    <row r="1370" ht="30.2" customHeight="1" x14ac:dyDescent="0.2"/>
    <row r="1371" ht="30.2" customHeight="1" x14ac:dyDescent="0.2"/>
    <row r="1372" ht="30.2" customHeight="1" x14ac:dyDescent="0.2"/>
    <row r="1373" ht="30.2" customHeight="1" x14ac:dyDescent="0.2"/>
    <row r="1374" ht="30.2" customHeight="1" x14ac:dyDescent="0.2"/>
    <row r="1375" ht="30.2" customHeight="1" x14ac:dyDescent="0.2"/>
    <row r="1376" ht="30.2" customHeight="1" x14ac:dyDescent="0.2"/>
    <row r="1377" ht="30.2" customHeight="1" x14ac:dyDescent="0.2"/>
    <row r="1378" ht="30.2" customHeight="1" x14ac:dyDescent="0.2"/>
    <row r="1379" ht="30.2" customHeight="1" x14ac:dyDescent="0.2"/>
    <row r="1380" ht="30.2" customHeight="1" x14ac:dyDescent="0.2"/>
    <row r="1381" ht="30.2" customHeight="1" x14ac:dyDescent="0.2"/>
    <row r="1382" ht="30.2" customHeight="1" x14ac:dyDescent="0.2"/>
    <row r="1383" ht="30.2" customHeight="1" x14ac:dyDescent="0.2"/>
    <row r="1384" ht="30.2" customHeight="1" x14ac:dyDescent="0.2"/>
    <row r="1385" ht="30.2" customHeight="1" x14ac:dyDescent="0.2"/>
    <row r="1386" ht="30.2" customHeight="1" x14ac:dyDescent="0.2"/>
    <row r="1387" ht="30.2" customHeight="1" x14ac:dyDescent="0.2"/>
    <row r="1388" ht="30.2" customHeight="1" x14ac:dyDescent="0.2"/>
    <row r="1389" ht="30.2" customHeight="1" x14ac:dyDescent="0.2"/>
    <row r="1390" ht="30.2" customHeight="1" x14ac:dyDescent="0.2"/>
    <row r="1391" ht="30.2" customHeight="1" x14ac:dyDescent="0.2"/>
    <row r="1392" ht="30.2" customHeight="1" x14ac:dyDescent="0.2"/>
    <row r="1393" ht="30.2" customHeight="1" x14ac:dyDescent="0.2"/>
    <row r="1394" ht="30.2" customHeight="1" x14ac:dyDescent="0.2"/>
    <row r="1395" ht="30.2" customHeight="1" x14ac:dyDescent="0.2"/>
    <row r="1396" ht="30.2" customHeight="1" x14ac:dyDescent="0.2"/>
    <row r="1397" ht="30.2" customHeight="1" x14ac:dyDescent="0.2"/>
    <row r="1398" ht="30.2" customHeight="1" x14ac:dyDescent="0.2"/>
    <row r="1399" ht="30.2" customHeight="1" x14ac:dyDescent="0.2"/>
    <row r="1400" ht="30.2" customHeight="1" x14ac:dyDescent="0.2"/>
    <row r="1401" ht="30.2" customHeight="1" x14ac:dyDescent="0.2"/>
    <row r="1402" ht="30.2" customHeight="1" x14ac:dyDescent="0.2"/>
    <row r="1403" ht="30.2" customHeight="1" x14ac:dyDescent="0.2"/>
    <row r="1404" ht="30.2" customHeight="1" x14ac:dyDescent="0.2"/>
    <row r="1405" ht="30.2" customHeight="1" x14ac:dyDescent="0.2"/>
    <row r="1406" ht="30.2" customHeight="1" x14ac:dyDescent="0.2"/>
    <row r="1407" ht="30.2" customHeight="1" x14ac:dyDescent="0.2"/>
    <row r="1408" ht="30.2" customHeight="1" x14ac:dyDescent="0.2"/>
    <row r="1409" ht="30.2" customHeight="1" x14ac:dyDescent="0.2"/>
    <row r="1410" ht="30.2" customHeight="1" x14ac:dyDescent="0.2"/>
    <row r="1411" ht="30.2" customHeight="1" x14ac:dyDescent="0.2"/>
    <row r="1412" ht="30.2" customHeight="1" x14ac:dyDescent="0.2"/>
    <row r="1413" ht="30.2" customHeight="1" x14ac:dyDescent="0.2"/>
    <row r="1414" ht="30.2" customHeight="1" x14ac:dyDescent="0.2"/>
    <row r="1415" ht="30.2" customHeight="1" x14ac:dyDescent="0.2"/>
    <row r="1416" ht="30.2" customHeight="1" x14ac:dyDescent="0.2"/>
    <row r="1417" ht="30.2" customHeight="1" x14ac:dyDescent="0.2"/>
    <row r="1418" ht="30.2" customHeight="1" x14ac:dyDescent="0.2"/>
    <row r="1419" ht="30.2" customHeight="1" x14ac:dyDescent="0.2"/>
    <row r="1420" ht="30.2" customHeight="1" x14ac:dyDescent="0.2"/>
    <row r="1421" ht="30.2" customHeight="1" x14ac:dyDescent="0.2"/>
    <row r="1422" ht="30.2" customHeight="1" x14ac:dyDescent="0.2"/>
    <row r="1423" ht="30.2" customHeight="1" x14ac:dyDescent="0.2"/>
    <row r="1424" ht="30.2" customHeight="1" x14ac:dyDescent="0.2"/>
    <row r="1425" ht="30.2" customHeight="1" x14ac:dyDescent="0.2"/>
    <row r="1426" ht="30.2" customHeight="1" x14ac:dyDescent="0.2"/>
    <row r="1427" ht="30.2" customHeight="1" x14ac:dyDescent="0.2"/>
    <row r="1428" ht="30.2" customHeight="1" x14ac:dyDescent="0.2"/>
    <row r="1429" ht="30.2" customHeight="1" x14ac:dyDescent="0.2"/>
    <row r="1430" ht="30.2" customHeight="1" x14ac:dyDescent="0.2"/>
    <row r="1431" ht="30.2" customHeight="1" x14ac:dyDescent="0.2"/>
    <row r="1432" ht="30.2" customHeight="1" x14ac:dyDescent="0.2"/>
    <row r="1433" ht="30.2" customHeight="1" x14ac:dyDescent="0.2"/>
    <row r="1434" ht="30.2" customHeight="1" x14ac:dyDescent="0.2"/>
    <row r="1435" ht="30.2" customHeight="1" x14ac:dyDescent="0.2"/>
    <row r="1436" ht="30.2" customHeight="1" x14ac:dyDescent="0.2"/>
    <row r="1437" ht="30.2" customHeight="1" x14ac:dyDescent="0.2"/>
    <row r="1438" ht="30.2" customHeight="1" x14ac:dyDescent="0.2"/>
    <row r="1439" ht="30.2" customHeight="1" x14ac:dyDescent="0.2"/>
    <row r="1440" ht="30.2" customHeight="1" x14ac:dyDescent="0.2"/>
    <row r="1441" ht="30.2" customHeight="1" x14ac:dyDescent="0.2"/>
    <row r="1442" ht="30.2" customHeight="1" x14ac:dyDescent="0.2"/>
    <row r="1443" ht="30.2" customHeight="1" x14ac:dyDescent="0.2"/>
    <row r="1444" ht="30.2" customHeight="1" x14ac:dyDescent="0.2"/>
    <row r="1445" ht="30.2" customHeight="1" x14ac:dyDescent="0.2"/>
    <row r="1446" ht="30.2" customHeight="1" x14ac:dyDescent="0.2"/>
    <row r="1447" ht="30.2" customHeight="1" x14ac:dyDescent="0.2"/>
    <row r="1448" ht="30.2" customHeight="1" x14ac:dyDescent="0.2"/>
    <row r="1449" ht="30.2" customHeight="1" x14ac:dyDescent="0.2"/>
    <row r="1450" ht="30.2" customHeight="1" x14ac:dyDescent="0.2"/>
    <row r="1451" ht="30.2" customHeight="1" x14ac:dyDescent="0.2"/>
    <row r="1452" ht="30.2" customHeight="1" x14ac:dyDescent="0.2"/>
    <row r="1453" ht="30.2" customHeight="1" x14ac:dyDescent="0.2"/>
    <row r="1454" ht="30.2" customHeight="1" x14ac:dyDescent="0.2"/>
    <row r="1455" ht="30.2" customHeight="1" x14ac:dyDescent="0.2"/>
    <row r="1456" ht="30.2" customHeight="1" x14ac:dyDescent="0.2"/>
    <row r="1457" ht="30.2" customHeight="1" x14ac:dyDescent="0.2"/>
    <row r="1458" ht="30.2" customHeight="1" x14ac:dyDescent="0.2"/>
    <row r="1459" ht="30.2" customHeight="1" x14ac:dyDescent="0.2"/>
    <row r="1460" ht="30.2" customHeight="1" x14ac:dyDescent="0.2"/>
    <row r="1461" ht="30.2" customHeight="1" x14ac:dyDescent="0.2"/>
    <row r="1462" ht="30.2" customHeight="1" x14ac:dyDescent="0.2"/>
    <row r="1463" ht="30.2" customHeight="1" x14ac:dyDescent="0.2"/>
    <row r="1464" ht="30.2" customHeight="1" x14ac:dyDescent="0.2"/>
    <row r="1465" ht="30.2" customHeight="1" x14ac:dyDescent="0.2"/>
    <row r="1466" ht="30.2" customHeight="1" x14ac:dyDescent="0.2"/>
    <row r="1467" ht="30.2" customHeight="1" x14ac:dyDescent="0.2"/>
    <row r="1468" ht="30.2" customHeight="1" x14ac:dyDescent="0.2"/>
    <row r="1469" ht="30.2" customHeight="1" x14ac:dyDescent="0.2"/>
    <row r="1470" ht="30.2" customHeight="1" x14ac:dyDescent="0.2"/>
    <row r="1471" ht="30.2" customHeight="1" x14ac:dyDescent="0.2"/>
    <row r="1472" ht="30.2" customHeight="1" x14ac:dyDescent="0.2"/>
    <row r="1473" ht="30.2" customHeight="1" x14ac:dyDescent="0.2"/>
    <row r="1474" ht="30.2" customHeight="1" x14ac:dyDescent="0.2"/>
    <row r="1475" ht="30.2" customHeight="1" x14ac:dyDescent="0.2"/>
    <row r="1476" ht="30.2" customHeight="1" x14ac:dyDescent="0.2"/>
    <row r="1477" ht="30.2" customHeight="1" x14ac:dyDescent="0.2"/>
    <row r="1478" ht="30.2" customHeight="1" x14ac:dyDescent="0.2"/>
    <row r="1479" ht="30.2" customHeight="1" x14ac:dyDescent="0.2"/>
    <row r="1480" ht="30.2" customHeight="1" x14ac:dyDescent="0.2"/>
    <row r="1481" ht="30.2" customHeight="1" x14ac:dyDescent="0.2"/>
    <row r="1482" ht="30.2" customHeight="1" x14ac:dyDescent="0.2"/>
    <row r="1483" ht="30.2" customHeight="1" x14ac:dyDescent="0.2"/>
    <row r="1484" ht="30.2" customHeight="1" x14ac:dyDescent="0.2"/>
    <row r="1485" ht="30.2" customHeight="1" x14ac:dyDescent="0.2"/>
    <row r="1486" ht="30.2" customHeight="1" x14ac:dyDescent="0.2"/>
    <row r="1487" ht="30.2" customHeight="1" x14ac:dyDescent="0.2"/>
    <row r="1488" ht="30.2" customHeight="1" x14ac:dyDescent="0.2"/>
    <row r="1489" ht="30.2" customHeight="1" x14ac:dyDescent="0.2"/>
    <row r="1490" ht="30.2" customHeight="1" x14ac:dyDescent="0.2"/>
    <row r="1491" ht="30.2" customHeight="1" x14ac:dyDescent="0.2"/>
    <row r="1492" ht="30.2" customHeight="1" x14ac:dyDescent="0.2"/>
    <row r="1493" ht="30.2" customHeight="1" x14ac:dyDescent="0.2"/>
    <row r="1494" ht="30.2" customHeight="1" x14ac:dyDescent="0.2"/>
    <row r="1495" ht="30.2" customHeight="1" x14ac:dyDescent="0.2"/>
    <row r="1496" ht="30.2" customHeight="1" x14ac:dyDescent="0.2"/>
    <row r="1497" ht="30.2" customHeight="1" x14ac:dyDescent="0.2"/>
    <row r="1498" ht="30.2" customHeight="1" x14ac:dyDescent="0.2"/>
    <row r="1499" ht="30.2" customHeight="1" x14ac:dyDescent="0.2"/>
    <row r="1500" ht="30.2" customHeight="1" x14ac:dyDescent="0.2"/>
    <row r="1501" ht="30.2" customHeight="1" x14ac:dyDescent="0.2"/>
    <row r="1502" ht="30.2" customHeight="1" x14ac:dyDescent="0.2"/>
    <row r="1503" ht="30.2" customHeight="1" x14ac:dyDescent="0.2"/>
    <row r="1504" ht="30.2" customHeight="1" x14ac:dyDescent="0.2"/>
    <row r="1505" ht="30.2" customHeight="1" x14ac:dyDescent="0.2"/>
    <row r="1506" ht="30.2" customHeight="1" x14ac:dyDescent="0.2"/>
    <row r="1507" ht="30.2" customHeight="1" x14ac:dyDescent="0.2"/>
    <row r="1508" ht="30.2" customHeight="1" x14ac:dyDescent="0.2"/>
    <row r="1509" ht="30.2" customHeight="1" x14ac:dyDescent="0.2"/>
    <row r="1510" ht="30.2" customHeight="1" x14ac:dyDescent="0.2"/>
    <row r="1511" ht="30.2" customHeight="1" x14ac:dyDescent="0.2"/>
    <row r="1512" ht="30.2" customHeight="1" x14ac:dyDescent="0.2"/>
    <row r="1513" ht="30.2" customHeight="1" x14ac:dyDescent="0.2"/>
    <row r="1514" ht="30.2" customHeight="1" x14ac:dyDescent="0.2"/>
    <row r="1515" ht="30.2" customHeight="1" x14ac:dyDescent="0.2"/>
    <row r="1516" ht="30.2" customHeight="1" x14ac:dyDescent="0.2"/>
    <row r="1517" ht="30.2" customHeight="1" x14ac:dyDescent="0.2"/>
    <row r="1518" ht="30.2" customHeight="1" x14ac:dyDescent="0.2"/>
    <row r="1519" ht="30.2" customHeight="1" x14ac:dyDescent="0.2"/>
    <row r="1520" ht="30.2" customHeight="1" x14ac:dyDescent="0.2"/>
    <row r="1521" ht="30.2" customHeight="1" x14ac:dyDescent="0.2"/>
    <row r="1522" ht="30.2" customHeight="1" x14ac:dyDescent="0.2"/>
    <row r="1523" ht="30.2" customHeight="1" x14ac:dyDescent="0.2"/>
    <row r="1524" ht="30.2" customHeight="1" x14ac:dyDescent="0.2"/>
    <row r="1525" ht="30.2" customHeight="1" x14ac:dyDescent="0.2"/>
    <row r="1526" ht="30.2" customHeight="1" x14ac:dyDescent="0.2"/>
    <row r="1527" ht="30.2" customHeight="1" x14ac:dyDescent="0.2"/>
    <row r="1528" ht="30.2" customHeight="1" x14ac:dyDescent="0.2"/>
    <row r="1529" ht="30.2" customHeight="1" x14ac:dyDescent="0.2"/>
    <row r="1530" ht="30.2" customHeight="1" x14ac:dyDescent="0.2"/>
    <row r="1531" ht="30.2" customHeight="1" x14ac:dyDescent="0.2"/>
    <row r="1532" ht="30.2" customHeight="1" x14ac:dyDescent="0.2"/>
    <row r="1533" ht="30.2" customHeight="1" x14ac:dyDescent="0.2"/>
    <row r="1534" ht="30.2" customHeight="1" x14ac:dyDescent="0.2"/>
    <row r="1535" ht="30.2" customHeight="1" x14ac:dyDescent="0.2"/>
    <row r="1536" ht="30.2" customHeight="1" x14ac:dyDescent="0.2"/>
    <row r="1537" ht="30.2" customHeight="1" x14ac:dyDescent="0.2"/>
    <row r="1538" ht="30.2" customHeight="1" x14ac:dyDescent="0.2"/>
    <row r="1539" ht="30.2" customHeight="1" x14ac:dyDescent="0.2"/>
    <row r="1540" ht="30.2" customHeight="1" x14ac:dyDescent="0.2"/>
    <row r="1541" ht="30.2" customHeight="1" x14ac:dyDescent="0.2"/>
    <row r="1542" ht="30.2" customHeight="1" x14ac:dyDescent="0.2"/>
    <row r="1543" ht="30.2" customHeight="1" x14ac:dyDescent="0.2"/>
    <row r="1544" ht="30.2" customHeight="1" x14ac:dyDescent="0.2"/>
    <row r="1545" ht="30.2" customHeight="1" x14ac:dyDescent="0.2"/>
    <row r="1546" ht="30.2" customHeight="1" x14ac:dyDescent="0.2"/>
    <row r="1547" ht="30.2" customHeight="1" x14ac:dyDescent="0.2"/>
    <row r="1548" ht="30.2" customHeight="1" x14ac:dyDescent="0.2"/>
    <row r="1549" ht="30.2" customHeight="1" x14ac:dyDescent="0.2"/>
    <row r="1550" ht="30.2" customHeight="1" x14ac:dyDescent="0.2"/>
    <row r="1551" ht="30.2" customHeight="1" x14ac:dyDescent="0.2"/>
    <row r="1552" ht="30.2" customHeight="1" x14ac:dyDescent="0.2"/>
    <row r="1553" ht="30.2" customHeight="1" x14ac:dyDescent="0.2"/>
    <row r="1554" ht="30.2" customHeight="1" x14ac:dyDescent="0.2"/>
    <row r="1555" ht="30.2" customHeight="1" x14ac:dyDescent="0.2"/>
    <row r="1556" ht="30.2" customHeight="1" x14ac:dyDescent="0.2"/>
    <row r="1557" ht="30.2" customHeight="1" x14ac:dyDescent="0.2"/>
    <row r="1558" ht="30.2" customHeight="1" x14ac:dyDescent="0.2"/>
    <row r="1559" ht="30.2" customHeight="1" x14ac:dyDescent="0.2"/>
    <row r="1560" ht="30.2" customHeight="1" x14ac:dyDescent="0.2"/>
    <row r="1561" ht="30.2" customHeight="1" x14ac:dyDescent="0.2"/>
    <row r="1562" ht="30.2" customHeight="1" x14ac:dyDescent="0.2"/>
    <row r="1563" ht="30.2" customHeight="1" x14ac:dyDescent="0.2"/>
    <row r="1564" ht="30.2" customHeight="1" x14ac:dyDescent="0.2"/>
    <row r="1565" ht="30.2" customHeight="1" x14ac:dyDescent="0.2"/>
    <row r="1566" ht="30.2" customHeight="1" x14ac:dyDescent="0.2"/>
    <row r="1567" ht="30.2" customHeight="1" x14ac:dyDescent="0.2"/>
    <row r="1568" ht="30.2" customHeight="1" x14ac:dyDescent="0.2"/>
    <row r="1569" ht="30.2" customHeight="1" x14ac:dyDescent="0.2"/>
    <row r="1570" ht="30.2" customHeight="1" x14ac:dyDescent="0.2"/>
    <row r="1571" ht="30.2" customHeight="1" x14ac:dyDescent="0.2"/>
    <row r="1572" ht="30.2" customHeight="1" x14ac:dyDescent="0.2"/>
    <row r="1573" ht="30.2" customHeight="1" x14ac:dyDescent="0.2"/>
    <row r="1574" ht="30.2" customHeight="1" x14ac:dyDescent="0.2"/>
    <row r="1575" ht="30.2" customHeight="1" x14ac:dyDescent="0.2"/>
    <row r="1576" ht="30.2" customHeight="1" x14ac:dyDescent="0.2"/>
    <row r="1577" ht="30.2" customHeight="1" x14ac:dyDescent="0.2"/>
    <row r="1578" ht="30.2" customHeight="1" x14ac:dyDescent="0.2"/>
    <row r="1579" ht="30.2" customHeight="1" x14ac:dyDescent="0.2"/>
    <row r="1580" ht="30.2" customHeight="1" x14ac:dyDescent="0.2"/>
    <row r="1581" ht="30.2" customHeight="1" x14ac:dyDescent="0.2"/>
    <row r="1582" ht="30.2" customHeight="1" x14ac:dyDescent="0.2"/>
    <row r="1583" ht="30.2" customHeight="1" x14ac:dyDescent="0.2"/>
    <row r="1584" ht="30.2" customHeight="1" x14ac:dyDescent="0.2"/>
    <row r="1585" ht="30.2" customHeight="1" x14ac:dyDescent="0.2"/>
    <row r="1586" ht="30.2" customHeight="1" x14ac:dyDescent="0.2"/>
    <row r="1587" ht="30.2" customHeight="1" x14ac:dyDescent="0.2"/>
    <row r="1588" ht="30.2" customHeight="1" x14ac:dyDescent="0.2"/>
    <row r="1589" ht="30.2" customHeight="1" x14ac:dyDescent="0.2"/>
    <row r="1590" ht="30.2" customHeight="1" x14ac:dyDescent="0.2"/>
    <row r="1591" ht="30.2" customHeight="1" x14ac:dyDescent="0.2"/>
    <row r="1592" ht="30.2" customHeight="1" x14ac:dyDescent="0.2"/>
    <row r="1593" ht="30.2" customHeight="1" x14ac:dyDescent="0.2"/>
    <row r="1594" ht="30.2" customHeight="1" x14ac:dyDescent="0.2"/>
    <row r="1595" ht="30.2" customHeight="1" x14ac:dyDescent="0.2"/>
    <row r="1596" ht="30.2" customHeight="1" x14ac:dyDescent="0.2"/>
    <row r="1597" ht="30.2" customHeight="1" x14ac:dyDescent="0.2"/>
    <row r="1598" ht="30.2" customHeight="1" x14ac:dyDescent="0.2"/>
    <row r="1599" ht="30.2" customHeight="1" x14ac:dyDescent="0.2"/>
    <row r="1600" ht="30.2" customHeight="1" x14ac:dyDescent="0.2"/>
    <row r="1601" ht="30.2" customHeight="1" x14ac:dyDescent="0.2"/>
    <row r="1602" ht="30.2" customHeight="1" x14ac:dyDescent="0.2"/>
    <row r="1603" ht="30.2" customHeight="1" x14ac:dyDescent="0.2"/>
    <row r="1604" ht="30.2" customHeight="1" x14ac:dyDescent="0.2"/>
    <row r="1605" ht="30.2" customHeight="1" x14ac:dyDescent="0.2"/>
    <row r="1606" ht="30.2" customHeight="1" x14ac:dyDescent="0.2"/>
    <row r="1607" ht="30.2" customHeight="1" x14ac:dyDescent="0.2"/>
    <row r="1608" ht="30.2" customHeight="1" x14ac:dyDescent="0.2"/>
    <row r="1609" ht="30.2" customHeight="1" x14ac:dyDescent="0.2"/>
    <row r="1610" ht="30.2" customHeight="1" x14ac:dyDescent="0.2"/>
    <row r="1611" ht="30.2" customHeight="1" x14ac:dyDescent="0.2"/>
    <row r="1612" ht="30.2" customHeight="1" x14ac:dyDescent="0.2"/>
    <row r="1613" ht="30.2" customHeight="1" x14ac:dyDescent="0.2"/>
    <row r="1614" ht="30.2" customHeight="1" x14ac:dyDescent="0.2"/>
    <row r="1615" ht="30.2" customHeight="1" x14ac:dyDescent="0.2"/>
    <row r="1616" ht="30.2" customHeight="1" x14ac:dyDescent="0.2"/>
    <row r="1617" ht="30.2" customHeight="1" x14ac:dyDescent="0.2"/>
    <row r="1618" ht="30.2" customHeight="1" x14ac:dyDescent="0.2"/>
    <row r="1619" ht="30.2" customHeight="1" x14ac:dyDescent="0.2"/>
    <row r="1620" ht="30.2" customHeight="1" x14ac:dyDescent="0.2"/>
    <row r="1621" ht="30.2" customHeight="1" x14ac:dyDescent="0.2"/>
    <row r="1622" ht="30.2" customHeight="1" x14ac:dyDescent="0.2"/>
    <row r="1623" ht="30.2" customHeight="1" x14ac:dyDescent="0.2"/>
    <row r="1624" ht="30.2" customHeight="1" x14ac:dyDescent="0.2"/>
    <row r="1625" ht="30.2" customHeight="1" x14ac:dyDescent="0.2"/>
    <row r="1626" ht="30.2" customHeight="1" x14ac:dyDescent="0.2"/>
    <row r="1627" ht="30.2" customHeight="1" x14ac:dyDescent="0.2"/>
    <row r="1628" ht="30.2" customHeight="1" x14ac:dyDescent="0.2"/>
    <row r="1629" ht="30.2" customHeight="1" x14ac:dyDescent="0.2"/>
    <row r="1630" ht="30.2" customHeight="1" x14ac:dyDescent="0.2"/>
    <row r="1631" ht="30.2" customHeight="1" x14ac:dyDescent="0.2"/>
    <row r="1632" ht="30.2" customHeight="1" x14ac:dyDescent="0.2"/>
    <row r="1633" ht="30.2" customHeight="1" x14ac:dyDescent="0.2"/>
    <row r="1634" ht="30.2" customHeight="1" x14ac:dyDescent="0.2"/>
    <row r="1635" ht="30.2" customHeight="1" x14ac:dyDescent="0.2"/>
    <row r="1636" ht="30.2" customHeight="1" x14ac:dyDescent="0.2"/>
    <row r="1637" ht="30.2" customHeight="1" x14ac:dyDescent="0.2"/>
    <row r="1638" ht="30.2" customHeight="1" x14ac:dyDescent="0.2"/>
    <row r="1639" ht="30.2" customHeight="1" x14ac:dyDescent="0.2"/>
    <row r="1640" ht="30.2" customHeight="1" x14ac:dyDescent="0.2"/>
    <row r="1641" ht="30.2" customHeight="1" x14ac:dyDescent="0.2"/>
    <row r="1642" ht="30.2" customHeight="1" x14ac:dyDescent="0.2"/>
    <row r="1643" ht="30.2" customHeight="1" x14ac:dyDescent="0.2"/>
    <row r="1644" ht="30.2" customHeight="1" x14ac:dyDescent="0.2"/>
    <row r="1645" ht="30.2" customHeight="1" x14ac:dyDescent="0.2"/>
    <row r="1646" ht="30.2" customHeight="1" x14ac:dyDescent="0.2"/>
    <row r="1647" ht="30.2" customHeight="1" x14ac:dyDescent="0.2"/>
    <row r="1648" ht="30.2" customHeight="1" x14ac:dyDescent="0.2"/>
    <row r="1649" ht="30.2" customHeight="1" x14ac:dyDescent="0.2"/>
    <row r="1650" ht="30.2" customHeight="1" x14ac:dyDescent="0.2"/>
    <row r="1651" ht="30.2" customHeight="1" x14ac:dyDescent="0.2"/>
    <row r="1652" ht="30.2" customHeight="1" x14ac:dyDescent="0.2"/>
    <row r="1653" ht="30.2" customHeight="1" x14ac:dyDescent="0.2"/>
    <row r="1654" ht="30.2" customHeight="1" x14ac:dyDescent="0.2"/>
    <row r="1655" ht="30.2" customHeight="1" x14ac:dyDescent="0.2"/>
    <row r="1656" ht="30.2" customHeight="1" x14ac:dyDescent="0.2"/>
    <row r="1657" ht="30.2" customHeight="1" x14ac:dyDescent="0.2"/>
    <row r="1658" ht="30.2" customHeight="1" x14ac:dyDescent="0.2"/>
    <row r="1659" ht="30.2" customHeight="1" x14ac:dyDescent="0.2"/>
    <row r="1660" ht="30.2" customHeight="1" x14ac:dyDescent="0.2"/>
    <row r="1661" ht="30.2" customHeight="1" x14ac:dyDescent="0.2"/>
    <row r="1662" ht="30.2" customHeight="1" x14ac:dyDescent="0.2"/>
    <row r="1663" ht="30.2" customHeight="1" x14ac:dyDescent="0.2"/>
    <row r="1664" ht="30.2" customHeight="1" x14ac:dyDescent="0.2"/>
    <row r="1665" ht="30.2" customHeight="1" x14ac:dyDescent="0.2"/>
    <row r="1666" ht="30.2" customHeight="1" x14ac:dyDescent="0.2"/>
    <row r="1667" ht="30.2" customHeight="1" x14ac:dyDescent="0.2"/>
    <row r="1668" ht="30.2" customHeight="1" x14ac:dyDescent="0.2"/>
    <row r="1669" ht="30.2" customHeight="1" x14ac:dyDescent="0.2"/>
    <row r="1670" ht="30.2" customHeight="1" x14ac:dyDescent="0.2"/>
    <row r="1671" ht="30.2" customHeight="1" x14ac:dyDescent="0.2"/>
    <row r="1672" ht="30.2" customHeight="1" x14ac:dyDescent="0.2"/>
    <row r="1673" ht="30.2" customHeight="1" x14ac:dyDescent="0.2"/>
    <row r="1674" ht="30.2" customHeight="1" x14ac:dyDescent="0.2"/>
    <row r="1675" ht="30.2" customHeight="1" x14ac:dyDescent="0.2"/>
    <row r="1676" ht="30.2" customHeight="1" x14ac:dyDescent="0.2"/>
    <row r="1677" ht="30.2" customHeight="1" x14ac:dyDescent="0.2"/>
    <row r="1678" ht="30.2" customHeight="1" x14ac:dyDescent="0.2"/>
    <row r="1679" ht="30.2" customHeight="1" x14ac:dyDescent="0.2"/>
    <row r="1680" ht="30.2" customHeight="1" x14ac:dyDescent="0.2"/>
    <row r="1681" ht="30.2" customHeight="1" x14ac:dyDescent="0.2"/>
    <row r="1682" ht="30.2" customHeight="1" x14ac:dyDescent="0.2"/>
    <row r="1683" ht="30.2" customHeight="1" x14ac:dyDescent="0.2"/>
    <row r="1684" ht="30.2" customHeight="1" x14ac:dyDescent="0.2"/>
    <row r="1685" ht="30.2" customHeight="1" x14ac:dyDescent="0.2"/>
    <row r="1686" ht="30.2" customHeight="1" x14ac:dyDescent="0.2"/>
    <row r="1687" ht="30.2" customHeight="1" x14ac:dyDescent="0.2"/>
    <row r="1688" ht="30.2" customHeight="1" x14ac:dyDescent="0.2"/>
    <row r="1689" ht="30.2" customHeight="1" x14ac:dyDescent="0.2"/>
    <row r="1690" ht="30.2" customHeight="1" x14ac:dyDescent="0.2"/>
    <row r="1691" ht="30.2" customHeight="1" x14ac:dyDescent="0.2"/>
    <row r="1692" ht="30.2" customHeight="1" x14ac:dyDescent="0.2"/>
    <row r="1693" ht="30.2" customHeight="1" x14ac:dyDescent="0.2"/>
    <row r="1694" ht="30.2" customHeight="1" x14ac:dyDescent="0.2"/>
    <row r="1695" ht="30.2" customHeight="1" x14ac:dyDescent="0.2"/>
    <row r="1696" ht="30.2" customHeight="1" x14ac:dyDescent="0.2"/>
    <row r="1697" ht="30.2" customHeight="1" x14ac:dyDescent="0.2"/>
    <row r="1698" ht="30.2" customHeight="1" x14ac:dyDescent="0.2"/>
    <row r="1699" ht="30.2" customHeight="1" x14ac:dyDescent="0.2"/>
    <row r="1700" ht="30.2" customHeight="1" x14ac:dyDescent="0.2"/>
    <row r="1701" ht="30.2" customHeight="1" x14ac:dyDescent="0.2"/>
    <row r="1702" ht="30.2" customHeight="1" x14ac:dyDescent="0.2"/>
    <row r="1703" ht="30.2" customHeight="1" x14ac:dyDescent="0.2"/>
    <row r="1704" ht="30.2" customHeight="1" x14ac:dyDescent="0.2"/>
    <row r="1705" ht="30.2" customHeight="1" x14ac:dyDescent="0.2"/>
    <row r="1706" ht="30.2" customHeight="1" x14ac:dyDescent="0.2"/>
    <row r="1707" ht="30.2" customHeight="1" x14ac:dyDescent="0.2"/>
    <row r="1708" ht="30.2" customHeight="1" x14ac:dyDescent="0.2"/>
    <row r="1709" ht="30.2" customHeight="1" x14ac:dyDescent="0.2"/>
    <row r="1710" ht="30.2" customHeight="1" x14ac:dyDescent="0.2"/>
    <row r="1711" ht="30.2" customHeight="1" x14ac:dyDescent="0.2"/>
    <row r="1712" ht="30.2" customHeight="1" x14ac:dyDescent="0.2"/>
    <row r="1713" ht="30.2" customHeight="1" x14ac:dyDescent="0.2"/>
    <row r="1714" ht="30.2" customHeight="1" x14ac:dyDescent="0.2"/>
    <row r="1715" ht="30.2" customHeight="1" x14ac:dyDescent="0.2"/>
    <row r="1716" ht="30.2" customHeight="1" x14ac:dyDescent="0.2"/>
    <row r="1717" ht="30.2" customHeight="1" x14ac:dyDescent="0.2"/>
    <row r="1718" ht="30.2" customHeight="1" x14ac:dyDescent="0.2"/>
    <row r="1719" ht="30.2" customHeight="1" x14ac:dyDescent="0.2"/>
    <row r="1720" ht="30.2" customHeight="1" x14ac:dyDescent="0.2"/>
    <row r="1721" ht="30.2" customHeight="1" x14ac:dyDescent="0.2"/>
    <row r="1722" ht="30.2" customHeight="1" x14ac:dyDescent="0.2"/>
    <row r="1723" ht="30.2" customHeight="1" x14ac:dyDescent="0.2"/>
    <row r="1724" ht="30.2" customHeight="1" x14ac:dyDescent="0.2"/>
    <row r="1725" ht="30.2" customHeight="1" x14ac:dyDescent="0.2"/>
    <row r="1726" ht="30.2" customHeight="1" x14ac:dyDescent="0.2"/>
    <row r="1727" ht="30.2" customHeight="1" x14ac:dyDescent="0.2"/>
    <row r="1728" ht="30.2" customHeight="1" x14ac:dyDescent="0.2"/>
    <row r="1729" ht="30.2" customHeight="1" x14ac:dyDescent="0.2"/>
    <row r="1730" ht="30.2" customHeight="1" x14ac:dyDescent="0.2"/>
    <row r="1731" ht="30.2" customHeight="1" x14ac:dyDescent="0.2"/>
    <row r="1732" ht="30.2" customHeight="1" x14ac:dyDescent="0.2"/>
    <row r="1733" ht="30.2" customHeight="1" x14ac:dyDescent="0.2"/>
    <row r="1734" ht="30.2" customHeight="1" x14ac:dyDescent="0.2"/>
    <row r="1735" ht="30.2" customHeight="1" x14ac:dyDescent="0.2"/>
    <row r="1736" ht="30.2" customHeight="1" x14ac:dyDescent="0.2"/>
    <row r="1737" ht="30.2" customHeight="1" x14ac:dyDescent="0.2"/>
    <row r="1738" ht="30.2" customHeight="1" x14ac:dyDescent="0.2"/>
    <row r="1739" ht="30.2" customHeight="1" x14ac:dyDescent="0.2"/>
    <row r="1740" ht="30.2" customHeight="1" x14ac:dyDescent="0.2"/>
    <row r="1741" ht="30.2" customHeight="1" x14ac:dyDescent="0.2"/>
    <row r="1742" ht="30.2" customHeight="1" x14ac:dyDescent="0.2"/>
    <row r="1743" ht="30.2" customHeight="1" x14ac:dyDescent="0.2"/>
    <row r="1744" ht="30.2" customHeight="1" x14ac:dyDescent="0.2"/>
    <row r="1745" ht="30.2" customHeight="1" x14ac:dyDescent="0.2"/>
    <row r="1746" ht="30.2" customHeight="1" x14ac:dyDescent="0.2"/>
    <row r="1747" ht="30.2" customHeight="1" x14ac:dyDescent="0.2"/>
    <row r="1748" ht="30.2" customHeight="1" x14ac:dyDescent="0.2"/>
    <row r="1749" ht="30.2" customHeight="1" x14ac:dyDescent="0.2"/>
    <row r="1750" ht="30.2" customHeight="1" x14ac:dyDescent="0.2"/>
    <row r="1751" ht="30.2" customHeight="1" x14ac:dyDescent="0.2"/>
    <row r="1752" ht="30.2" customHeight="1" x14ac:dyDescent="0.2"/>
    <row r="1753" ht="30.2" customHeight="1" x14ac:dyDescent="0.2"/>
    <row r="1754" ht="30.2" customHeight="1" x14ac:dyDescent="0.2"/>
    <row r="1755" ht="30.2" customHeight="1" x14ac:dyDescent="0.2"/>
    <row r="1756" ht="30.2" customHeight="1" x14ac:dyDescent="0.2"/>
    <row r="1757" ht="30.2" customHeight="1" x14ac:dyDescent="0.2"/>
    <row r="1758" ht="30.2" customHeight="1" x14ac:dyDescent="0.2"/>
    <row r="1759" ht="30.2" customHeight="1" x14ac:dyDescent="0.2"/>
    <row r="1760" ht="30.2" customHeight="1" x14ac:dyDescent="0.2"/>
    <row r="1761" ht="30.2" customHeight="1" x14ac:dyDescent="0.2"/>
    <row r="1762" ht="30.2" customHeight="1" x14ac:dyDescent="0.2"/>
    <row r="1763" ht="30.2" customHeight="1" x14ac:dyDescent="0.2"/>
    <row r="1764" ht="30.2" customHeight="1" x14ac:dyDescent="0.2"/>
    <row r="1765" ht="30.2" customHeight="1" x14ac:dyDescent="0.2"/>
    <row r="1766" ht="30.2" customHeight="1" x14ac:dyDescent="0.2"/>
    <row r="1767" ht="30.2" customHeight="1" x14ac:dyDescent="0.2"/>
    <row r="1768" ht="30.2" customHeight="1" x14ac:dyDescent="0.2"/>
    <row r="1769" ht="30.2" customHeight="1" x14ac:dyDescent="0.2"/>
    <row r="1770" ht="30.2" customHeight="1" x14ac:dyDescent="0.2"/>
    <row r="1771" ht="30.2" customHeight="1" x14ac:dyDescent="0.2"/>
    <row r="1772" ht="30.2" customHeight="1" x14ac:dyDescent="0.2"/>
    <row r="1773" ht="30.2" customHeight="1" x14ac:dyDescent="0.2"/>
    <row r="1774" ht="30.2" customHeight="1" x14ac:dyDescent="0.2"/>
    <row r="1775" ht="30.2" customHeight="1" x14ac:dyDescent="0.2"/>
    <row r="1776" ht="30.2" customHeight="1" x14ac:dyDescent="0.2"/>
    <row r="1777" ht="30.2" customHeight="1" x14ac:dyDescent="0.2"/>
    <row r="1778" ht="30.2" customHeight="1" x14ac:dyDescent="0.2"/>
    <row r="1779" ht="30.2" customHeight="1" x14ac:dyDescent="0.2"/>
    <row r="1780" ht="30.2" customHeight="1" x14ac:dyDescent="0.2"/>
    <row r="1781" ht="30.2" customHeight="1" x14ac:dyDescent="0.2"/>
    <row r="1782" ht="30.2" customHeight="1" x14ac:dyDescent="0.2"/>
    <row r="1783" ht="30.2" customHeight="1" x14ac:dyDescent="0.2"/>
    <row r="1784" ht="30.2" customHeight="1" x14ac:dyDescent="0.2"/>
    <row r="1785" ht="30.2" customHeight="1" x14ac:dyDescent="0.2"/>
    <row r="1786" ht="30.2" customHeight="1" x14ac:dyDescent="0.2"/>
    <row r="1787" ht="30.2" customHeight="1" x14ac:dyDescent="0.2"/>
    <row r="1788" ht="30.2" customHeight="1" x14ac:dyDescent="0.2"/>
    <row r="1789" ht="30.2" customHeight="1" x14ac:dyDescent="0.2"/>
    <row r="1790" ht="30.2" customHeight="1" x14ac:dyDescent="0.2"/>
    <row r="1791" ht="30.2" customHeight="1" x14ac:dyDescent="0.2"/>
    <row r="1792" ht="30.2" customHeight="1" x14ac:dyDescent="0.2"/>
    <row r="1793" ht="30.2" customHeight="1" x14ac:dyDescent="0.2"/>
    <row r="1794" ht="30.2" customHeight="1" x14ac:dyDescent="0.2"/>
    <row r="1795" ht="30.2" customHeight="1" x14ac:dyDescent="0.2"/>
    <row r="1796" ht="30.2" customHeight="1" x14ac:dyDescent="0.2"/>
    <row r="1797" ht="30.2" customHeight="1" x14ac:dyDescent="0.2"/>
    <row r="1798" ht="30.2" customHeight="1" x14ac:dyDescent="0.2"/>
    <row r="1799" ht="30.2" customHeight="1" x14ac:dyDescent="0.2"/>
    <row r="1800" ht="30.2" customHeight="1" x14ac:dyDescent="0.2"/>
    <row r="1801" ht="30.2" customHeight="1" x14ac:dyDescent="0.2"/>
    <row r="1802" ht="30.2" customHeight="1" x14ac:dyDescent="0.2"/>
    <row r="1803" ht="30.2" customHeight="1" x14ac:dyDescent="0.2"/>
    <row r="1804" ht="30.2" customHeight="1" x14ac:dyDescent="0.2"/>
    <row r="1805" ht="30.2" customHeight="1" x14ac:dyDescent="0.2"/>
    <row r="1806" ht="30.2" customHeight="1" x14ac:dyDescent="0.2"/>
    <row r="1807" ht="30.2" customHeight="1" x14ac:dyDescent="0.2"/>
    <row r="1808" ht="30.2" customHeight="1" x14ac:dyDescent="0.2"/>
    <row r="1809" ht="30.2" customHeight="1" x14ac:dyDescent="0.2"/>
    <row r="1810" ht="30.2" customHeight="1" x14ac:dyDescent="0.2"/>
    <row r="1811" ht="30.2" customHeight="1" x14ac:dyDescent="0.2"/>
    <row r="1812" ht="30.2" customHeight="1" x14ac:dyDescent="0.2"/>
    <row r="1813" ht="30.2" customHeight="1" x14ac:dyDescent="0.2"/>
    <row r="1814" ht="30.2" customHeight="1" x14ac:dyDescent="0.2"/>
    <row r="1815" ht="30.2" customHeight="1" x14ac:dyDescent="0.2"/>
    <row r="1816" ht="30.2" customHeight="1" x14ac:dyDescent="0.2"/>
    <row r="1817" ht="30.2" customHeight="1" x14ac:dyDescent="0.2"/>
    <row r="1818" ht="30.2" customHeight="1" x14ac:dyDescent="0.2"/>
    <row r="1819" ht="30.2" customHeight="1" x14ac:dyDescent="0.2"/>
    <row r="1820" ht="30.2" customHeight="1" x14ac:dyDescent="0.2"/>
    <row r="1821" ht="30.2" customHeight="1" x14ac:dyDescent="0.2"/>
    <row r="1822" ht="30.2" customHeight="1" x14ac:dyDescent="0.2"/>
    <row r="1823" ht="30.2" customHeight="1" x14ac:dyDescent="0.2"/>
    <row r="1824" ht="30.2" customHeight="1" x14ac:dyDescent="0.2"/>
    <row r="1825" ht="30.2" customHeight="1" x14ac:dyDescent="0.2"/>
    <row r="1826" ht="30.2" customHeight="1" x14ac:dyDescent="0.2"/>
    <row r="1827" ht="30.2" customHeight="1" x14ac:dyDescent="0.2"/>
    <row r="1828" ht="30.2" customHeight="1" x14ac:dyDescent="0.2"/>
    <row r="1829" ht="30.2" customHeight="1" x14ac:dyDescent="0.2"/>
    <row r="1830" ht="30.2" customHeight="1" x14ac:dyDescent="0.2"/>
    <row r="1831" ht="30.2" customHeight="1" x14ac:dyDescent="0.2"/>
    <row r="1832" ht="30.2" customHeight="1" x14ac:dyDescent="0.2"/>
    <row r="1833" ht="30.2" customHeight="1" x14ac:dyDescent="0.2"/>
    <row r="1834" ht="30.2" customHeight="1" x14ac:dyDescent="0.2"/>
    <row r="1835" ht="30.2" customHeight="1" x14ac:dyDescent="0.2"/>
    <row r="1836" ht="30.2" customHeight="1" x14ac:dyDescent="0.2"/>
    <row r="1837" ht="30.2" customHeight="1" x14ac:dyDescent="0.2"/>
    <row r="1838" ht="30.2" customHeight="1" x14ac:dyDescent="0.2"/>
    <row r="1839" ht="30.2" customHeight="1" x14ac:dyDescent="0.2"/>
    <row r="1840" ht="30.2" customHeight="1" x14ac:dyDescent="0.2"/>
    <row r="1841" ht="30.2" customHeight="1" x14ac:dyDescent="0.2"/>
    <row r="1842" ht="30.2" customHeight="1" x14ac:dyDescent="0.2"/>
    <row r="1843" ht="30.2" customHeight="1" x14ac:dyDescent="0.2"/>
    <row r="1844" ht="30.2" customHeight="1" x14ac:dyDescent="0.2"/>
    <row r="1845" ht="30.2" customHeight="1" x14ac:dyDescent="0.2"/>
    <row r="1846" ht="30.2" customHeight="1" x14ac:dyDescent="0.2"/>
    <row r="1847" ht="30.2" customHeight="1" x14ac:dyDescent="0.2"/>
    <row r="1848" ht="30.2" customHeight="1" x14ac:dyDescent="0.2"/>
    <row r="1849" ht="30.2" customHeight="1" x14ac:dyDescent="0.2"/>
    <row r="1850" ht="30.2" customHeight="1" x14ac:dyDescent="0.2"/>
    <row r="1851" ht="30.2" customHeight="1" x14ac:dyDescent="0.2"/>
    <row r="1852" ht="30.2" customHeight="1" x14ac:dyDescent="0.2"/>
    <row r="1853" ht="30.2" customHeight="1" x14ac:dyDescent="0.2"/>
    <row r="1854" ht="30.2" customHeight="1" x14ac:dyDescent="0.2"/>
    <row r="1855" ht="30.2" customHeight="1" x14ac:dyDescent="0.2"/>
    <row r="1856" ht="30.2" customHeight="1" x14ac:dyDescent="0.2"/>
    <row r="1857" ht="30.2" customHeight="1" x14ac:dyDescent="0.2"/>
    <row r="1858" ht="30.2" customHeight="1" x14ac:dyDescent="0.2"/>
    <row r="1859" ht="30.2" customHeight="1" x14ac:dyDescent="0.2"/>
    <row r="1860" ht="30.2" customHeight="1" x14ac:dyDescent="0.2"/>
    <row r="1861" ht="30.2" customHeight="1" x14ac:dyDescent="0.2"/>
    <row r="1862" ht="30.2" customHeight="1" x14ac:dyDescent="0.2"/>
    <row r="1863" ht="30.2" customHeight="1" x14ac:dyDescent="0.2"/>
    <row r="1864" ht="30.2" customHeight="1" x14ac:dyDescent="0.2"/>
    <row r="1865" ht="30.2" customHeight="1" x14ac:dyDescent="0.2"/>
    <row r="1866" ht="30.2" customHeight="1" x14ac:dyDescent="0.2"/>
    <row r="1867" ht="30.2" customHeight="1" x14ac:dyDescent="0.2"/>
    <row r="1868" ht="30.2" customHeight="1" x14ac:dyDescent="0.2"/>
    <row r="1869" ht="30.2" customHeight="1" x14ac:dyDescent="0.2"/>
    <row r="1870" ht="30.2" customHeight="1" x14ac:dyDescent="0.2"/>
    <row r="1871" ht="30.2" customHeight="1" x14ac:dyDescent="0.2"/>
    <row r="1872" ht="30.2" customHeight="1" x14ac:dyDescent="0.2"/>
    <row r="1873" ht="30.2" customHeight="1" x14ac:dyDescent="0.2"/>
    <row r="1874" ht="30.2" customHeight="1" x14ac:dyDescent="0.2"/>
    <row r="1875" ht="30.2" customHeight="1" x14ac:dyDescent="0.2"/>
    <row r="1876" ht="30.2" customHeight="1" x14ac:dyDescent="0.2"/>
    <row r="1877" ht="30.2" customHeight="1" x14ac:dyDescent="0.2"/>
    <row r="1878" ht="30.2" customHeight="1" x14ac:dyDescent="0.2"/>
    <row r="1879" ht="30.2" customHeight="1" x14ac:dyDescent="0.2"/>
    <row r="1880" ht="30.2" customHeight="1" x14ac:dyDescent="0.2"/>
    <row r="1881" ht="30.2" customHeight="1" x14ac:dyDescent="0.2"/>
    <row r="1882" ht="30.2" customHeight="1" x14ac:dyDescent="0.2"/>
    <row r="1883" ht="30.2" customHeight="1" x14ac:dyDescent="0.2"/>
    <row r="1884" ht="30.2" customHeight="1" x14ac:dyDescent="0.2"/>
    <row r="1885" ht="30.2" customHeight="1" x14ac:dyDescent="0.2"/>
    <row r="1886" ht="30.2" customHeight="1" x14ac:dyDescent="0.2"/>
    <row r="1887" ht="30.2" customHeight="1" x14ac:dyDescent="0.2"/>
    <row r="1888" ht="30.2" customHeight="1" x14ac:dyDescent="0.2"/>
    <row r="1889" ht="30.2" customHeight="1" x14ac:dyDescent="0.2"/>
    <row r="1890" ht="30.2" customHeight="1" x14ac:dyDescent="0.2"/>
    <row r="1891" ht="30.2" customHeight="1" x14ac:dyDescent="0.2"/>
    <row r="1892" ht="30.2" customHeight="1" x14ac:dyDescent="0.2"/>
    <row r="1893" ht="30.2" customHeight="1" x14ac:dyDescent="0.2"/>
    <row r="1894" ht="30.2" customHeight="1" x14ac:dyDescent="0.2"/>
    <row r="1895" ht="30.2" customHeight="1" x14ac:dyDescent="0.2"/>
    <row r="1896" ht="30.2" customHeight="1" x14ac:dyDescent="0.2"/>
    <row r="1897" ht="30.2" customHeight="1" x14ac:dyDescent="0.2"/>
    <row r="1898" ht="30.2" customHeight="1" x14ac:dyDescent="0.2"/>
    <row r="1899" ht="30.2" customHeight="1" x14ac:dyDescent="0.2"/>
    <row r="1900" ht="30.2" customHeight="1" x14ac:dyDescent="0.2"/>
    <row r="1901" ht="30.2" customHeight="1" x14ac:dyDescent="0.2"/>
    <row r="1902" ht="30.2" customHeight="1" x14ac:dyDescent="0.2"/>
    <row r="1903" ht="30.2" customHeight="1" x14ac:dyDescent="0.2"/>
    <row r="1904" ht="30.2" customHeight="1" x14ac:dyDescent="0.2"/>
    <row r="1905" ht="30.2" customHeight="1" x14ac:dyDescent="0.2"/>
    <row r="1906" ht="30.2" customHeight="1" x14ac:dyDescent="0.2"/>
    <row r="1907" ht="30.2" customHeight="1" x14ac:dyDescent="0.2"/>
    <row r="1908" ht="30.2" customHeight="1" x14ac:dyDescent="0.2"/>
    <row r="1909" ht="30.2" customHeight="1" x14ac:dyDescent="0.2"/>
    <row r="1910" ht="30.2" customHeight="1" x14ac:dyDescent="0.2"/>
    <row r="1911" ht="30.2" customHeight="1" x14ac:dyDescent="0.2"/>
    <row r="1912" ht="30.2" customHeight="1" x14ac:dyDescent="0.2"/>
    <row r="1913" ht="30.2" customHeight="1" x14ac:dyDescent="0.2"/>
    <row r="1914" ht="30.2" customHeight="1" x14ac:dyDescent="0.2"/>
    <row r="1915" ht="30.2" customHeight="1" x14ac:dyDescent="0.2"/>
    <row r="1916" ht="30.2" customHeight="1" x14ac:dyDescent="0.2"/>
    <row r="1917" ht="30.2" customHeight="1" x14ac:dyDescent="0.2"/>
    <row r="1918" ht="30.2" customHeight="1" x14ac:dyDescent="0.2"/>
    <row r="1919" ht="30.2" customHeight="1" x14ac:dyDescent="0.2"/>
    <row r="1920" ht="30.2" customHeight="1" x14ac:dyDescent="0.2"/>
    <row r="1921" ht="30.2" customHeight="1" x14ac:dyDescent="0.2"/>
    <row r="1922" ht="30.2" customHeight="1" x14ac:dyDescent="0.2"/>
    <row r="1923" ht="30.2" customHeight="1" x14ac:dyDescent="0.2"/>
    <row r="1924" ht="30.2" customHeight="1" x14ac:dyDescent="0.2"/>
    <row r="1925" ht="30.2" customHeight="1" x14ac:dyDescent="0.2"/>
    <row r="1926" ht="30.2" customHeight="1" x14ac:dyDescent="0.2"/>
    <row r="1927" ht="30.2" customHeight="1" x14ac:dyDescent="0.2"/>
    <row r="1928" ht="30.2" customHeight="1" x14ac:dyDescent="0.2"/>
    <row r="1929" ht="30.2" customHeight="1" x14ac:dyDescent="0.2"/>
    <row r="1930" ht="30.2" customHeight="1" x14ac:dyDescent="0.2"/>
    <row r="1931" ht="30.2" customHeight="1" x14ac:dyDescent="0.2"/>
    <row r="1932" ht="30.2" customHeight="1" x14ac:dyDescent="0.2"/>
    <row r="1933" ht="30.2" customHeight="1" x14ac:dyDescent="0.2"/>
    <row r="1934" ht="30.2" customHeight="1" x14ac:dyDescent="0.2"/>
    <row r="1935" ht="30.2" customHeight="1" x14ac:dyDescent="0.2"/>
    <row r="1936" ht="30.2" customHeight="1" x14ac:dyDescent="0.2"/>
    <row r="1937" ht="30.2" customHeight="1" x14ac:dyDescent="0.2"/>
    <row r="1938" ht="30.2" customHeight="1" x14ac:dyDescent="0.2"/>
    <row r="1939" ht="30.2" customHeight="1" x14ac:dyDescent="0.2"/>
    <row r="1940" ht="30.2" customHeight="1" x14ac:dyDescent="0.2"/>
    <row r="1941" ht="30.2" customHeight="1" x14ac:dyDescent="0.2"/>
    <row r="1942" ht="30.2" customHeight="1" x14ac:dyDescent="0.2"/>
    <row r="1943" ht="30.2" customHeight="1" x14ac:dyDescent="0.2"/>
    <row r="1944" ht="30.2" customHeight="1" x14ac:dyDescent="0.2"/>
    <row r="1945" ht="30.2" customHeight="1" x14ac:dyDescent="0.2"/>
    <row r="1946" ht="30.2" customHeight="1" x14ac:dyDescent="0.2"/>
    <row r="1947" ht="30.2" customHeight="1" x14ac:dyDescent="0.2"/>
    <row r="1948" ht="30.2" customHeight="1" x14ac:dyDescent="0.2"/>
    <row r="1949" ht="30.2" customHeight="1" x14ac:dyDescent="0.2"/>
    <row r="1950" ht="30.2" customHeight="1" x14ac:dyDescent="0.2"/>
    <row r="1951" ht="30.2" customHeight="1" x14ac:dyDescent="0.2"/>
    <row r="1952" ht="30.2" customHeight="1" x14ac:dyDescent="0.2"/>
    <row r="1953" ht="30.2" customHeight="1" x14ac:dyDescent="0.2"/>
    <row r="1954" ht="30.2" customHeight="1" x14ac:dyDescent="0.2"/>
    <row r="1955" ht="30.2" customHeight="1" x14ac:dyDescent="0.2"/>
    <row r="1956" ht="30.2" customHeight="1" x14ac:dyDescent="0.2"/>
    <row r="1957" ht="30.2" customHeight="1" x14ac:dyDescent="0.2"/>
    <row r="1958" ht="30.2" customHeight="1" x14ac:dyDescent="0.2"/>
    <row r="1959" ht="30.2" customHeight="1" x14ac:dyDescent="0.2"/>
    <row r="1960" ht="30.2" customHeight="1" x14ac:dyDescent="0.2"/>
    <row r="1961" ht="30.2" customHeight="1" x14ac:dyDescent="0.2"/>
    <row r="1962" ht="30.2" customHeight="1" x14ac:dyDescent="0.2"/>
    <row r="1963" ht="30.2" customHeight="1" x14ac:dyDescent="0.2"/>
    <row r="1964" ht="30.2" customHeight="1" x14ac:dyDescent="0.2"/>
    <row r="1965" ht="30.2" customHeight="1" x14ac:dyDescent="0.2"/>
    <row r="1966" ht="30.2" customHeight="1" x14ac:dyDescent="0.2"/>
    <row r="1967" ht="30.2" customHeight="1" x14ac:dyDescent="0.2"/>
    <row r="1968" ht="30.2" customHeight="1" x14ac:dyDescent="0.2"/>
    <row r="1969" ht="30.2" customHeight="1" x14ac:dyDescent="0.2"/>
    <row r="1970" ht="30.2" customHeight="1" x14ac:dyDescent="0.2"/>
    <row r="1971" ht="30.2" customHeight="1" x14ac:dyDescent="0.2"/>
    <row r="1972" ht="30.2" customHeight="1" x14ac:dyDescent="0.2"/>
    <row r="1973" ht="30.2" customHeight="1" x14ac:dyDescent="0.2"/>
    <row r="1974" ht="30.2" customHeight="1" x14ac:dyDescent="0.2"/>
    <row r="1975" ht="30.2" customHeight="1" x14ac:dyDescent="0.2"/>
    <row r="1976" ht="30.2" customHeight="1" x14ac:dyDescent="0.2"/>
    <row r="1977" ht="30.2" customHeight="1" x14ac:dyDescent="0.2"/>
    <row r="1978" ht="30.2" customHeight="1" x14ac:dyDescent="0.2"/>
    <row r="1979" ht="30.2" customHeight="1" x14ac:dyDescent="0.2"/>
    <row r="1980" ht="30.2" customHeight="1" x14ac:dyDescent="0.2"/>
    <row r="1981" ht="30.2" customHeight="1" x14ac:dyDescent="0.2"/>
    <row r="1982" ht="30.2" customHeight="1" x14ac:dyDescent="0.2"/>
    <row r="1983" ht="30.2" customHeight="1" x14ac:dyDescent="0.2"/>
    <row r="1984" ht="30.2" customHeight="1" x14ac:dyDescent="0.2"/>
    <row r="1985" ht="30.2" customHeight="1" x14ac:dyDescent="0.2"/>
    <row r="1986" ht="30.2" customHeight="1" x14ac:dyDescent="0.2"/>
    <row r="1987" ht="30.2" customHeight="1" x14ac:dyDescent="0.2"/>
    <row r="1988" ht="30.2" customHeight="1" x14ac:dyDescent="0.2"/>
    <row r="1989" ht="30.2" customHeight="1" x14ac:dyDescent="0.2"/>
    <row r="1990" ht="30.2" customHeight="1" x14ac:dyDescent="0.2"/>
    <row r="1991" ht="30.2" customHeight="1" x14ac:dyDescent="0.2"/>
    <row r="1992" ht="30.2" customHeight="1" x14ac:dyDescent="0.2"/>
    <row r="1993" ht="30.2" customHeight="1" x14ac:dyDescent="0.2"/>
    <row r="1994" ht="30.2" customHeight="1" x14ac:dyDescent="0.2"/>
    <row r="1995" ht="30.2" customHeight="1" x14ac:dyDescent="0.2"/>
    <row r="1996" ht="30.2" customHeight="1" x14ac:dyDescent="0.2"/>
    <row r="1997" ht="30.2" customHeight="1" x14ac:dyDescent="0.2"/>
    <row r="1998" ht="30.2" customHeight="1" x14ac:dyDescent="0.2"/>
    <row r="1999" ht="30.2" customHeight="1" x14ac:dyDescent="0.2"/>
    <row r="2000" ht="30.2" customHeight="1" x14ac:dyDescent="0.2"/>
    <row r="2001" ht="30.2" customHeight="1" x14ac:dyDescent="0.2"/>
    <row r="2002" ht="30.2" customHeight="1" x14ac:dyDescent="0.2"/>
    <row r="2003" ht="30.2" customHeight="1" x14ac:dyDescent="0.2"/>
    <row r="2004" ht="30.2" customHeight="1" x14ac:dyDescent="0.2"/>
    <row r="2005" ht="30.2" customHeight="1" x14ac:dyDescent="0.2"/>
    <row r="2006" ht="30.2" customHeight="1" x14ac:dyDescent="0.2"/>
    <row r="2007" ht="30.2" customHeight="1" x14ac:dyDescent="0.2"/>
    <row r="2008" ht="30.2" customHeight="1" x14ac:dyDescent="0.2"/>
    <row r="2009" ht="30.2" customHeight="1" x14ac:dyDescent="0.2"/>
    <row r="2010" ht="30.2" customHeight="1" x14ac:dyDescent="0.2"/>
    <row r="2011" ht="30.2" customHeight="1" x14ac:dyDescent="0.2"/>
    <row r="2012" ht="30.2" customHeight="1" x14ac:dyDescent="0.2"/>
    <row r="2013" ht="30.2" customHeight="1" x14ac:dyDescent="0.2"/>
    <row r="2014" ht="30.2" customHeight="1" x14ac:dyDescent="0.2"/>
    <row r="2015" ht="30.2" customHeight="1" x14ac:dyDescent="0.2"/>
    <row r="2016" ht="30.2" customHeight="1" x14ac:dyDescent="0.2"/>
    <row r="2017" ht="30.2" customHeight="1" x14ac:dyDescent="0.2"/>
    <row r="2018" ht="30.2" customHeight="1" x14ac:dyDescent="0.2"/>
    <row r="2019" ht="30.2" customHeight="1" x14ac:dyDescent="0.2"/>
    <row r="2020" ht="30.2" customHeight="1" x14ac:dyDescent="0.2"/>
    <row r="2021" ht="30.2" customHeight="1" x14ac:dyDescent="0.2"/>
    <row r="2022" ht="30.2" customHeight="1" x14ac:dyDescent="0.2"/>
    <row r="2023" ht="30.2" customHeight="1" x14ac:dyDescent="0.2"/>
    <row r="2024" ht="30.2" customHeight="1" x14ac:dyDescent="0.2"/>
    <row r="2025" ht="30.2" customHeight="1" x14ac:dyDescent="0.2"/>
    <row r="2026" ht="30.2" customHeight="1" x14ac:dyDescent="0.2"/>
    <row r="2027" ht="30.2" customHeight="1" x14ac:dyDescent="0.2"/>
    <row r="2028" ht="30.2" customHeight="1" x14ac:dyDescent="0.2"/>
    <row r="2029" ht="30.2" customHeight="1" x14ac:dyDescent="0.2"/>
    <row r="2030" ht="30.2" customHeight="1" x14ac:dyDescent="0.2"/>
    <row r="2031" ht="30.2" customHeight="1" x14ac:dyDescent="0.2"/>
    <row r="2032" ht="30.2" customHeight="1" x14ac:dyDescent="0.2"/>
    <row r="2033" ht="30.2" customHeight="1" x14ac:dyDescent="0.2"/>
    <row r="2034" ht="30.2" customHeight="1" x14ac:dyDescent="0.2"/>
    <row r="2035" ht="30.2" customHeight="1" x14ac:dyDescent="0.2"/>
    <row r="2036" ht="30.2" customHeight="1" x14ac:dyDescent="0.2"/>
    <row r="2037" ht="30.2" customHeight="1" x14ac:dyDescent="0.2"/>
    <row r="2038" ht="30.2" customHeight="1" x14ac:dyDescent="0.2"/>
    <row r="2039" ht="30.2" customHeight="1" x14ac:dyDescent="0.2"/>
    <row r="2040" ht="30.2" customHeight="1" x14ac:dyDescent="0.2"/>
    <row r="2041" ht="30.2" customHeight="1" x14ac:dyDescent="0.2"/>
    <row r="2042" ht="30.2" customHeight="1" x14ac:dyDescent="0.2"/>
    <row r="2043" ht="30.2" customHeight="1" x14ac:dyDescent="0.2"/>
    <row r="2044" ht="30.2" customHeight="1" x14ac:dyDescent="0.2"/>
    <row r="2045" ht="30.2" customHeight="1" x14ac:dyDescent="0.2"/>
    <row r="2046" ht="30.2" customHeight="1" x14ac:dyDescent="0.2"/>
    <row r="2047" ht="30.2" customHeight="1" x14ac:dyDescent="0.2"/>
    <row r="2048" ht="30.2" customHeight="1" x14ac:dyDescent="0.2"/>
    <row r="2049" ht="30.2" customHeight="1" x14ac:dyDescent="0.2"/>
    <row r="2050" ht="30.2" customHeight="1" x14ac:dyDescent="0.2"/>
    <row r="2051" ht="30.2" customHeight="1" x14ac:dyDescent="0.2"/>
    <row r="2052" ht="30.2" customHeight="1" x14ac:dyDescent="0.2"/>
    <row r="2053" ht="30.2" customHeight="1" x14ac:dyDescent="0.2"/>
    <row r="2054" ht="30.2" customHeight="1" x14ac:dyDescent="0.2"/>
    <row r="2055" ht="30.2" customHeight="1" x14ac:dyDescent="0.2"/>
    <row r="2056" ht="30.2" customHeight="1" x14ac:dyDescent="0.2"/>
    <row r="2057" ht="30.2" customHeight="1" x14ac:dyDescent="0.2"/>
    <row r="2058" ht="30.2" customHeight="1" x14ac:dyDescent="0.2"/>
    <row r="2059" ht="30.2" customHeight="1" x14ac:dyDescent="0.2"/>
    <row r="2060" ht="30.2" customHeight="1" x14ac:dyDescent="0.2"/>
    <row r="2061" ht="30.2" customHeight="1" x14ac:dyDescent="0.2"/>
    <row r="2062" ht="30.2" customHeight="1" x14ac:dyDescent="0.2"/>
    <row r="2063" ht="30.2" customHeight="1" x14ac:dyDescent="0.2"/>
    <row r="2064" ht="30.2" customHeight="1" x14ac:dyDescent="0.2"/>
    <row r="2065" ht="30.2" customHeight="1" x14ac:dyDescent="0.2"/>
    <row r="2066" ht="30.2" customHeight="1" x14ac:dyDescent="0.2"/>
    <row r="2067" ht="30.2" customHeight="1" x14ac:dyDescent="0.2"/>
    <row r="2068" ht="30.2" customHeight="1" x14ac:dyDescent="0.2"/>
    <row r="2069" ht="30.2" customHeight="1" x14ac:dyDescent="0.2"/>
    <row r="2070" ht="30.2" customHeight="1" x14ac:dyDescent="0.2"/>
    <row r="2071" ht="30.2" customHeight="1" x14ac:dyDescent="0.2"/>
    <row r="2072" ht="30.2" customHeight="1" x14ac:dyDescent="0.2"/>
    <row r="2073" ht="30.2" customHeight="1" x14ac:dyDescent="0.2"/>
    <row r="2074" ht="30.2" customHeight="1" x14ac:dyDescent="0.2"/>
    <row r="2075" ht="30.2" customHeight="1" x14ac:dyDescent="0.2"/>
    <row r="2076" ht="30.2" customHeight="1" x14ac:dyDescent="0.2"/>
    <row r="2077" ht="30.2" customHeight="1" x14ac:dyDescent="0.2"/>
    <row r="2078" ht="30.2" customHeight="1" x14ac:dyDescent="0.2"/>
    <row r="2079" ht="30.2" customHeight="1" x14ac:dyDescent="0.2"/>
    <row r="2080" ht="30.2" customHeight="1" x14ac:dyDescent="0.2"/>
    <row r="2081" ht="30.2" customHeight="1" x14ac:dyDescent="0.2"/>
    <row r="2082" ht="30.2" customHeight="1" x14ac:dyDescent="0.2"/>
    <row r="2083" ht="30.2" customHeight="1" x14ac:dyDescent="0.2"/>
    <row r="2084" ht="30.2" customHeight="1" x14ac:dyDescent="0.2"/>
    <row r="2085" ht="30.2" customHeight="1" x14ac:dyDescent="0.2"/>
    <row r="2086" ht="30.2" customHeight="1" x14ac:dyDescent="0.2"/>
    <row r="2087" ht="30.2" customHeight="1" x14ac:dyDescent="0.2"/>
    <row r="2088" ht="30.2" customHeight="1" x14ac:dyDescent="0.2"/>
    <row r="2089" ht="30.2" customHeight="1" x14ac:dyDescent="0.2"/>
    <row r="2090" ht="30.2" customHeight="1" x14ac:dyDescent="0.2"/>
    <row r="2091" ht="30.2" customHeight="1" x14ac:dyDescent="0.2"/>
    <row r="2092" ht="30.2" customHeight="1" x14ac:dyDescent="0.2"/>
    <row r="2093" ht="30.2" customHeight="1" x14ac:dyDescent="0.2"/>
    <row r="2094" ht="30.2" customHeight="1" x14ac:dyDescent="0.2"/>
    <row r="2095" ht="30.2" customHeight="1" x14ac:dyDescent="0.2"/>
    <row r="2096" ht="30.2" customHeight="1" x14ac:dyDescent="0.2"/>
    <row r="2097" ht="30.2" customHeight="1" x14ac:dyDescent="0.2"/>
    <row r="2098" ht="30.2" customHeight="1" x14ac:dyDescent="0.2"/>
    <row r="2099" ht="30.2" customHeight="1" x14ac:dyDescent="0.2"/>
    <row r="2100" ht="30.2" customHeight="1" x14ac:dyDescent="0.2"/>
    <row r="2101" ht="30.2" customHeight="1" x14ac:dyDescent="0.2"/>
    <row r="2102" ht="30.2" customHeight="1" x14ac:dyDescent="0.2"/>
    <row r="2103" ht="30.2" customHeight="1" x14ac:dyDescent="0.2"/>
    <row r="2104" ht="30.2" customHeight="1" x14ac:dyDescent="0.2"/>
    <row r="2105" ht="30.2" customHeight="1" x14ac:dyDescent="0.2"/>
    <row r="2106" ht="30.2" customHeight="1" x14ac:dyDescent="0.2"/>
    <row r="2107" ht="30.2" customHeight="1" x14ac:dyDescent="0.2"/>
    <row r="2108" ht="30.2" customHeight="1" x14ac:dyDescent="0.2"/>
    <row r="2109" ht="30.2" customHeight="1" x14ac:dyDescent="0.2"/>
    <row r="2110" ht="30.2" customHeight="1" x14ac:dyDescent="0.2"/>
    <row r="2111" ht="30.2" customHeight="1" x14ac:dyDescent="0.2"/>
    <row r="2112" ht="30.2" customHeight="1" x14ac:dyDescent="0.2"/>
    <row r="2113" ht="30.2" customHeight="1" x14ac:dyDescent="0.2"/>
    <row r="2114" ht="30.2" customHeight="1" x14ac:dyDescent="0.2"/>
    <row r="2115" ht="30.2" customHeight="1" x14ac:dyDescent="0.2"/>
    <row r="2116" ht="30.2" customHeight="1" x14ac:dyDescent="0.2"/>
    <row r="2117" ht="30.2" customHeight="1" x14ac:dyDescent="0.2"/>
    <row r="2118" ht="30.2" customHeight="1" x14ac:dyDescent="0.2"/>
    <row r="2119" ht="30.2" customHeight="1" x14ac:dyDescent="0.2"/>
    <row r="2120" ht="30.2" customHeight="1" x14ac:dyDescent="0.2"/>
    <row r="2121" ht="30.2" customHeight="1" x14ac:dyDescent="0.2"/>
    <row r="2122" ht="30.2" customHeight="1" x14ac:dyDescent="0.2"/>
    <row r="2123" ht="30.2" customHeight="1" x14ac:dyDescent="0.2"/>
    <row r="2124" ht="30.2" customHeight="1" x14ac:dyDescent="0.2"/>
    <row r="2125" ht="30.2" customHeight="1" x14ac:dyDescent="0.2"/>
    <row r="2126" ht="30.2" customHeight="1" x14ac:dyDescent="0.2"/>
    <row r="2127" ht="30.2" customHeight="1" x14ac:dyDescent="0.2"/>
    <row r="2128" ht="30.2" customHeight="1" x14ac:dyDescent="0.2"/>
    <row r="2129" ht="30.2" customHeight="1" x14ac:dyDescent="0.2"/>
    <row r="2130" ht="30.2" customHeight="1" x14ac:dyDescent="0.2"/>
    <row r="2131" ht="30.2" customHeight="1" x14ac:dyDescent="0.2"/>
    <row r="2132" ht="30.2" customHeight="1" x14ac:dyDescent="0.2"/>
    <row r="2133" ht="30.2" customHeight="1" x14ac:dyDescent="0.2"/>
    <row r="2134" ht="30.2" customHeight="1" x14ac:dyDescent="0.2"/>
    <row r="2135" ht="30.2" customHeight="1" x14ac:dyDescent="0.2"/>
    <row r="2136" ht="30.2" customHeight="1" x14ac:dyDescent="0.2"/>
    <row r="2137" ht="30.2" customHeight="1" x14ac:dyDescent="0.2"/>
    <row r="2138" ht="30.2" customHeight="1" x14ac:dyDescent="0.2"/>
    <row r="2139" ht="30.2" customHeight="1" x14ac:dyDescent="0.2"/>
    <row r="2140" ht="30.2" customHeight="1" x14ac:dyDescent="0.2"/>
    <row r="2141" ht="30.2" customHeight="1" x14ac:dyDescent="0.2"/>
    <row r="2142" ht="30.2" customHeight="1" x14ac:dyDescent="0.2"/>
    <row r="2143" ht="30.2" customHeight="1" x14ac:dyDescent="0.2"/>
    <row r="2144" ht="30.2" customHeight="1" x14ac:dyDescent="0.2"/>
    <row r="2145" ht="30.2" customHeight="1" x14ac:dyDescent="0.2"/>
    <row r="2146" ht="30.2" customHeight="1" x14ac:dyDescent="0.2"/>
    <row r="2147" ht="30.2" customHeight="1" x14ac:dyDescent="0.2"/>
    <row r="2148" ht="30.2" customHeight="1" x14ac:dyDescent="0.2"/>
    <row r="2149" ht="30.2" customHeight="1" x14ac:dyDescent="0.2"/>
    <row r="2150" ht="30.2" customHeight="1" x14ac:dyDescent="0.2"/>
    <row r="2151" ht="30.2" customHeight="1" x14ac:dyDescent="0.2"/>
    <row r="2152" ht="30.2" customHeight="1" x14ac:dyDescent="0.2"/>
    <row r="2153" ht="30.2" customHeight="1" x14ac:dyDescent="0.2"/>
    <row r="2154" ht="30.2" customHeight="1" x14ac:dyDescent="0.2"/>
    <row r="2155" ht="30.2" customHeight="1" x14ac:dyDescent="0.2"/>
    <row r="2156" ht="30.2" customHeight="1" x14ac:dyDescent="0.2"/>
    <row r="2157" ht="30.2" customHeight="1" x14ac:dyDescent="0.2"/>
    <row r="2158" ht="30.2" customHeight="1" x14ac:dyDescent="0.2"/>
    <row r="2159" ht="30.2" customHeight="1" x14ac:dyDescent="0.2"/>
    <row r="2160" ht="30.2" customHeight="1" x14ac:dyDescent="0.2"/>
    <row r="2161" ht="30.2" customHeight="1" x14ac:dyDescent="0.2"/>
    <row r="2162" ht="30.2" customHeight="1" x14ac:dyDescent="0.2"/>
    <row r="2163" ht="30.2" customHeight="1" x14ac:dyDescent="0.2"/>
    <row r="2164" ht="30.2" customHeight="1" x14ac:dyDescent="0.2"/>
    <row r="2165" ht="30.2" customHeight="1" x14ac:dyDescent="0.2"/>
    <row r="2166" ht="30.2" customHeight="1" x14ac:dyDescent="0.2"/>
    <row r="2167" ht="30.2" customHeight="1" x14ac:dyDescent="0.2"/>
    <row r="2168" ht="30.2" customHeight="1" x14ac:dyDescent="0.2"/>
    <row r="2169" ht="30.2" customHeight="1" x14ac:dyDescent="0.2"/>
    <row r="2170" ht="30.2" customHeight="1" x14ac:dyDescent="0.2"/>
    <row r="2171" ht="30.2" customHeight="1" x14ac:dyDescent="0.2"/>
    <row r="2172" ht="30.2" customHeight="1" x14ac:dyDescent="0.2"/>
    <row r="2173" ht="30.2" customHeight="1" x14ac:dyDescent="0.2"/>
    <row r="2174" ht="30.2" customHeight="1" x14ac:dyDescent="0.2"/>
    <row r="2175" ht="30.2" customHeight="1" x14ac:dyDescent="0.2"/>
    <row r="2176" ht="30.2" customHeight="1" x14ac:dyDescent="0.2"/>
    <row r="2177" ht="30.2" customHeight="1" x14ac:dyDescent="0.2"/>
    <row r="2178" ht="30.2" customHeight="1" x14ac:dyDescent="0.2"/>
    <row r="2179" ht="30.2" customHeight="1" x14ac:dyDescent="0.2"/>
    <row r="2180" ht="30.2" customHeight="1" x14ac:dyDescent="0.2"/>
    <row r="2181" ht="30.2" customHeight="1" x14ac:dyDescent="0.2"/>
    <row r="2182" ht="30.2" customHeight="1" x14ac:dyDescent="0.2"/>
    <row r="2183" ht="30.2" customHeight="1" x14ac:dyDescent="0.2"/>
    <row r="2184" ht="30.2" customHeight="1" x14ac:dyDescent="0.2"/>
    <row r="2185" ht="30.2" customHeight="1" x14ac:dyDescent="0.2"/>
    <row r="2186" ht="30.2" customHeight="1" x14ac:dyDescent="0.2"/>
    <row r="2187" ht="30.2" customHeight="1" x14ac:dyDescent="0.2"/>
    <row r="2188" ht="30.2" customHeight="1" x14ac:dyDescent="0.2"/>
    <row r="2189" ht="30.2" customHeight="1" x14ac:dyDescent="0.2"/>
    <row r="2190" ht="30.2" customHeight="1" x14ac:dyDescent="0.2"/>
    <row r="2191" ht="30.2" customHeight="1" x14ac:dyDescent="0.2"/>
    <row r="2192" ht="30.2" customHeight="1" x14ac:dyDescent="0.2"/>
    <row r="2193" ht="30.2" customHeight="1" x14ac:dyDescent="0.2"/>
    <row r="2194" ht="30.2" customHeight="1" x14ac:dyDescent="0.2"/>
    <row r="2195" ht="30.2" customHeight="1" x14ac:dyDescent="0.2"/>
    <row r="2196" ht="30.2" customHeight="1" x14ac:dyDescent="0.2"/>
    <row r="2197" ht="30.2" customHeight="1" x14ac:dyDescent="0.2"/>
    <row r="2198" ht="30.2" customHeight="1" x14ac:dyDescent="0.2"/>
    <row r="2199" ht="30.2" customHeight="1" x14ac:dyDescent="0.2"/>
    <row r="2200" ht="30.2" customHeight="1" x14ac:dyDescent="0.2"/>
    <row r="2201" ht="30.2" customHeight="1" x14ac:dyDescent="0.2"/>
    <row r="2202" ht="30.2" customHeight="1" x14ac:dyDescent="0.2"/>
    <row r="2203" ht="30.2" customHeight="1" x14ac:dyDescent="0.2"/>
    <row r="2204" ht="30.2" customHeight="1" x14ac:dyDescent="0.2"/>
    <row r="2205" ht="30.2" customHeight="1" x14ac:dyDescent="0.2"/>
    <row r="2206" ht="30.2" customHeight="1" x14ac:dyDescent="0.2"/>
    <row r="2207" ht="30.2" customHeight="1" x14ac:dyDescent="0.2"/>
    <row r="2208" ht="30.2" customHeight="1" x14ac:dyDescent="0.2"/>
    <row r="2209" ht="30.2" customHeight="1" x14ac:dyDescent="0.2"/>
    <row r="2210" ht="30.2" customHeight="1" x14ac:dyDescent="0.2"/>
    <row r="2211" ht="30.2" customHeight="1" x14ac:dyDescent="0.2"/>
    <row r="2212" ht="30.2" customHeight="1" x14ac:dyDescent="0.2"/>
    <row r="2213" ht="30.2" customHeight="1" x14ac:dyDescent="0.2"/>
    <row r="2214" ht="30.2" customHeight="1" x14ac:dyDescent="0.2"/>
    <row r="2215" ht="30.2" customHeight="1" x14ac:dyDescent="0.2"/>
    <row r="2216" ht="30.2" customHeight="1" x14ac:dyDescent="0.2"/>
    <row r="2217" ht="30.2" customHeight="1" x14ac:dyDescent="0.2"/>
    <row r="2218" ht="30.2" customHeight="1" x14ac:dyDescent="0.2"/>
    <row r="2219" ht="30.2" customHeight="1" x14ac:dyDescent="0.2"/>
    <row r="2220" ht="30.2" customHeight="1" x14ac:dyDescent="0.2"/>
    <row r="2221" ht="30.2" customHeight="1" x14ac:dyDescent="0.2"/>
    <row r="2222" ht="30.2" customHeight="1" x14ac:dyDescent="0.2"/>
    <row r="2223" ht="30.2" customHeight="1" x14ac:dyDescent="0.2"/>
    <row r="2224" ht="30.2" customHeight="1" x14ac:dyDescent="0.2"/>
    <row r="2225" ht="30.2" customHeight="1" x14ac:dyDescent="0.2"/>
    <row r="2226" ht="30.2" customHeight="1" x14ac:dyDescent="0.2"/>
    <row r="2227" ht="30.2" customHeight="1" x14ac:dyDescent="0.2"/>
    <row r="2228" ht="30.2" customHeight="1" x14ac:dyDescent="0.2"/>
    <row r="2229" ht="30.2" customHeight="1" x14ac:dyDescent="0.2"/>
    <row r="2230" ht="30.2" customHeight="1" x14ac:dyDescent="0.2"/>
    <row r="2231" ht="30.2" customHeight="1" x14ac:dyDescent="0.2"/>
    <row r="2232" ht="30.2" customHeight="1" x14ac:dyDescent="0.2"/>
    <row r="2233" ht="30.2" customHeight="1" x14ac:dyDescent="0.2"/>
    <row r="2234" ht="30.2" customHeight="1" x14ac:dyDescent="0.2"/>
    <row r="2235" ht="30.2" customHeight="1" x14ac:dyDescent="0.2"/>
    <row r="2236" ht="30.2" customHeight="1" x14ac:dyDescent="0.2"/>
    <row r="2237" ht="30.2" customHeight="1" x14ac:dyDescent="0.2"/>
    <row r="2238" ht="30.2" customHeight="1" x14ac:dyDescent="0.2"/>
    <row r="2239" ht="30.2" customHeight="1" x14ac:dyDescent="0.2"/>
    <row r="2240" ht="30.2" customHeight="1" x14ac:dyDescent="0.2"/>
    <row r="2241" ht="30.2" customHeight="1" x14ac:dyDescent="0.2"/>
    <row r="2242" ht="30.2" customHeight="1" x14ac:dyDescent="0.2"/>
    <row r="2243" ht="30.2" customHeight="1" x14ac:dyDescent="0.2"/>
    <row r="2244" ht="30.2" customHeight="1" x14ac:dyDescent="0.2"/>
    <row r="2245" ht="30.2" customHeight="1" x14ac:dyDescent="0.2"/>
    <row r="2246" ht="30.2" customHeight="1" x14ac:dyDescent="0.2"/>
    <row r="2247" ht="30.2" customHeight="1" x14ac:dyDescent="0.2"/>
    <row r="2248" ht="30.2" customHeight="1" x14ac:dyDescent="0.2"/>
    <row r="2249" ht="30.2" customHeight="1" x14ac:dyDescent="0.2"/>
    <row r="2250" ht="30.2" customHeight="1" x14ac:dyDescent="0.2"/>
    <row r="2251" ht="30.2" customHeight="1" x14ac:dyDescent="0.2"/>
    <row r="2252" ht="30.2" customHeight="1" x14ac:dyDescent="0.2"/>
    <row r="2253" ht="30.2" customHeight="1" x14ac:dyDescent="0.2"/>
    <row r="2254" ht="30.2" customHeight="1" x14ac:dyDescent="0.2"/>
    <row r="2255" ht="30.2" customHeight="1" x14ac:dyDescent="0.2"/>
    <row r="2256" ht="30.2" customHeight="1" x14ac:dyDescent="0.2"/>
    <row r="2257" ht="30.2" customHeight="1" x14ac:dyDescent="0.2"/>
    <row r="2258" ht="30.2" customHeight="1" x14ac:dyDescent="0.2"/>
    <row r="2259" ht="30.2" customHeight="1" x14ac:dyDescent="0.2"/>
    <row r="2260" ht="30.2" customHeight="1" x14ac:dyDescent="0.2"/>
    <row r="2261" ht="30.2" customHeight="1" x14ac:dyDescent="0.2"/>
    <row r="2262" ht="30.2" customHeight="1" x14ac:dyDescent="0.2"/>
    <row r="2263" ht="30.2" customHeight="1" x14ac:dyDescent="0.2"/>
    <row r="2264" ht="30.2" customHeight="1" x14ac:dyDescent="0.2"/>
    <row r="2265" ht="30.2" customHeight="1" x14ac:dyDescent="0.2"/>
    <row r="2266" ht="30.2" customHeight="1" x14ac:dyDescent="0.2"/>
    <row r="2267" ht="30.2" customHeight="1" x14ac:dyDescent="0.2"/>
    <row r="2268" ht="30.2" customHeight="1" x14ac:dyDescent="0.2"/>
    <row r="2269" ht="30.2" customHeight="1" x14ac:dyDescent="0.2"/>
    <row r="2270" ht="30.2" customHeight="1" x14ac:dyDescent="0.2"/>
    <row r="2271" ht="30.2" customHeight="1" x14ac:dyDescent="0.2"/>
    <row r="2272" ht="30.2" customHeight="1" x14ac:dyDescent="0.2"/>
    <row r="2273" ht="30.2" customHeight="1" x14ac:dyDescent="0.2"/>
    <row r="2274" ht="30.2" customHeight="1" x14ac:dyDescent="0.2"/>
    <row r="2275" ht="30.2" customHeight="1" x14ac:dyDescent="0.2"/>
    <row r="2276" ht="30.2" customHeight="1" x14ac:dyDescent="0.2"/>
    <row r="2277" ht="30.2" customHeight="1" x14ac:dyDescent="0.2"/>
    <row r="2278" ht="30.2" customHeight="1" x14ac:dyDescent="0.2"/>
    <row r="2279" ht="30.2" customHeight="1" x14ac:dyDescent="0.2"/>
    <row r="2280" ht="30.2" customHeight="1" x14ac:dyDescent="0.2"/>
    <row r="2281" ht="30.2" customHeight="1" x14ac:dyDescent="0.2"/>
    <row r="2282" ht="30.2" customHeight="1" x14ac:dyDescent="0.2"/>
    <row r="2283" ht="30.2" customHeight="1" x14ac:dyDescent="0.2"/>
    <row r="2284" ht="30.2" customHeight="1" x14ac:dyDescent="0.2"/>
    <row r="2285" ht="30.2" customHeight="1" x14ac:dyDescent="0.2"/>
    <row r="2286" ht="30.2" customHeight="1" x14ac:dyDescent="0.2"/>
    <row r="2287" ht="30.2" customHeight="1" x14ac:dyDescent="0.2"/>
    <row r="2288" ht="30.2" customHeight="1" x14ac:dyDescent="0.2"/>
    <row r="2289" ht="30.2" customHeight="1" x14ac:dyDescent="0.2"/>
    <row r="2290" ht="30.2" customHeight="1" x14ac:dyDescent="0.2"/>
    <row r="2291" ht="30.2" customHeight="1" x14ac:dyDescent="0.2"/>
    <row r="2292" ht="30.2" customHeight="1" x14ac:dyDescent="0.2"/>
    <row r="2293" ht="30.2" customHeight="1" x14ac:dyDescent="0.2"/>
    <row r="2294" ht="30.2" customHeight="1" x14ac:dyDescent="0.2"/>
    <row r="2295" ht="30.2" customHeight="1" x14ac:dyDescent="0.2"/>
    <row r="2296" ht="30.2" customHeight="1" x14ac:dyDescent="0.2"/>
    <row r="2297" ht="30.2" customHeight="1" x14ac:dyDescent="0.2"/>
    <row r="2298" ht="30.2" customHeight="1" x14ac:dyDescent="0.2"/>
    <row r="2299" ht="30.2" customHeight="1" x14ac:dyDescent="0.2"/>
    <row r="2300" ht="30.2" customHeight="1" x14ac:dyDescent="0.2"/>
    <row r="2301" ht="30.2" customHeight="1" x14ac:dyDescent="0.2"/>
    <row r="2302" ht="30.2" customHeight="1" x14ac:dyDescent="0.2"/>
    <row r="2303" ht="30.2" customHeight="1" x14ac:dyDescent="0.2"/>
    <row r="2304" ht="30.2" customHeight="1" x14ac:dyDescent="0.2"/>
    <row r="2305" ht="30.2" customHeight="1" x14ac:dyDescent="0.2"/>
    <row r="2306" ht="30.2" customHeight="1" x14ac:dyDescent="0.2"/>
    <row r="2307" ht="30.2" customHeight="1" x14ac:dyDescent="0.2"/>
    <row r="2308" ht="30.2" customHeight="1" x14ac:dyDescent="0.2"/>
    <row r="2309" ht="30.2" customHeight="1" x14ac:dyDescent="0.2"/>
    <row r="2310" ht="30.2" customHeight="1" x14ac:dyDescent="0.2"/>
    <row r="2311" ht="30.2" customHeight="1" x14ac:dyDescent="0.2"/>
    <row r="2312" ht="30.2" customHeight="1" x14ac:dyDescent="0.2"/>
    <row r="2313" ht="30.2" customHeight="1" x14ac:dyDescent="0.2"/>
    <row r="2314" ht="30.2" customHeight="1" x14ac:dyDescent="0.2"/>
    <row r="2315" ht="30.2" customHeight="1" x14ac:dyDescent="0.2"/>
    <row r="2316" ht="30.2" customHeight="1" x14ac:dyDescent="0.2"/>
    <row r="2317" ht="30.2" customHeight="1" x14ac:dyDescent="0.2"/>
    <row r="2318" ht="30.2" customHeight="1" x14ac:dyDescent="0.2"/>
    <row r="2319" ht="30.2" customHeight="1" x14ac:dyDescent="0.2"/>
    <row r="2320" ht="30.2" customHeight="1" x14ac:dyDescent="0.2"/>
    <row r="2321" ht="30.2" customHeight="1" x14ac:dyDescent="0.2"/>
    <row r="2322" ht="30.2" customHeight="1" x14ac:dyDescent="0.2"/>
    <row r="2323" ht="30.2" customHeight="1" x14ac:dyDescent="0.2"/>
    <row r="2324" ht="30.2" customHeight="1" x14ac:dyDescent="0.2"/>
    <row r="2325" ht="30.2" customHeight="1" x14ac:dyDescent="0.2"/>
    <row r="2326" ht="30.2" customHeight="1" x14ac:dyDescent="0.2"/>
    <row r="2327" ht="30.2" customHeight="1" x14ac:dyDescent="0.2"/>
    <row r="2328" ht="30.2" customHeight="1" x14ac:dyDescent="0.2"/>
    <row r="2329" ht="30.2" customHeight="1" x14ac:dyDescent="0.2"/>
    <row r="2330" ht="30.2" customHeight="1" x14ac:dyDescent="0.2"/>
    <row r="2331" ht="30.2" customHeight="1" x14ac:dyDescent="0.2"/>
    <row r="2332" ht="30.2" customHeight="1" x14ac:dyDescent="0.2"/>
    <row r="2333" ht="30.2" customHeight="1" x14ac:dyDescent="0.2"/>
    <row r="2334" ht="30.2" customHeight="1" x14ac:dyDescent="0.2"/>
    <row r="2335" ht="30.2" customHeight="1" x14ac:dyDescent="0.2"/>
    <row r="2336" ht="30.2" customHeight="1" x14ac:dyDescent="0.2"/>
    <row r="2337" ht="30.2" customHeight="1" x14ac:dyDescent="0.2"/>
    <row r="2338" ht="30.2" customHeight="1" x14ac:dyDescent="0.2"/>
    <row r="2339" ht="30.2" customHeight="1" x14ac:dyDescent="0.2"/>
    <row r="2340" ht="30.2" customHeight="1" x14ac:dyDescent="0.2"/>
    <row r="2341" ht="30.2" customHeight="1" x14ac:dyDescent="0.2"/>
    <row r="2342" ht="30.2" customHeight="1" x14ac:dyDescent="0.2"/>
    <row r="2343" ht="30.2" customHeight="1" x14ac:dyDescent="0.2"/>
    <row r="2344" ht="30.2" customHeight="1" x14ac:dyDescent="0.2"/>
    <row r="2345" ht="30.2" customHeight="1" x14ac:dyDescent="0.2"/>
    <row r="2346" ht="30.2" customHeight="1" x14ac:dyDescent="0.2"/>
    <row r="2347" ht="30.2" customHeight="1" x14ac:dyDescent="0.2"/>
    <row r="2348" ht="30.2" customHeight="1" x14ac:dyDescent="0.2"/>
    <row r="2349" ht="30.2" customHeight="1" x14ac:dyDescent="0.2"/>
    <row r="2350" ht="30.2" customHeight="1" x14ac:dyDescent="0.2"/>
    <row r="2351" ht="30.2" customHeight="1" x14ac:dyDescent="0.2"/>
    <row r="2352" ht="30.2" customHeight="1" x14ac:dyDescent="0.2"/>
    <row r="2353" ht="30.2" customHeight="1" x14ac:dyDescent="0.2"/>
    <row r="2354" ht="30.2" customHeight="1" x14ac:dyDescent="0.2"/>
    <row r="2355" ht="30.2" customHeight="1" x14ac:dyDescent="0.2"/>
    <row r="2356" ht="30.2" customHeight="1" x14ac:dyDescent="0.2"/>
    <row r="2357" ht="30.2" customHeight="1" x14ac:dyDescent="0.2"/>
    <row r="2358" ht="30.2" customHeight="1" x14ac:dyDescent="0.2"/>
    <row r="2359" ht="30.2" customHeight="1" x14ac:dyDescent="0.2"/>
    <row r="2360" ht="30.2" customHeight="1" x14ac:dyDescent="0.2"/>
    <row r="2361" ht="30.2" customHeight="1" x14ac:dyDescent="0.2"/>
    <row r="2362" ht="30.2" customHeight="1" x14ac:dyDescent="0.2"/>
    <row r="2363" ht="30.2" customHeight="1" x14ac:dyDescent="0.2"/>
    <row r="2364" ht="30.2" customHeight="1" x14ac:dyDescent="0.2"/>
    <row r="2365" ht="30.2" customHeight="1" x14ac:dyDescent="0.2"/>
    <row r="2366" ht="30.2" customHeight="1" x14ac:dyDescent="0.2"/>
    <row r="2367" ht="30.2" customHeight="1" x14ac:dyDescent="0.2"/>
    <row r="2368" ht="30.2" customHeight="1" x14ac:dyDescent="0.2"/>
    <row r="2369" ht="30.2" customHeight="1" x14ac:dyDescent="0.2"/>
    <row r="2370" ht="30.2" customHeight="1" x14ac:dyDescent="0.2"/>
    <row r="2371" ht="30.2" customHeight="1" x14ac:dyDescent="0.2"/>
    <row r="2372" ht="30.2" customHeight="1" x14ac:dyDescent="0.2"/>
    <row r="2373" ht="30.2" customHeight="1" x14ac:dyDescent="0.2"/>
    <row r="2374" ht="30.2" customHeight="1" x14ac:dyDescent="0.2"/>
    <row r="2375" ht="30.2" customHeight="1" x14ac:dyDescent="0.2"/>
    <row r="2376" ht="30.2" customHeight="1" x14ac:dyDescent="0.2"/>
    <row r="2377" ht="30.2" customHeight="1" x14ac:dyDescent="0.2"/>
    <row r="2378" ht="30.2" customHeight="1" x14ac:dyDescent="0.2"/>
    <row r="2379" ht="30.2" customHeight="1" x14ac:dyDescent="0.2"/>
    <row r="2380" ht="30.2" customHeight="1" x14ac:dyDescent="0.2"/>
    <row r="2381" ht="30.2" customHeight="1" x14ac:dyDescent="0.2"/>
    <row r="2382" ht="30.2" customHeight="1" x14ac:dyDescent="0.2"/>
    <row r="2383" ht="30.2" customHeight="1" x14ac:dyDescent="0.2"/>
    <row r="2384" ht="30.2" customHeight="1" x14ac:dyDescent="0.2"/>
    <row r="2385" ht="30.2" customHeight="1" x14ac:dyDescent="0.2"/>
    <row r="2386" ht="30.2" customHeight="1" x14ac:dyDescent="0.2"/>
    <row r="2387" ht="30.2" customHeight="1" x14ac:dyDescent="0.2"/>
    <row r="2388" ht="30.2" customHeight="1" x14ac:dyDescent="0.2"/>
    <row r="2389" ht="30.2" customHeight="1" x14ac:dyDescent="0.2"/>
    <row r="2390" ht="30.2" customHeight="1" x14ac:dyDescent="0.2"/>
    <row r="2391" ht="30.2" customHeight="1" x14ac:dyDescent="0.2"/>
    <row r="2392" ht="30.2" customHeight="1" x14ac:dyDescent="0.2"/>
    <row r="2393" ht="30.2" customHeight="1" x14ac:dyDescent="0.2"/>
    <row r="2394" ht="30.2" customHeight="1" x14ac:dyDescent="0.2"/>
    <row r="2395" ht="30.2" customHeight="1" x14ac:dyDescent="0.2"/>
    <row r="2396" ht="30.2" customHeight="1" x14ac:dyDescent="0.2"/>
    <row r="2397" ht="30.2" customHeight="1" x14ac:dyDescent="0.2"/>
    <row r="2398" ht="30.2" customHeight="1" x14ac:dyDescent="0.2"/>
    <row r="2399" ht="30.2" customHeight="1" x14ac:dyDescent="0.2"/>
    <row r="2400" ht="30.2" customHeight="1" x14ac:dyDescent="0.2"/>
    <row r="2401" ht="30.2" customHeight="1" x14ac:dyDescent="0.2"/>
    <row r="2402" ht="30.2" customHeight="1" x14ac:dyDescent="0.2"/>
    <row r="2403" ht="30.2" customHeight="1" x14ac:dyDescent="0.2"/>
    <row r="2404" ht="30.2" customHeight="1" x14ac:dyDescent="0.2"/>
    <row r="2405" ht="30.2" customHeight="1" x14ac:dyDescent="0.2"/>
    <row r="2406" ht="30.2" customHeight="1" x14ac:dyDescent="0.2"/>
    <row r="2407" ht="30.2" customHeight="1" x14ac:dyDescent="0.2"/>
    <row r="2408" ht="30.2" customHeight="1" x14ac:dyDescent="0.2"/>
    <row r="2409" ht="30.2" customHeight="1" x14ac:dyDescent="0.2"/>
    <row r="2410" ht="30.2" customHeight="1" x14ac:dyDescent="0.2"/>
    <row r="2411" ht="30.2" customHeight="1" x14ac:dyDescent="0.2"/>
    <row r="2412" ht="30.2" customHeight="1" x14ac:dyDescent="0.2"/>
    <row r="2413" ht="30.2" customHeight="1" x14ac:dyDescent="0.2"/>
    <row r="2414" ht="30.2" customHeight="1" x14ac:dyDescent="0.2"/>
    <row r="2415" ht="30.2" customHeight="1" x14ac:dyDescent="0.2"/>
    <row r="2416" ht="30.2" customHeight="1" x14ac:dyDescent="0.2"/>
    <row r="2417" ht="30.2" customHeight="1" x14ac:dyDescent="0.2"/>
    <row r="2418" ht="30.2" customHeight="1" x14ac:dyDescent="0.2"/>
    <row r="2419" ht="30.2" customHeight="1" x14ac:dyDescent="0.2"/>
    <row r="2420" ht="30.2" customHeight="1" x14ac:dyDescent="0.2"/>
    <row r="2421" ht="30.2" customHeight="1" x14ac:dyDescent="0.2"/>
    <row r="2422" ht="30.2" customHeight="1" x14ac:dyDescent="0.2"/>
    <row r="2423" ht="30.2" customHeight="1" x14ac:dyDescent="0.2"/>
    <row r="2424" ht="30.2" customHeight="1" x14ac:dyDescent="0.2"/>
    <row r="2425" ht="30.2" customHeight="1" x14ac:dyDescent="0.2"/>
    <row r="2426" ht="30.2" customHeight="1" x14ac:dyDescent="0.2"/>
    <row r="2427" ht="30.2" customHeight="1" x14ac:dyDescent="0.2"/>
    <row r="2428" ht="30.2" customHeight="1" x14ac:dyDescent="0.2"/>
    <row r="2429" ht="30.2" customHeight="1" x14ac:dyDescent="0.2"/>
    <row r="2430" ht="30.2" customHeight="1" x14ac:dyDescent="0.2"/>
    <row r="2431" ht="30.2" customHeight="1" x14ac:dyDescent="0.2"/>
    <row r="2432" ht="30.2" customHeight="1" x14ac:dyDescent="0.2"/>
    <row r="2433" ht="30.2" customHeight="1" x14ac:dyDescent="0.2"/>
    <row r="2434" ht="30.2" customHeight="1" x14ac:dyDescent="0.2"/>
    <row r="2435" ht="30.2" customHeight="1" x14ac:dyDescent="0.2"/>
    <row r="2436" ht="30.2" customHeight="1" x14ac:dyDescent="0.2"/>
    <row r="2437" ht="30.2" customHeight="1" x14ac:dyDescent="0.2"/>
    <row r="2438" ht="30.2" customHeight="1" x14ac:dyDescent="0.2"/>
    <row r="2439" ht="30.2" customHeight="1" x14ac:dyDescent="0.2"/>
    <row r="2440" ht="30.2" customHeight="1" x14ac:dyDescent="0.2"/>
    <row r="2441" ht="30.2" customHeight="1" x14ac:dyDescent="0.2"/>
    <row r="2442" ht="30.2" customHeight="1" x14ac:dyDescent="0.2"/>
    <row r="2443" ht="30.2" customHeight="1" x14ac:dyDescent="0.2"/>
    <row r="2444" ht="30.2" customHeight="1" x14ac:dyDescent="0.2"/>
    <row r="2445" ht="30.2" customHeight="1" x14ac:dyDescent="0.2"/>
    <row r="2446" ht="30.2" customHeight="1" x14ac:dyDescent="0.2"/>
    <row r="2447" ht="30.2" customHeight="1" x14ac:dyDescent="0.2"/>
    <row r="2448" ht="30.2" customHeight="1" x14ac:dyDescent="0.2"/>
    <row r="2449" ht="30.2" customHeight="1" x14ac:dyDescent="0.2"/>
    <row r="2450" ht="30.2" customHeight="1" x14ac:dyDescent="0.2"/>
    <row r="2451" ht="30.2" customHeight="1" x14ac:dyDescent="0.2"/>
    <row r="2452" ht="30.2" customHeight="1" x14ac:dyDescent="0.2"/>
    <row r="2453" ht="30.2" customHeight="1" x14ac:dyDescent="0.2"/>
    <row r="2454" ht="30.2" customHeight="1" x14ac:dyDescent="0.2"/>
    <row r="2455" ht="30.2" customHeight="1" x14ac:dyDescent="0.2"/>
    <row r="2456" ht="30.2" customHeight="1" x14ac:dyDescent="0.2"/>
    <row r="2457" ht="30.2" customHeight="1" x14ac:dyDescent="0.2"/>
    <row r="2458" ht="30.2" customHeight="1" x14ac:dyDescent="0.2"/>
    <row r="2459" ht="30.2" customHeight="1" x14ac:dyDescent="0.2"/>
    <row r="2460" ht="30.2" customHeight="1" x14ac:dyDescent="0.2"/>
    <row r="2461" ht="30.2" customHeight="1" x14ac:dyDescent="0.2"/>
    <row r="2462" ht="30.2" customHeight="1" x14ac:dyDescent="0.2"/>
    <row r="2463" ht="30.2" customHeight="1" x14ac:dyDescent="0.2"/>
    <row r="2464" ht="30.2" customHeight="1" x14ac:dyDescent="0.2"/>
    <row r="2465" ht="30.2" customHeight="1" x14ac:dyDescent="0.2"/>
    <row r="2466" ht="30.2" customHeight="1" x14ac:dyDescent="0.2"/>
    <row r="2467" ht="30.2" customHeight="1" x14ac:dyDescent="0.2"/>
    <row r="2468" ht="30.2" customHeight="1" x14ac:dyDescent="0.2"/>
    <row r="2469" ht="30.2" customHeight="1" x14ac:dyDescent="0.2"/>
    <row r="2470" ht="30.2" customHeight="1" x14ac:dyDescent="0.2"/>
    <row r="2471" ht="30.2" customHeight="1" x14ac:dyDescent="0.2"/>
    <row r="2472" ht="30.2" customHeight="1" x14ac:dyDescent="0.2"/>
    <row r="2473" ht="30.2" customHeight="1" x14ac:dyDescent="0.2"/>
    <row r="2474" ht="30.2" customHeight="1" x14ac:dyDescent="0.2"/>
    <row r="2475" ht="30.2" customHeight="1" x14ac:dyDescent="0.2"/>
    <row r="2476" ht="30.2" customHeight="1" x14ac:dyDescent="0.2"/>
    <row r="2477" ht="30.2" customHeight="1" x14ac:dyDescent="0.2"/>
    <row r="2478" ht="30.2" customHeight="1" x14ac:dyDescent="0.2"/>
    <row r="2479" ht="30.2" customHeight="1" x14ac:dyDescent="0.2"/>
    <row r="2480" ht="30.2" customHeight="1" x14ac:dyDescent="0.2"/>
    <row r="2481" ht="30.2" customHeight="1" x14ac:dyDescent="0.2"/>
    <row r="2482" ht="30.2" customHeight="1" x14ac:dyDescent="0.2"/>
    <row r="2483" ht="30.2" customHeight="1" x14ac:dyDescent="0.2"/>
    <row r="2484" ht="30.2" customHeight="1" x14ac:dyDescent="0.2"/>
    <row r="2485" ht="30.2" customHeight="1" x14ac:dyDescent="0.2"/>
    <row r="2486" ht="30.2" customHeight="1" x14ac:dyDescent="0.2"/>
    <row r="2487" ht="30.2" customHeight="1" x14ac:dyDescent="0.2"/>
    <row r="2488" ht="30.2" customHeight="1" x14ac:dyDescent="0.2"/>
    <row r="2489" ht="30.2" customHeight="1" x14ac:dyDescent="0.2"/>
    <row r="2490" ht="30.2" customHeight="1" x14ac:dyDescent="0.2"/>
    <row r="2491" ht="30.2" customHeight="1" x14ac:dyDescent="0.2"/>
    <row r="2492" ht="30.2" customHeight="1" x14ac:dyDescent="0.2"/>
    <row r="2493" ht="30.2" customHeight="1" x14ac:dyDescent="0.2"/>
    <row r="2494" ht="30.2" customHeight="1" x14ac:dyDescent="0.2"/>
    <row r="2495" ht="30.2" customHeight="1" x14ac:dyDescent="0.2"/>
    <row r="2496" ht="30.2" customHeight="1" x14ac:dyDescent="0.2"/>
    <row r="2497" ht="30.2" customHeight="1" x14ac:dyDescent="0.2"/>
    <row r="2498" ht="30.2" customHeight="1" x14ac:dyDescent="0.2"/>
    <row r="2499" ht="30.2" customHeight="1" x14ac:dyDescent="0.2"/>
    <row r="2500" ht="30.2" customHeight="1" x14ac:dyDescent="0.2"/>
    <row r="2501" ht="30.2" customHeight="1" x14ac:dyDescent="0.2"/>
    <row r="2502" ht="30.2" customHeight="1" x14ac:dyDescent="0.2"/>
    <row r="2503" ht="30.2" customHeight="1" x14ac:dyDescent="0.2"/>
    <row r="2504" ht="30.2" customHeight="1" x14ac:dyDescent="0.2"/>
    <row r="2505" ht="30.2" customHeight="1" x14ac:dyDescent="0.2"/>
    <row r="2506" ht="30.2" customHeight="1" x14ac:dyDescent="0.2"/>
    <row r="2507" ht="30.2" customHeight="1" x14ac:dyDescent="0.2"/>
    <row r="2508" ht="30.2" customHeight="1" x14ac:dyDescent="0.2"/>
    <row r="2509" ht="30.2" customHeight="1" x14ac:dyDescent="0.2"/>
    <row r="2510" ht="30.2" customHeight="1" x14ac:dyDescent="0.2"/>
    <row r="2511" ht="30.2" customHeight="1" x14ac:dyDescent="0.2"/>
    <row r="2512" ht="30.2" customHeight="1" x14ac:dyDescent="0.2"/>
    <row r="2513" ht="30.2" customHeight="1" x14ac:dyDescent="0.2"/>
    <row r="2514" ht="30.2" customHeight="1" x14ac:dyDescent="0.2"/>
    <row r="2515" ht="30.2" customHeight="1" x14ac:dyDescent="0.2"/>
    <row r="2516" ht="30.2" customHeight="1" x14ac:dyDescent="0.2"/>
    <row r="2517" ht="30.2" customHeight="1" x14ac:dyDescent="0.2"/>
    <row r="2518" ht="30.2" customHeight="1" x14ac:dyDescent="0.2"/>
    <row r="2519" ht="30.2" customHeight="1" x14ac:dyDescent="0.2"/>
    <row r="2520" ht="30.2" customHeight="1" x14ac:dyDescent="0.2"/>
    <row r="2521" ht="30.2" customHeight="1" x14ac:dyDescent="0.2"/>
    <row r="2522" ht="30.2" customHeight="1" x14ac:dyDescent="0.2"/>
    <row r="2523" ht="30.2" customHeight="1" x14ac:dyDescent="0.2"/>
    <row r="2524" ht="30.2" customHeight="1" x14ac:dyDescent="0.2"/>
    <row r="2525" ht="30.2" customHeight="1" x14ac:dyDescent="0.2"/>
    <row r="2526" ht="30.2" customHeight="1" x14ac:dyDescent="0.2"/>
    <row r="2527" ht="30.2" customHeight="1" x14ac:dyDescent="0.2"/>
    <row r="2528" ht="30.2" customHeight="1" x14ac:dyDescent="0.2"/>
    <row r="2529" ht="30.2" customHeight="1" x14ac:dyDescent="0.2"/>
    <row r="2530" ht="30.2" customHeight="1" x14ac:dyDescent="0.2"/>
    <row r="2531" ht="30.2" customHeight="1" x14ac:dyDescent="0.2"/>
    <row r="2532" ht="30.2" customHeight="1" x14ac:dyDescent="0.2"/>
    <row r="2533" ht="30.2" customHeight="1" x14ac:dyDescent="0.2"/>
    <row r="2534" ht="30.2" customHeight="1" x14ac:dyDescent="0.2"/>
    <row r="2535" ht="30.2" customHeight="1" x14ac:dyDescent="0.2"/>
    <row r="2536" ht="30.2" customHeight="1" x14ac:dyDescent="0.2"/>
    <row r="2537" ht="30.2" customHeight="1" x14ac:dyDescent="0.2"/>
    <row r="2538" ht="30.2" customHeight="1" x14ac:dyDescent="0.2"/>
    <row r="2539" ht="30.2" customHeight="1" x14ac:dyDescent="0.2"/>
    <row r="2540" ht="30.2" customHeight="1" x14ac:dyDescent="0.2"/>
    <row r="2541" ht="30.2" customHeight="1" x14ac:dyDescent="0.2"/>
    <row r="2542" ht="30.2" customHeight="1" x14ac:dyDescent="0.2"/>
    <row r="2543" ht="30.2" customHeight="1" x14ac:dyDescent="0.2"/>
    <row r="2544" ht="30.2" customHeight="1" x14ac:dyDescent="0.2"/>
    <row r="2545" ht="30.2" customHeight="1" x14ac:dyDescent="0.2"/>
    <row r="2546" ht="30.2" customHeight="1" x14ac:dyDescent="0.2"/>
    <row r="2547" ht="30.2" customHeight="1" x14ac:dyDescent="0.2"/>
    <row r="2548" ht="30.2" customHeight="1" x14ac:dyDescent="0.2"/>
    <row r="2549" ht="30.2" customHeight="1" x14ac:dyDescent="0.2"/>
    <row r="2550" ht="30.2" customHeight="1" x14ac:dyDescent="0.2"/>
    <row r="2551" ht="30.2" customHeight="1" x14ac:dyDescent="0.2"/>
    <row r="2552" ht="30.2" customHeight="1" x14ac:dyDescent="0.2"/>
    <row r="2553" ht="30.2" customHeight="1" x14ac:dyDescent="0.2"/>
    <row r="2554" ht="30.2" customHeight="1" x14ac:dyDescent="0.2"/>
    <row r="2555" ht="30.2" customHeight="1" x14ac:dyDescent="0.2"/>
    <row r="2556" ht="30.2" customHeight="1" x14ac:dyDescent="0.2"/>
    <row r="2557" ht="30.2" customHeight="1" x14ac:dyDescent="0.2"/>
    <row r="2558" ht="30.2" customHeight="1" x14ac:dyDescent="0.2"/>
    <row r="2559" ht="30.2" customHeight="1" x14ac:dyDescent="0.2"/>
    <row r="2560" ht="30.2" customHeight="1" x14ac:dyDescent="0.2"/>
    <row r="2561" ht="30.2" customHeight="1" x14ac:dyDescent="0.2"/>
    <row r="2562" ht="30.2" customHeight="1" x14ac:dyDescent="0.2"/>
    <row r="2563" ht="30.2" customHeight="1" x14ac:dyDescent="0.2"/>
    <row r="2564" ht="30.2" customHeight="1" x14ac:dyDescent="0.2"/>
    <row r="2565" ht="30.2" customHeight="1" x14ac:dyDescent="0.2"/>
    <row r="2566" ht="30.2" customHeight="1" x14ac:dyDescent="0.2"/>
    <row r="2567" ht="30.2" customHeight="1" x14ac:dyDescent="0.2"/>
    <row r="2568" ht="30.2" customHeight="1" x14ac:dyDescent="0.2"/>
    <row r="2569" ht="30.2" customHeight="1" x14ac:dyDescent="0.2"/>
    <row r="2570" ht="30.2" customHeight="1" x14ac:dyDescent="0.2"/>
    <row r="2571" ht="30.2" customHeight="1" x14ac:dyDescent="0.2"/>
    <row r="2572" ht="30.2" customHeight="1" x14ac:dyDescent="0.2"/>
    <row r="2573" ht="30.2" customHeight="1" x14ac:dyDescent="0.2"/>
    <row r="2574" ht="30.2" customHeight="1" x14ac:dyDescent="0.2"/>
    <row r="2575" ht="30.2" customHeight="1" x14ac:dyDescent="0.2"/>
    <row r="2576" ht="30.2" customHeight="1" x14ac:dyDescent="0.2"/>
    <row r="2577" ht="30.2" customHeight="1" x14ac:dyDescent="0.2"/>
    <row r="2578" ht="30.2" customHeight="1" x14ac:dyDescent="0.2"/>
    <row r="2579" ht="30.2" customHeight="1" x14ac:dyDescent="0.2"/>
    <row r="2580" ht="30.2" customHeight="1" x14ac:dyDescent="0.2"/>
    <row r="2581" ht="30.2" customHeight="1" x14ac:dyDescent="0.2"/>
    <row r="2582" ht="30.2" customHeight="1" x14ac:dyDescent="0.2"/>
    <row r="2583" ht="30.2" customHeight="1" x14ac:dyDescent="0.2"/>
    <row r="2584" ht="30.2" customHeight="1" x14ac:dyDescent="0.2"/>
    <row r="2585" ht="30.2" customHeight="1" x14ac:dyDescent="0.2"/>
    <row r="2586" ht="30.2" customHeight="1" x14ac:dyDescent="0.2"/>
    <row r="2587" ht="30.2" customHeight="1" x14ac:dyDescent="0.2"/>
    <row r="2588" ht="30.2" customHeight="1" x14ac:dyDescent="0.2"/>
    <row r="2589" ht="30.2" customHeight="1" x14ac:dyDescent="0.2"/>
    <row r="2590" ht="30.2" customHeight="1" x14ac:dyDescent="0.2"/>
    <row r="2591" ht="30.2" customHeight="1" x14ac:dyDescent="0.2"/>
    <row r="2592" ht="30.2" customHeight="1" x14ac:dyDescent="0.2"/>
    <row r="2593" ht="30.2" customHeight="1" x14ac:dyDescent="0.2"/>
    <row r="2594" ht="30.2" customHeight="1" x14ac:dyDescent="0.2"/>
    <row r="2595" ht="30.2" customHeight="1" x14ac:dyDescent="0.2"/>
    <row r="2596" ht="30.2" customHeight="1" x14ac:dyDescent="0.2"/>
    <row r="2597" ht="30.2" customHeight="1" x14ac:dyDescent="0.2"/>
    <row r="2598" ht="30.2" customHeight="1" x14ac:dyDescent="0.2"/>
    <row r="2599" ht="30.2" customHeight="1" x14ac:dyDescent="0.2"/>
    <row r="2600" ht="30.2" customHeight="1" x14ac:dyDescent="0.2"/>
    <row r="2601" ht="30.2" customHeight="1" x14ac:dyDescent="0.2"/>
    <row r="2602" ht="30.2" customHeight="1" x14ac:dyDescent="0.2"/>
    <row r="2603" ht="30.2" customHeight="1" x14ac:dyDescent="0.2"/>
    <row r="2604" ht="30.2" customHeight="1" x14ac:dyDescent="0.2"/>
    <row r="2605" ht="30.2" customHeight="1" x14ac:dyDescent="0.2"/>
    <row r="2606" ht="30.2" customHeight="1" x14ac:dyDescent="0.2"/>
    <row r="2607" ht="30.2" customHeight="1" x14ac:dyDescent="0.2"/>
    <row r="2608" ht="30.2" customHeight="1" x14ac:dyDescent="0.2"/>
    <row r="2609" ht="30.2" customHeight="1" x14ac:dyDescent="0.2"/>
    <row r="2610" ht="30.2" customHeight="1" x14ac:dyDescent="0.2"/>
    <row r="2611" ht="30.2" customHeight="1" x14ac:dyDescent="0.2"/>
    <row r="2612" ht="30.2" customHeight="1" x14ac:dyDescent="0.2"/>
    <row r="2613" ht="30.2" customHeight="1" x14ac:dyDescent="0.2"/>
    <row r="2614" ht="30.2" customHeight="1" x14ac:dyDescent="0.2"/>
    <row r="2615" ht="30.2" customHeight="1" x14ac:dyDescent="0.2"/>
    <row r="2616" ht="30.2" customHeight="1" x14ac:dyDescent="0.2"/>
    <row r="2617" ht="30.2" customHeight="1" x14ac:dyDescent="0.2"/>
    <row r="2618" ht="30.2" customHeight="1" x14ac:dyDescent="0.2"/>
    <row r="2619" ht="30.2" customHeight="1" x14ac:dyDescent="0.2"/>
    <row r="2620" ht="30.2" customHeight="1" x14ac:dyDescent="0.2"/>
    <row r="2621" ht="30.2" customHeight="1" x14ac:dyDescent="0.2"/>
    <row r="2622" ht="30.2" customHeight="1" x14ac:dyDescent="0.2"/>
    <row r="2623" ht="30.2" customHeight="1" x14ac:dyDescent="0.2"/>
    <row r="2624" ht="30.2" customHeight="1" x14ac:dyDescent="0.2"/>
    <row r="2625" ht="30.2" customHeight="1" x14ac:dyDescent="0.2"/>
    <row r="2626" ht="30.2" customHeight="1" x14ac:dyDescent="0.2"/>
    <row r="2627" ht="30.2" customHeight="1" x14ac:dyDescent="0.2"/>
    <row r="2628" ht="30.2" customHeight="1" x14ac:dyDescent="0.2"/>
    <row r="2629" ht="30.2" customHeight="1" x14ac:dyDescent="0.2"/>
    <row r="2630" ht="30.2" customHeight="1" x14ac:dyDescent="0.2"/>
    <row r="2631" ht="30.2" customHeight="1" x14ac:dyDescent="0.2"/>
    <row r="2632" ht="30.2" customHeight="1" x14ac:dyDescent="0.2"/>
    <row r="2633" ht="30.2" customHeight="1" x14ac:dyDescent="0.2"/>
    <row r="2634" ht="30.2" customHeight="1" x14ac:dyDescent="0.2"/>
    <row r="2635" ht="30.2" customHeight="1" x14ac:dyDescent="0.2"/>
    <row r="2636" ht="30.2" customHeight="1" x14ac:dyDescent="0.2"/>
    <row r="2637" ht="30.2" customHeight="1" x14ac:dyDescent="0.2"/>
    <row r="2638" ht="30.2" customHeight="1" x14ac:dyDescent="0.2"/>
    <row r="2639" ht="30.2" customHeight="1" x14ac:dyDescent="0.2"/>
    <row r="2640" ht="30.2" customHeight="1" x14ac:dyDescent="0.2"/>
    <row r="2641" ht="30.2" customHeight="1" x14ac:dyDescent="0.2"/>
    <row r="2642" ht="30.2" customHeight="1" x14ac:dyDescent="0.2"/>
    <row r="2643" ht="30.2" customHeight="1" x14ac:dyDescent="0.2"/>
    <row r="2644" ht="30.2" customHeight="1" x14ac:dyDescent="0.2"/>
    <row r="2645" ht="30.2" customHeight="1" x14ac:dyDescent="0.2"/>
    <row r="2646" ht="30.2" customHeight="1" x14ac:dyDescent="0.2"/>
    <row r="2647" ht="30.2" customHeight="1" x14ac:dyDescent="0.2"/>
    <row r="2648" ht="30.2" customHeight="1" x14ac:dyDescent="0.2"/>
    <row r="2649" ht="30.2" customHeight="1" x14ac:dyDescent="0.2"/>
    <row r="2650" ht="30.2" customHeight="1" x14ac:dyDescent="0.2"/>
    <row r="2651" ht="30.2" customHeight="1" x14ac:dyDescent="0.2"/>
    <row r="2652" ht="30.2" customHeight="1" x14ac:dyDescent="0.2"/>
    <row r="2653" ht="30.2" customHeight="1" x14ac:dyDescent="0.2"/>
    <row r="2654" ht="30.2" customHeight="1" x14ac:dyDescent="0.2"/>
    <row r="2655" ht="30.2" customHeight="1" x14ac:dyDescent="0.2"/>
    <row r="2656" ht="30.2" customHeight="1" x14ac:dyDescent="0.2"/>
    <row r="2657" ht="30.2" customHeight="1" x14ac:dyDescent="0.2"/>
    <row r="2658" ht="30.2" customHeight="1" x14ac:dyDescent="0.2"/>
    <row r="2659" ht="30.2" customHeight="1" x14ac:dyDescent="0.2"/>
    <row r="2660" ht="30.2" customHeight="1" x14ac:dyDescent="0.2"/>
    <row r="2661" ht="30.2" customHeight="1" x14ac:dyDescent="0.2"/>
    <row r="2662" ht="30.2" customHeight="1" x14ac:dyDescent="0.2"/>
    <row r="2663" ht="30.2" customHeight="1" x14ac:dyDescent="0.2"/>
    <row r="2664" ht="30.2" customHeight="1" x14ac:dyDescent="0.2"/>
    <row r="2665" ht="30.2" customHeight="1" x14ac:dyDescent="0.2"/>
    <row r="2666" ht="30.2" customHeight="1" x14ac:dyDescent="0.2"/>
    <row r="2667" ht="30.2" customHeight="1" x14ac:dyDescent="0.2"/>
    <row r="2668" ht="30.2" customHeight="1" x14ac:dyDescent="0.2"/>
    <row r="2669" ht="30.2" customHeight="1" x14ac:dyDescent="0.2"/>
    <row r="2670" ht="30.2" customHeight="1" x14ac:dyDescent="0.2"/>
    <row r="2671" ht="30.2" customHeight="1" x14ac:dyDescent="0.2"/>
    <row r="2672" ht="30.2" customHeight="1" x14ac:dyDescent="0.2"/>
    <row r="2673" ht="30.2" customHeight="1" x14ac:dyDescent="0.2"/>
    <row r="2674" ht="30.2" customHeight="1" x14ac:dyDescent="0.2"/>
    <row r="2675" ht="30.2" customHeight="1" x14ac:dyDescent="0.2"/>
    <row r="2676" ht="30.2" customHeight="1" x14ac:dyDescent="0.2"/>
    <row r="2677" ht="30.2" customHeight="1" x14ac:dyDescent="0.2"/>
    <row r="2678" ht="30.2" customHeight="1" x14ac:dyDescent="0.2"/>
    <row r="2679" ht="30.2" customHeight="1" x14ac:dyDescent="0.2"/>
    <row r="2680" ht="30.2" customHeight="1" x14ac:dyDescent="0.2"/>
    <row r="2681" ht="30.2" customHeight="1" x14ac:dyDescent="0.2"/>
    <row r="2682" ht="30.2" customHeight="1" x14ac:dyDescent="0.2"/>
    <row r="2683" ht="30.2" customHeight="1" x14ac:dyDescent="0.2"/>
    <row r="2684" ht="30.2" customHeight="1" x14ac:dyDescent="0.2"/>
    <row r="2685" ht="30.2" customHeight="1" x14ac:dyDescent="0.2"/>
    <row r="2686" ht="30.2" customHeight="1" x14ac:dyDescent="0.2"/>
    <row r="2687" ht="30.2" customHeight="1" x14ac:dyDescent="0.2"/>
    <row r="2688" ht="30.2" customHeight="1" x14ac:dyDescent="0.2"/>
    <row r="2689" ht="30.2" customHeight="1" x14ac:dyDescent="0.2"/>
    <row r="2690" ht="30.2" customHeight="1" x14ac:dyDescent="0.2"/>
    <row r="2691" ht="30.2" customHeight="1" x14ac:dyDescent="0.2"/>
    <row r="2692" ht="30.2" customHeight="1" x14ac:dyDescent="0.2"/>
    <row r="2693" ht="30.2" customHeight="1" x14ac:dyDescent="0.2"/>
    <row r="2694" ht="30.2" customHeight="1" x14ac:dyDescent="0.2"/>
    <row r="2695" ht="30.2" customHeight="1" x14ac:dyDescent="0.2"/>
    <row r="2696" ht="30.2" customHeight="1" x14ac:dyDescent="0.2"/>
    <row r="2697" ht="30.2" customHeight="1" x14ac:dyDescent="0.2"/>
    <row r="2698" ht="30.2" customHeight="1" x14ac:dyDescent="0.2"/>
    <row r="2699" ht="30.2" customHeight="1" x14ac:dyDescent="0.2"/>
    <row r="2700" ht="30.2" customHeight="1" x14ac:dyDescent="0.2"/>
    <row r="2701" ht="30.2" customHeight="1" x14ac:dyDescent="0.2"/>
    <row r="2702" ht="30.2" customHeight="1" x14ac:dyDescent="0.2"/>
    <row r="2703" ht="30.2" customHeight="1" x14ac:dyDescent="0.2"/>
    <row r="2704" ht="30.2" customHeight="1" x14ac:dyDescent="0.2"/>
    <row r="2705" ht="30.2" customHeight="1" x14ac:dyDescent="0.2"/>
    <row r="2706" ht="30.2" customHeight="1" x14ac:dyDescent="0.2"/>
    <row r="2707" ht="30.2" customHeight="1" x14ac:dyDescent="0.2"/>
    <row r="2708" ht="30.2" customHeight="1" x14ac:dyDescent="0.2"/>
    <row r="2709" ht="30.2" customHeight="1" x14ac:dyDescent="0.2"/>
    <row r="2710" ht="30.2" customHeight="1" x14ac:dyDescent="0.2"/>
    <row r="2711" ht="30.2" customHeight="1" x14ac:dyDescent="0.2"/>
    <row r="2712" ht="30.2" customHeight="1" x14ac:dyDescent="0.2"/>
    <row r="2713" ht="30.2" customHeight="1" x14ac:dyDescent="0.2"/>
  </sheetData>
  <mergeCells count="15">
    <mergeCell ref="N4:N5"/>
    <mergeCell ref="A4:A5"/>
    <mergeCell ref="A1:N1"/>
    <mergeCell ref="H4:H5"/>
    <mergeCell ref="I4:I5"/>
    <mergeCell ref="J4:J5"/>
    <mergeCell ref="K4:K5"/>
    <mergeCell ref="L4:L5"/>
    <mergeCell ref="M4:M5"/>
    <mergeCell ref="B4:B5"/>
    <mergeCell ref="C4:C5"/>
    <mergeCell ref="D4:D5"/>
    <mergeCell ref="E4:E5"/>
    <mergeCell ref="F4:F5"/>
    <mergeCell ref="G4:G5"/>
  </mergeCells>
  <phoneticPr fontId="5" type="noConversion"/>
  <pageMargins left="0.75" right="0.75" top="1" bottom="1" header="0.5" footer="0.5"/>
  <pageSetup scale="31" orientation="landscape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9F1D-3777-4167-8AAE-62A0D064BCCF}">
  <dimension ref="A1:V200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44593</v>
      </c>
      <c r="E1" s="136">
        <f>DAY(EOMONTH(D1,0))</f>
        <v>28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128653.17260273972</v>
      </c>
      <c r="R4" s="28">
        <f>SUM(N4-Q4)</f>
        <v>-128653.17260273972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12217.260273972603</v>
      </c>
      <c r="R5" s="28">
        <f>SUM(N5-Q5)</f>
        <v>-12217.260273972603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12217.260273972603</v>
      </c>
      <c r="R6" s="28">
        <f>SUM(N6-Q6)</f>
        <v>-12217.260273972603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12217.260273972603</v>
      </c>
      <c r="R7" s="28">
        <f>SUM(N7-Q7)</f>
        <v>-12217.260273972603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24434.520547945205</v>
      </c>
      <c r="R9" s="33">
        <f>SUM(R5:R6)</f>
        <v>-24434.520547945205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140870.43287671232</v>
      </c>
      <c r="R10" s="33">
        <f>SUM(R7,R4)</f>
        <v>-140870.43287671232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165304.95342465752</v>
      </c>
      <c r="R11" s="42">
        <f>SUM(R9:R10)</f>
        <v>-165304.95342465752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8:M8"/>
    <mergeCell ref="L9:M9"/>
    <mergeCell ref="L10:M10"/>
    <mergeCell ref="L11:M11"/>
    <mergeCell ref="L16:M16"/>
    <mergeCell ref="L3:M3"/>
    <mergeCell ref="N3:O3"/>
    <mergeCell ref="L4:M4"/>
    <mergeCell ref="L5:M5"/>
    <mergeCell ref="L6:M6"/>
    <mergeCell ref="L7:M7"/>
  </mergeCells>
  <conditionalFormatting sqref="U38:U200">
    <cfRule type="cellIs" dxfId="32" priority="3" operator="notEqual">
      <formula>$G38</formula>
    </cfRule>
  </conditionalFormatting>
  <conditionalFormatting sqref="C38:C200">
    <cfRule type="cellIs" dxfId="31" priority="2" operator="equal">
      <formula>""</formula>
    </cfRule>
  </conditionalFormatting>
  <conditionalFormatting sqref="C38:C200 E38:E200">
    <cfRule type="cellIs" dxfId="30" priority="1" operator="equal">
      <formula>""</formula>
    </cfRule>
  </conditionalFormatting>
  <dataValidations count="2">
    <dataValidation type="list" allowBlank="1" showInputMessage="1" showErrorMessage="1" sqref="E151:E200" xr:uid="{C106D552-508C-4C5C-893C-C0AC9708874D}">
      <formula1>$E$24:$I$24</formula1>
    </dataValidation>
    <dataValidation type="list" allowBlank="1" showInputMessage="1" showErrorMessage="1" sqref="C38:C200" xr:uid="{87617DC5-B02B-4D45-99DD-272FE4C67773}">
      <formula1>$C$25:$C$30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6AB3-0D70-49E8-9F95-D15A44892548}">
  <dimension ref="A1:V200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44621</v>
      </c>
      <c r="E1" s="136">
        <f>DAY(EOMONTH(D1,0))</f>
        <v>31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142437.44109589042</v>
      </c>
      <c r="R4" s="28">
        <f>SUM(N4-Q4)</f>
        <v>-142437.44109589042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12224.931506849314</v>
      </c>
      <c r="R5" s="28">
        <f>SUM(N5-Q5)</f>
        <v>-12224.931506849314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12224.931506849314</v>
      </c>
      <c r="R6" s="28">
        <f>SUM(N6-Q6)</f>
        <v>-12224.931506849314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12224.931506849314</v>
      </c>
      <c r="R7" s="28">
        <f>SUM(N7-Q7)</f>
        <v>-12224.931506849314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24449.863013698628</v>
      </c>
      <c r="R9" s="33">
        <f>SUM(R5:R6)</f>
        <v>-24449.863013698628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154662.37260273972</v>
      </c>
      <c r="R10" s="33">
        <f>SUM(R7,R4)</f>
        <v>-154662.37260273972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179112.23561643835</v>
      </c>
      <c r="R11" s="42">
        <f>SUM(R9:R10)</f>
        <v>-179112.23561643835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8:M8"/>
    <mergeCell ref="L9:M9"/>
    <mergeCell ref="L10:M10"/>
    <mergeCell ref="L11:M11"/>
    <mergeCell ref="L16:M16"/>
    <mergeCell ref="L3:M3"/>
    <mergeCell ref="N3:O3"/>
    <mergeCell ref="L4:M4"/>
    <mergeCell ref="L5:M5"/>
    <mergeCell ref="L6:M6"/>
    <mergeCell ref="L7:M7"/>
  </mergeCells>
  <conditionalFormatting sqref="U38:U200">
    <cfRule type="cellIs" dxfId="29" priority="3" operator="notEqual">
      <formula>$G38</formula>
    </cfRule>
  </conditionalFormatting>
  <conditionalFormatting sqref="C38:C200">
    <cfRule type="cellIs" dxfId="28" priority="2" operator="equal">
      <formula>""</formula>
    </cfRule>
  </conditionalFormatting>
  <conditionalFormatting sqref="C38:C200 E38:E200">
    <cfRule type="cellIs" dxfId="27" priority="1" operator="equal">
      <formula>""</formula>
    </cfRule>
  </conditionalFormatting>
  <dataValidations count="2">
    <dataValidation type="list" allowBlank="1" showInputMessage="1" showErrorMessage="1" sqref="E151:E200" xr:uid="{31C16FA6-5A19-48FF-A9C3-764EB3C3619C}">
      <formula1>$E$24:$I$24</formula1>
    </dataValidation>
    <dataValidation type="list" allowBlank="1" showInputMessage="1" showErrorMessage="1" sqref="C38:C200" xr:uid="{A70C0941-7656-4C51-B3BF-413154822B8A}">
      <formula1>$C$25:$C$30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672D-DA93-464D-9864-5DBAD10CCFFC}">
  <dimension ref="A1:V200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44652</v>
      </c>
      <c r="E1" s="136">
        <f>DAY(EOMONTH(D1,0))</f>
        <v>30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137842.68493150684</v>
      </c>
      <c r="R4" s="28">
        <f>SUM(N4-Q4)</f>
        <v>-137842.68493150684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12233.424657534246</v>
      </c>
      <c r="R5" s="28">
        <f>SUM(N5-Q5)</f>
        <v>-12233.424657534246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12233.424657534246</v>
      </c>
      <c r="R6" s="28">
        <f>SUM(N6-Q6)</f>
        <v>-12233.424657534246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12233.424657534246</v>
      </c>
      <c r="R7" s="28">
        <f>SUM(N7-Q7)</f>
        <v>-12233.424657534246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24466.849315068492</v>
      </c>
      <c r="R9" s="33">
        <f>SUM(R5:R6)</f>
        <v>-24466.849315068492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150076.10958904109</v>
      </c>
      <c r="R10" s="33">
        <f>SUM(R7,R4)</f>
        <v>-150076.10958904109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174542.95890410958</v>
      </c>
      <c r="R11" s="42">
        <f>SUM(R9:R10)</f>
        <v>-174542.95890410958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8:M8"/>
    <mergeCell ref="L9:M9"/>
    <mergeCell ref="L10:M10"/>
    <mergeCell ref="L11:M11"/>
    <mergeCell ref="L16:M16"/>
    <mergeCell ref="L3:M3"/>
    <mergeCell ref="N3:O3"/>
    <mergeCell ref="L4:M4"/>
    <mergeCell ref="L5:M5"/>
    <mergeCell ref="L6:M6"/>
    <mergeCell ref="L7:M7"/>
  </mergeCells>
  <conditionalFormatting sqref="U38:U200">
    <cfRule type="cellIs" dxfId="26" priority="3" operator="notEqual">
      <formula>$G38</formula>
    </cfRule>
  </conditionalFormatting>
  <conditionalFormatting sqref="C38:C200">
    <cfRule type="cellIs" dxfId="25" priority="2" operator="equal">
      <formula>""</formula>
    </cfRule>
  </conditionalFormatting>
  <conditionalFormatting sqref="C38:C200 E38:E200">
    <cfRule type="cellIs" dxfId="24" priority="1" operator="equal">
      <formula>""</formula>
    </cfRule>
  </conditionalFormatting>
  <dataValidations count="2">
    <dataValidation type="list" allowBlank="1" showInputMessage="1" showErrorMessage="1" sqref="C38:C200" xr:uid="{49D7BDA5-52C9-45C3-A91E-7687D96739BB}">
      <formula1>$C$25:$C$30</formula1>
    </dataValidation>
    <dataValidation type="list" allowBlank="1" showInputMessage="1" showErrorMessage="1" sqref="E151:E200" xr:uid="{2E759457-EDC6-4274-8287-9F1B33D04EE0}">
      <formula1>$E$24:$I$24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601D-D4FF-4FF1-B703-C2F1592D4396}">
  <dimension ref="A1:V200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44682</v>
      </c>
      <c r="E1" s="136">
        <f>DAY(EOMONTH(D1,0))</f>
        <v>31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142437.44109589042</v>
      </c>
      <c r="R4" s="28">
        <f>SUM(N4-Q4)</f>
        <v>-142437.44109589042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12241.643835616438</v>
      </c>
      <c r="R5" s="28">
        <f>SUM(N5-Q5)</f>
        <v>-12241.643835616438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12241.643835616438</v>
      </c>
      <c r="R6" s="28">
        <f>SUM(N6-Q6)</f>
        <v>-12241.643835616438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12241.643835616438</v>
      </c>
      <c r="R7" s="28">
        <f>SUM(N7-Q7)</f>
        <v>-12241.643835616438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24483.287671232876</v>
      </c>
      <c r="R9" s="33">
        <f>SUM(R5:R6)</f>
        <v>-24483.287671232876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154679.08493150686</v>
      </c>
      <c r="R10" s="33">
        <f>SUM(R7,R4)</f>
        <v>-154679.08493150686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179162.37260273975</v>
      </c>
      <c r="R11" s="42">
        <f>SUM(R9:R10)</f>
        <v>-179162.37260273975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8:M8"/>
    <mergeCell ref="L9:M9"/>
    <mergeCell ref="L10:M10"/>
    <mergeCell ref="L11:M11"/>
    <mergeCell ref="L16:M16"/>
    <mergeCell ref="L3:M3"/>
    <mergeCell ref="N3:O3"/>
    <mergeCell ref="L4:M4"/>
    <mergeCell ref="L5:M5"/>
    <mergeCell ref="L6:M6"/>
    <mergeCell ref="L7:M7"/>
  </mergeCells>
  <conditionalFormatting sqref="U38:U200">
    <cfRule type="cellIs" dxfId="23" priority="3" operator="notEqual">
      <formula>$G38</formula>
    </cfRule>
  </conditionalFormatting>
  <conditionalFormatting sqref="C38:C200">
    <cfRule type="cellIs" dxfId="22" priority="2" operator="equal">
      <formula>""</formula>
    </cfRule>
  </conditionalFormatting>
  <conditionalFormatting sqref="C38:C200 E38:E200">
    <cfRule type="cellIs" dxfId="21" priority="1" operator="equal">
      <formula>""</formula>
    </cfRule>
  </conditionalFormatting>
  <dataValidations count="2">
    <dataValidation type="list" allowBlank="1" showInputMessage="1" showErrorMessage="1" sqref="E151:E200" xr:uid="{5691D61D-6D2B-4AA4-BC11-FB72EF915968}">
      <formula1>$E$24:$I$24</formula1>
    </dataValidation>
    <dataValidation type="list" allowBlank="1" showInputMessage="1" showErrorMessage="1" sqref="C38:C200" xr:uid="{F1825B31-A666-4F8C-BC41-64B3262CCBEF}">
      <formula1>$C$25:$C$30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A5D8-8AA9-444C-B6F3-9C486C363A29}">
  <dimension ref="A1:V200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44713</v>
      </c>
      <c r="E1" s="136">
        <f>DAY(EOMONTH(D1,0))</f>
        <v>30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137842.68493150684</v>
      </c>
      <c r="R4" s="28">
        <f>SUM(N4-Q4)</f>
        <v>-137842.68493150684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12250.13698630137</v>
      </c>
      <c r="R5" s="28">
        <f>SUM(N5-Q5)</f>
        <v>-12250.13698630137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12250.13698630137</v>
      </c>
      <c r="R6" s="28">
        <f>SUM(N6-Q6)</f>
        <v>-12250.13698630137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12250.13698630137</v>
      </c>
      <c r="R7" s="28">
        <f>SUM(N7-Q7)</f>
        <v>-12250.13698630137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24500.273972602739</v>
      </c>
      <c r="R9" s="33">
        <f>SUM(R5:R6)</f>
        <v>-24500.273972602739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150092.82191780821</v>
      </c>
      <c r="R10" s="33">
        <f>SUM(R7,R4)</f>
        <v>-150092.82191780821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174593.09589041094</v>
      </c>
      <c r="R11" s="42">
        <f>SUM(R9:R10)</f>
        <v>-174593.09589041094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8:M8"/>
    <mergeCell ref="L9:M9"/>
    <mergeCell ref="L10:M10"/>
    <mergeCell ref="L11:M11"/>
    <mergeCell ref="L16:M16"/>
    <mergeCell ref="L3:M3"/>
    <mergeCell ref="N3:O3"/>
    <mergeCell ref="L4:M4"/>
    <mergeCell ref="L5:M5"/>
    <mergeCell ref="L6:M6"/>
    <mergeCell ref="L7:M7"/>
  </mergeCells>
  <conditionalFormatting sqref="U38:U200">
    <cfRule type="cellIs" dxfId="20" priority="3" operator="notEqual">
      <formula>$G38</formula>
    </cfRule>
  </conditionalFormatting>
  <conditionalFormatting sqref="C38:C200">
    <cfRule type="cellIs" dxfId="19" priority="2" operator="equal">
      <formula>""</formula>
    </cfRule>
  </conditionalFormatting>
  <conditionalFormatting sqref="C38:C200 E38:E200">
    <cfRule type="cellIs" dxfId="18" priority="1" operator="equal">
      <formula>""</formula>
    </cfRule>
  </conditionalFormatting>
  <dataValidations count="2">
    <dataValidation type="list" allowBlank="1" showInputMessage="1" showErrorMessage="1" sqref="C38:C200" xr:uid="{44CD7F7E-BEE4-46BF-BCB3-7FCA8E1A573C}">
      <formula1>$C$25:$C$30</formula1>
    </dataValidation>
    <dataValidation type="list" allowBlank="1" showInputMessage="1" showErrorMessage="1" sqref="E151:E200" xr:uid="{C43E94ED-5E08-4D06-BB9F-37E88AB14047}">
      <formula1>$E$24:$I$24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8D6A-3414-4CCB-A319-66D0E61D2885}">
  <dimension ref="A1:V200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44743</v>
      </c>
      <c r="E1" s="136">
        <f>DAY(EOMONTH(D1,0))</f>
        <v>31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142437.44109589042</v>
      </c>
      <c r="R4" s="28">
        <f>SUM(N4-Q4)</f>
        <v>-142437.44109589042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12258.35616438356</v>
      </c>
      <c r="R5" s="28">
        <f>SUM(N5-Q5)</f>
        <v>-12258.35616438356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12258.35616438356</v>
      </c>
      <c r="R6" s="28">
        <f>SUM(N6-Q6)</f>
        <v>-12258.35616438356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12258.35616438356</v>
      </c>
      <c r="R7" s="28">
        <f>SUM(N7-Q7)</f>
        <v>-12258.35616438356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24516.71232876712</v>
      </c>
      <c r="R9" s="33">
        <f>SUM(R5:R6)</f>
        <v>-24516.71232876712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154695.79726027398</v>
      </c>
      <c r="R10" s="33">
        <f>SUM(R7,R4)</f>
        <v>-154695.79726027398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179212.50958904109</v>
      </c>
      <c r="R11" s="42">
        <f>SUM(R9:R10)</f>
        <v>-179212.50958904109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8:M8"/>
    <mergeCell ref="L9:M9"/>
    <mergeCell ref="L10:M10"/>
    <mergeCell ref="L11:M11"/>
    <mergeCell ref="L16:M16"/>
    <mergeCell ref="L3:M3"/>
    <mergeCell ref="N3:O3"/>
    <mergeCell ref="L4:M4"/>
    <mergeCell ref="L5:M5"/>
    <mergeCell ref="L6:M6"/>
    <mergeCell ref="L7:M7"/>
  </mergeCells>
  <conditionalFormatting sqref="U38:U200">
    <cfRule type="cellIs" dxfId="17" priority="3" operator="notEqual">
      <formula>$G38</formula>
    </cfRule>
  </conditionalFormatting>
  <conditionalFormatting sqref="C38:C200">
    <cfRule type="cellIs" dxfId="16" priority="2" operator="equal">
      <formula>""</formula>
    </cfRule>
  </conditionalFormatting>
  <conditionalFormatting sqref="C38:C200 E38:E200">
    <cfRule type="cellIs" dxfId="15" priority="1" operator="equal">
      <formula>""</formula>
    </cfRule>
  </conditionalFormatting>
  <dataValidations count="2">
    <dataValidation type="list" allowBlank="1" showInputMessage="1" showErrorMessage="1" sqref="C38:C200" xr:uid="{9C2983B1-4FCC-40BC-991D-884394D5029E}">
      <formula1>$C$25:$C$30</formula1>
    </dataValidation>
    <dataValidation type="list" allowBlank="1" showInputMessage="1" showErrorMessage="1" sqref="E151:E200" xr:uid="{6A64D06D-49DD-478B-879C-82A7A8670896}">
      <formula1>$E$24:$I$24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CE70-1E2A-4E8D-A128-984CEC5C7CA3}">
  <dimension ref="A1:V200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44774</v>
      </c>
      <c r="E1" s="136">
        <f>DAY(EOMONTH(D1,0))</f>
        <v>31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142437.44109589042</v>
      </c>
      <c r="R4" s="28">
        <f>SUM(N4-Q4)</f>
        <v>-142437.44109589042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12266.849315068492</v>
      </c>
      <c r="R5" s="28">
        <f>SUM(N5-Q5)</f>
        <v>-12266.849315068492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12266.849315068492</v>
      </c>
      <c r="R6" s="28">
        <f>SUM(N6-Q6)</f>
        <v>-12266.849315068492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12266.849315068492</v>
      </c>
      <c r="R7" s="28">
        <f>SUM(N7-Q7)</f>
        <v>-12266.849315068492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24533.698630136983</v>
      </c>
      <c r="R9" s="33">
        <f>SUM(R5:R6)</f>
        <v>-24533.698630136983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154704.2904109589</v>
      </c>
      <c r="R10" s="33">
        <f>SUM(R7,R4)</f>
        <v>-154704.2904109589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179237.98904109589</v>
      </c>
      <c r="R11" s="42">
        <f>SUM(R9:R10)</f>
        <v>-179237.98904109589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8:M8"/>
    <mergeCell ref="L9:M9"/>
    <mergeCell ref="L10:M10"/>
    <mergeCell ref="L11:M11"/>
    <mergeCell ref="L16:M16"/>
    <mergeCell ref="L3:M3"/>
    <mergeCell ref="N3:O3"/>
    <mergeCell ref="L4:M4"/>
    <mergeCell ref="L5:M5"/>
    <mergeCell ref="L6:M6"/>
    <mergeCell ref="L7:M7"/>
  </mergeCells>
  <conditionalFormatting sqref="U38:U200">
    <cfRule type="cellIs" dxfId="14" priority="3" operator="notEqual">
      <formula>$G38</formula>
    </cfRule>
  </conditionalFormatting>
  <conditionalFormatting sqref="C38:C200">
    <cfRule type="cellIs" dxfId="13" priority="2" operator="equal">
      <formula>""</formula>
    </cfRule>
  </conditionalFormatting>
  <conditionalFormatting sqref="C38:C200 E38:E200">
    <cfRule type="cellIs" dxfId="12" priority="1" operator="equal">
      <formula>""</formula>
    </cfRule>
  </conditionalFormatting>
  <dataValidations count="2">
    <dataValidation type="list" allowBlank="1" showInputMessage="1" showErrorMessage="1" sqref="E151:E200" xr:uid="{01F97162-6993-4178-9459-98616878E275}">
      <formula1>$E$24:$I$24</formula1>
    </dataValidation>
    <dataValidation type="list" allowBlank="1" showInputMessage="1" showErrorMessage="1" sqref="C38:C200" xr:uid="{9006DA1A-51CA-4BB9-B3A9-E8BA407C8F8E}">
      <formula1>$C$25:$C$30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D170-E83D-445D-A148-3422C26F3A8A}">
  <dimension ref="A1:V200"/>
  <sheetViews>
    <sheetView topLeftCell="B1" workbookViewId="0">
      <selection activeCell="D2" sqref="D2"/>
    </sheetView>
  </sheetViews>
  <sheetFormatPr defaultColWidth="9.140625" defaultRowHeight="12.75" x14ac:dyDescent="0.2"/>
  <cols>
    <col min="1" max="1" width="1.85546875" style="14" hidden="1" customWidth="1"/>
    <col min="2" max="2" width="3.5703125" style="12" customWidth="1"/>
    <col min="3" max="3" width="25.28515625" style="114" customWidth="1"/>
    <col min="4" max="4" width="11" style="14" customWidth="1"/>
    <col min="5" max="5" width="11.7109375" style="14" customWidth="1"/>
    <col min="6" max="6" width="10.42578125" style="14" bestFit="1" customWidth="1"/>
    <col min="7" max="7" width="8.5703125" style="14" customWidth="1"/>
    <col min="8" max="8" width="9" style="14" customWidth="1"/>
    <col min="9" max="9" width="9.5703125" style="14" customWidth="1"/>
    <col min="10" max="10" width="7.42578125" style="14" customWidth="1"/>
    <col min="11" max="11" width="8.7109375" style="14" customWidth="1"/>
    <col min="12" max="12" width="15.140625" style="14" bestFit="1" customWidth="1"/>
    <col min="13" max="13" width="12.5703125" style="14" customWidth="1"/>
    <col min="14" max="14" width="7.85546875" style="14" bestFit="1" customWidth="1"/>
    <col min="15" max="15" width="8" style="14" bestFit="1" customWidth="1"/>
    <col min="16" max="16" width="12.28515625" style="14" bestFit="1" customWidth="1"/>
    <col min="17" max="17" width="13.42578125" style="14" bestFit="1" customWidth="1"/>
    <col min="18" max="18" width="10.5703125" style="14" bestFit="1" customWidth="1"/>
    <col min="19" max="19" width="8.5703125" style="14" customWidth="1"/>
    <col min="20" max="20" width="10" style="14" bestFit="1" customWidth="1"/>
    <col min="21" max="21" width="9.140625" style="14"/>
    <col min="22" max="22" width="8.42578125" style="14" bestFit="1" customWidth="1"/>
    <col min="23" max="59" width="20.85546875" style="14" customWidth="1"/>
    <col min="60" max="16384" width="9.140625" style="14"/>
  </cols>
  <sheetData>
    <row r="1" spans="2:21" ht="13.5" thickBot="1" x14ac:dyDescent="0.25">
      <c r="C1" s="138" t="s">
        <v>27</v>
      </c>
      <c r="D1" s="137">
        <v>44805</v>
      </c>
      <c r="E1" s="136">
        <f>DAY(EOMONTH(D1,0))</f>
        <v>30</v>
      </c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</row>
    <row r="2" spans="2:21" ht="13.5" thickBot="1" x14ac:dyDescent="0.25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2:21" x14ac:dyDescent="0.2">
      <c r="C3" s="17"/>
      <c r="D3" s="18" t="s">
        <v>6</v>
      </c>
      <c r="E3" s="18" t="s">
        <v>12</v>
      </c>
      <c r="F3" s="18" t="s">
        <v>11</v>
      </c>
      <c r="G3" s="18" t="s">
        <v>9</v>
      </c>
      <c r="H3" s="18" t="s">
        <v>10</v>
      </c>
      <c r="I3" s="19" t="s">
        <v>15</v>
      </c>
      <c r="J3" s="13"/>
      <c r="K3" s="13"/>
      <c r="L3" s="132" t="s">
        <v>21</v>
      </c>
      <c r="M3" s="133"/>
      <c r="N3" s="134" t="s">
        <v>30</v>
      </c>
      <c r="O3" s="133"/>
      <c r="P3" s="20" t="s">
        <v>29</v>
      </c>
      <c r="Q3" s="20" t="s">
        <v>28</v>
      </c>
      <c r="R3" s="21" t="s">
        <v>22</v>
      </c>
      <c r="S3" s="13"/>
      <c r="T3" s="13"/>
      <c r="U3" s="13"/>
    </row>
    <row r="4" spans="2:21" x14ac:dyDescent="0.2">
      <c r="C4" s="22" t="s">
        <v>38</v>
      </c>
      <c r="D4" s="23">
        <f>SUMIF($E$38:$E$200,"*Week 1*",$H$38:$H$200)</f>
        <v>0</v>
      </c>
      <c r="E4" s="23">
        <f>SUMIF($E$38:$E$200,E$3,$H$38:$H$200)</f>
        <v>0</v>
      </c>
      <c r="F4" s="23">
        <f>SUMIF($E$38:$E$200,F$3,$H$38:$H$200)</f>
        <v>0</v>
      </c>
      <c r="G4" s="23">
        <f>SUMIF($E$38:$E$200,G$3,$H$38:$H$200)</f>
        <v>0</v>
      </c>
      <c r="H4" s="23">
        <f>SUMIF($E$38:$E$200,H$3,$H$38:$H$200)</f>
        <v>0</v>
      </c>
      <c r="I4" s="24">
        <f>SUM(D4:H4)</f>
        <v>0</v>
      </c>
      <c r="J4" s="25"/>
      <c r="K4" s="13"/>
      <c r="L4" s="126" t="s">
        <v>18</v>
      </c>
      <c r="M4" s="127"/>
      <c r="N4" s="26">
        <f>I10</f>
        <v>0</v>
      </c>
      <c r="O4" s="26"/>
      <c r="P4" s="27">
        <f>944066+588005+145015</f>
        <v>1677086</v>
      </c>
      <c r="Q4" s="27">
        <f>SUM(P4/365)*E1</f>
        <v>137842.68493150684</v>
      </c>
      <c r="R4" s="28">
        <f>SUM(N4-Q4)</f>
        <v>-137842.68493150684</v>
      </c>
      <c r="S4" s="13"/>
      <c r="T4" s="13"/>
      <c r="U4" s="13"/>
    </row>
    <row r="5" spans="2:21" x14ac:dyDescent="0.2">
      <c r="C5" s="22" t="s">
        <v>7</v>
      </c>
      <c r="D5" s="23">
        <f>SUMIF(E38:E200,D3,I38:I200)</f>
        <v>0</v>
      </c>
      <c r="E5" s="23">
        <f>SUMIF($E$38:$E$200,E$3,$I$38:$I$200)</f>
        <v>0</v>
      </c>
      <c r="F5" s="23">
        <f>SUMIF($E$38:$E$200,F$3,$I$38:$I$200)</f>
        <v>0</v>
      </c>
      <c r="G5" s="23">
        <f>SUMIF($E$38:$E$200,G$3,$I$38:$I$200)</f>
        <v>0</v>
      </c>
      <c r="H5" s="23">
        <f>SUMIF($E$38:$E$200,H$3,$I$38:$I$200)</f>
        <v>0</v>
      </c>
      <c r="I5" s="24">
        <f t="shared" ref="I5:I18" si="0">SUM(D5:H5)</f>
        <v>0</v>
      </c>
      <c r="J5" s="25"/>
      <c r="K5" s="13"/>
      <c r="L5" s="126" t="s">
        <v>37</v>
      </c>
      <c r="M5" s="127"/>
      <c r="N5" s="26">
        <f>I11</f>
        <v>0</v>
      </c>
      <c r="O5" s="26"/>
      <c r="P5" s="27">
        <v>100</v>
      </c>
      <c r="Q5" s="27">
        <f>SUM(P5/365)*D1</f>
        <v>12275.342465753423</v>
      </c>
      <c r="R5" s="28">
        <f>SUM(N5-Q5)</f>
        <v>-12275.342465753423</v>
      </c>
      <c r="S5" s="13"/>
      <c r="T5" s="13"/>
      <c r="U5" s="13"/>
    </row>
    <row r="6" spans="2:21" x14ac:dyDescent="0.2">
      <c r="C6" s="22" t="s">
        <v>39</v>
      </c>
      <c r="D6" s="23">
        <f>SUMIF(E38:E200,D3,J38:J200)</f>
        <v>0</v>
      </c>
      <c r="E6" s="23">
        <f>SUMIF($E$38:$E$200,E$3,$J$38:$J$200)</f>
        <v>0</v>
      </c>
      <c r="F6" s="23">
        <f>SUMIF($E$38:$E$200,F$3,$J$38:$J$200)</f>
        <v>0</v>
      </c>
      <c r="G6" s="23">
        <f>SUMIF($E$38:$E$200,G$3,$J$38:$J$200)</f>
        <v>0</v>
      </c>
      <c r="H6" s="23">
        <f>SUMIF($E$38:$E$200,H$3,$J$38:$J$200)</f>
        <v>0</v>
      </c>
      <c r="I6" s="24">
        <f t="shared" si="0"/>
        <v>0</v>
      </c>
      <c r="J6" s="25"/>
      <c r="K6" s="13"/>
      <c r="L6" s="126" t="s">
        <v>34</v>
      </c>
      <c r="M6" s="127"/>
      <c r="N6" s="26">
        <f>I12</f>
        <v>0</v>
      </c>
      <c r="O6" s="26"/>
      <c r="P6" s="27">
        <v>100</v>
      </c>
      <c r="Q6" s="27">
        <f>SUM(P6/365)*D1</f>
        <v>12275.342465753423</v>
      </c>
      <c r="R6" s="28">
        <f>SUM(N6-Q6)</f>
        <v>-12275.342465753423</v>
      </c>
      <c r="S6" s="13"/>
      <c r="T6" s="13"/>
      <c r="U6" s="13"/>
    </row>
    <row r="7" spans="2:21" x14ac:dyDescent="0.2">
      <c r="C7" s="22" t="s">
        <v>40</v>
      </c>
      <c r="D7" s="23">
        <f>SUMIF(E38:E200,D3,K38:K200)</f>
        <v>0</v>
      </c>
      <c r="E7" s="23">
        <f>SUMIF($E$38:$E$200,E$3,$K$38:$K$200)</f>
        <v>0</v>
      </c>
      <c r="F7" s="23">
        <f>SUMIF($E$38:$E$200,F$3,$K$38:$K$200)</f>
        <v>0</v>
      </c>
      <c r="G7" s="23">
        <f>SUMIF($E$38:$E$200,G$3,$K$38:$K$200)</f>
        <v>0</v>
      </c>
      <c r="H7" s="23">
        <f>SUMIF($E$38:$E$200,H$3,$K$38:$K$200)</f>
        <v>0</v>
      </c>
      <c r="I7" s="24">
        <f t="shared" si="0"/>
        <v>0</v>
      </c>
      <c r="J7" s="25"/>
      <c r="K7" s="13"/>
      <c r="L7" s="126" t="s">
        <v>23</v>
      </c>
      <c r="M7" s="127"/>
      <c r="N7" s="26">
        <f>I13</f>
        <v>0</v>
      </c>
      <c r="O7" s="26"/>
      <c r="P7" s="27">
        <v>100</v>
      </c>
      <c r="Q7" s="27">
        <f>SUM(P7/365)*D1</f>
        <v>12275.342465753423</v>
      </c>
      <c r="R7" s="28">
        <f>SUM(N7-Q7)</f>
        <v>-12275.342465753423</v>
      </c>
      <c r="S7" s="13"/>
      <c r="T7" s="13"/>
      <c r="U7" s="13"/>
    </row>
    <row r="8" spans="2:21" x14ac:dyDescent="0.2">
      <c r="C8" s="22" t="s">
        <v>41</v>
      </c>
      <c r="D8" s="23">
        <f>SUMIF(E38:E200,D3,L38:L200)</f>
        <v>0</v>
      </c>
      <c r="E8" s="23">
        <f>SUMIF($E$38:$E$200,E$3,$L$38:$L$200)</f>
        <v>0</v>
      </c>
      <c r="F8" s="23">
        <f>SUMIF($E$38:$E$200,F$3,$L$38:$L$200)</f>
        <v>0</v>
      </c>
      <c r="G8" s="23">
        <f>SUMIF($E$38:$E$200,G$3,$L$38:$L$200)</f>
        <v>0</v>
      </c>
      <c r="H8" s="23">
        <f>SUMIF($E$38:$E$200,H$3,$L$38:$L$200)</f>
        <v>0</v>
      </c>
      <c r="I8" s="24">
        <f t="shared" si="0"/>
        <v>0</v>
      </c>
      <c r="J8" s="25"/>
      <c r="K8" s="13"/>
      <c r="L8" s="126" t="s">
        <v>19</v>
      </c>
      <c r="M8" s="127"/>
      <c r="N8" s="26">
        <f>I14</f>
        <v>0</v>
      </c>
      <c r="O8" s="26"/>
      <c r="P8" s="27"/>
      <c r="Q8" s="27"/>
      <c r="R8" s="28"/>
      <c r="S8" s="13"/>
      <c r="T8" s="13"/>
      <c r="U8" s="13"/>
    </row>
    <row r="9" spans="2:21" ht="13.5" thickBot="1" x14ac:dyDescent="0.25">
      <c r="C9" s="29" t="s">
        <v>31</v>
      </c>
      <c r="D9" s="30">
        <f>SUMIF(E38:E200,D3,M38:M200)</f>
        <v>0</v>
      </c>
      <c r="E9" s="30">
        <f>SUMIF($E$38:$E$200,E$3,$M$38:$M$200)</f>
        <v>0</v>
      </c>
      <c r="F9" s="30">
        <f>SUMIF($E$38:$E$200,F$3,$M$38:$M$200)</f>
        <v>0</v>
      </c>
      <c r="G9" s="30">
        <f>SUMIF($E$38:$E$200,G$3,$M$38:$M$200)</f>
        <v>0</v>
      </c>
      <c r="H9" s="30">
        <f>SUMIF($E$38:$E$200,H$3,$M$38:$M$200)</f>
        <v>0</v>
      </c>
      <c r="I9" s="31">
        <f t="shared" si="0"/>
        <v>0</v>
      </c>
      <c r="J9" s="25"/>
      <c r="K9" s="13"/>
      <c r="L9" s="126" t="s">
        <v>24</v>
      </c>
      <c r="M9" s="127"/>
      <c r="N9" s="32">
        <f>SUM(N5:N7)</f>
        <v>0</v>
      </c>
      <c r="O9" s="26"/>
      <c r="P9" s="32">
        <f>SUM(P5:P6)</f>
        <v>200</v>
      </c>
      <c r="Q9" s="32">
        <f>SUM(Q5:Q6)</f>
        <v>24550.684931506847</v>
      </c>
      <c r="R9" s="33">
        <f>SUM(R5:R6)</f>
        <v>-24550.684931506847</v>
      </c>
      <c r="S9" s="13"/>
      <c r="T9" s="13"/>
      <c r="U9" s="13"/>
    </row>
    <row r="10" spans="2:21" ht="13.5" thickBot="1" x14ac:dyDescent="0.25">
      <c r="C10" s="34" t="s">
        <v>18</v>
      </c>
      <c r="D10" s="35">
        <f>SUM(D4:D9)</f>
        <v>0</v>
      </c>
      <c r="E10" s="35">
        <f t="shared" ref="E10:H10" si="1">SUM(E4:E9)</f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6">
        <f t="shared" si="0"/>
        <v>0</v>
      </c>
      <c r="J10" s="25"/>
      <c r="K10" s="13"/>
      <c r="L10" s="126" t="s">
        <v>25</v>
      </c>
      <c r="M10" s="127"/>
      <c r="N10" s="32">
        <f>SUM(N4,N8)</f>
        <v>0</v>
      </c>
      <c r="O10" s="26"/>
      <c r="P10" s="32">
        <f>SUM(P7,P4)</f>
        <v>1677186</v>
      </c>
      <c r="Q10" s="32">
        <f>SUM(Q7,Q4)</f>
        <v>150118.02739726027</v>
      </c>
      <c r="R10" s="33">
        <f>SUM(R7,R4)</f>
        <v>-150118.02739726027</v>
      </c>
      <c r="S10" s="13"/>
      <c r="T10" s="13"/>
      <c r="U10" s="13"/>
    </row>
    <row r="11" spans="2:21" ht="13.5" thickBot="1" x14ac:dyDescent="0.25">
      <c r="C11" s="37" t="s">
        <v>35</v>
      </c>
      <c r="D11" s="38">
        <f>SUMIF(E38:E200,D3,N38:N200)</f>
        <v>0</v>
      </c>
      <c r="E11" s="38">
        <f>SUMIF($E$38:$E$200,E$3,$N$38:$N$200)</f>
        <v>0</v>
      </c>
      <c r="F11" s="38">
        <f>SUMIF($E$38:$E$200,F$3,$N$38:$N$200)</f>
        <v>0</v>
      </c>
      <c r="G11" s="38">
        <f>SUMIF($E$38:$E$200,G$3,$N$38:$N$200)</f>
        <v>0</v>
      </c>
      <c r="H11" s="38">
        <f>SUMIF($E$38:$E$200,H$3,$N$38:$N$200)</f>
        <v>0</v>
      </c>
      <c r="I11" s="39">
        <f t="shared" si="0"/>
        <v>0</v>
      </c>
      <c r="J11" s="25"/>
      <c r="K11" s="13"/>
      <c r="L11" s="128" t="s">
        <v>20</v>
      </c>
      <c r="M11" s="129"/>
      <c r="N11" s="40">
        <f>SUM(N9:N10)</f>
        <v>0</v>
      </c>
      <c r="O11" s="41"/>
      <c r="P11" s="40">
        <f>SUM(P9:P10)</f>
        <v>1677386</v>
      </c>
      <c r="Q11" s="40">
        <f>SUM(Q9:Q10)</f>
        <v>174668.71232876711</v>
      </c>
      <c r="R11" s="42">
        <f>SUM(R9:R10)</f>
        <v>-174668.71232876711</v>
      </c>
      <c r="S11" s="13"/>
      <c r="T11" s="13"/>
      <c r="U11" s="13"/>
    </row>
    <row r="12" spans="2:21" ht="13.5" thickBot="1" x14ac:dyDescent="0.25">
      <c r="C12" s="43" t="s">
        <v>34</v>
      </c>
      <c r="D12" s="23">
        <f>SUMIF(E38:E200,D3,O38:O200)</f>
        <v>0</v>
      </c>
      <c r="E12" s="23">
        <f>SUMIF($E$38:$E$200,E$3,$O$38:$O$200)</f>
        <v>0</v>
      </c>
      <c r="F12" s="23">
        <f>SUMIF($E$38:$E$200,F$3,$O$38:$O$200)</f>
        <v>0</v>
      </c>
      <c r="G12" s="23">
        <f>SUMIF($E$38:$E$200,G$3,$O$38:$O$200)</f>
        <v>0</v>
      </c>
      <c r="H12" s="23">
        <f>SUMIF($E$38:$E$200,H$3,$O$38:$O$200)</f>
        <v>0</v>
      </c>
      <c r="I12" s="24">
        <f t="shared" si="0"/>
        <v>0</v>
      </c>
      <c r="J12" s="25"/>
      <c r="K12" s="13"/>
      <c r="L12" s="44"/>
      <c r="M12" s="44"/>
      <c r="N12" s="25"/>
      <c r="O12" s="25"/>
      <c r="P12" s="44"/>
      <c r="Q12" s="44"/>
      <c r="R12" s="25"/>
      <c r="S12" s="25"/>
      <c r="T12" s="13"/>
      <c r="U12" s="13"/>
    </row>
    <row r="13" spans="2:21" x14ac:dyDescent="0.2">
      <c r="C13" s="43" t="s">
        <v>23</v>
      </c>
      <c r="D13" s="23">
        <f>SUMIF(E38:E200,D3,P38:P200)+SUMIF(E38:E200,D3,Q38:Q200)</f>
        <v>0</v>
      </c>
      <c r="E13" s="23">
        <f>SUMIF(E38:E200,E3,P38:P200)+SUMIF(E38:E200,E3,Q38:Q200)</f>
        <v>0</v>
      </c>
      <c r="F13" s="23">
        <f>SUMIF(E38:E200,F3,P38:P200)+SUMIF(E38:E200,F3,Q38:Q200)</f>
        <v>0</v>
      </c>
      <c r="G13" s="23">
        <f>SUMIF(E38:E200,G3,P38:P200)+SUMIF(E38:E200,G3,Q38:Q200)</f>
        <v>0</v>
      </c>
      <c r="H13" s="23">
        <f>SUMIF(E38:E200,H3,P38:P200)+SUMIF(E38:E200,H3,Q38:Q200)</f>
        <v>0</v>
      </c>
      <c r="I13" s="24">
        <f t="shared" si="0"/>
        <v>0</v>
      </c>
      <c r="J13" s="25"/>
      <c r="K13" s="13"/>
      <c r="L13" s="45" t="s">
        <v>32</v>
      </c>
      <c r="M13" s="46"/>
      <c r="N13" s="47"/>
      <c r="O13" s="25"/>
      <c r="P13" s="44"/>
      <c r="Q13" s="44"/>
      <c r="R13" s="25"/>
      <c r="S13" s="25"/>
      <c r="T13" s="13"/>
      <c r="U13" s="13"/>
    </row>
    <row r="14" spans="2:21" ht="13.5" thickBot="1" x14ac:dyDescent="0.25">
      <c r="C14" s="48" t="s">
        <v>19</v>
      </c>
      <c r="D14" s="30">
        <f>SUMIF($E$38:$E$200,D$3,$R$38:$R$200)</f>
        <v>0</v>
      </c>
      <c r="E14" s="30">
        <f>SUMIF($E$38:$E$200,E$3,$R$38:$R$200)</f>
        <v>0</v>
      </c>
      <c r="F14" s="30">
        <f>SUMIF($E$38:$E$200,F$3,$R$38:$R$200)</f>
        <v>0</v>
      </c>
      <c r="G14" s="30">
        <f>SUMIF($E$38:$E$200,G$3,$R$38:$R$200)</f>
        <v>0</v>
      </c>
      <c r="H14" s="30">
        <f>SUMIF($E$38:$E$200,H$3,$R$38:$R$200)</f>
        <v>0</v>
      </c>
      <c r="I14" s="31">
        <f t="shared" si="0"/>
        <v>0</v>
      </c>
      <c r="J14" s="25"/>
      <c r="K14" s="13"/>
      <c r="L14" s="49" t="s">
        <v>19</v>
      </c>
      <c r="M14" s="50"/>
      <c r="N14" s="51"/>
      <c r="O14" s="25"/>
      <c r="P14" s="44"/>
      <c r="Q14" s="44"/>
      <c r="R14" s="25"/>
      <c r="S14" s="25"/>
      <c r="T14" s="13"/>
      <c r="U14" s="13"/>
    </row>
    <row r="15" spans="2:21" ht="13.5" thickBot="1" x14ac:dyDescent="0.25">
      <c r="C15" s="34" t="s">
        <v>51</v>
      </c>
      <c r="D15" s="35">
        <f>SUMIF($E$38:$E$200,D$3,$S$38:$S$200)</f>
        <v>0</v>
      </c>
      <c r="E15" s="35">
        <f>SUMIF($E$38:$E$200,E$3,$S$38:$S$200)</f>
        <v>0</v>
      </c>
      <c r="F15" s="35">
        <f>SUMIF($E$38:$E$200,F$3,$S$38:$S$200)</f>
        <v>0</v>
      </c>
      <c r="G15" s="35">
        <f>SUMIF($E$38:$E$200,G$3,$S$38:$S$200)</f>
        <v>0</v>
      </c>
      <c r="H15" s="35">
        <f>SUMIF($E$38:$E$200,H$3,$S$38:$S$200)</f>
        <v>0</v>
      </c>
      <c r="I15" s="36">
        <f t="shared" si="0"/>
        <v>0</v>
      </c>
      <c r="J15" s="25"/>
      <c r="K15" s="13"/>
      <c r="L15" s="49" t="s">
        <v>26</v>
      </c>
      <c r="M15" s="50"/>
      <c r="N15" s="51"/>
      <c r="O15" s="25"/>
      <c r="P15" s="44"/>
      <c r="Q15" s="44"/>
      <c r="R15" s="25"/>
      <c r="S15" s="25"/>
      <c r="T15" s="13"/>
      <c r="U15" s="13"/>
    </row>
    <row r="16" spans="2:21" ht="13.5" thickBot="1" x14ac:dyDescent="0.25">
      <c r="C16" s="37" t="s">
        <v>24</v>
      </c>
      <c r="D16" s="38">
        <f>SUM(D11:D13)</f>
        <v>0</v>
      </c>
      <c r="E16" s="38">
        <f t="shared" ref="E16:H16" si="2">SUM(E11:E13)</f>
        <v>0</v>
      </c>
      <c r="F16" s="38">
        <f t="shared" si="2"/>
        <v>0</v>
      </c>
      <c r="G16" s="38">
        <f t="shared" si="2"/>
        <v>0</v>
      </c>
      <c r="H16" s="52">
        <f t="shared" si="2"/>
        <v>0</v>
      </c>
      <c r="I16" s="53">
        <f t="shared" si="0"/>
        <v>0</v>
      </c>
      <c r="J16" s="25"/>
      <c r="K16" s="13"/>
      <c r="L16" s="130" t="s">
        <v>36</v>
      </c>
      <c r="M16" s="131"/>
      <c r="N16" s="54"/>
      <c r="O16" s="25"/>
      <c r="P16" s="44"/>
      <c r="Q16" s="44"/>
      <c r="R16" s="25"/>
      <c r="S16" s="25"/>
      <c r="T16" s="13"/>
      <c r="U16" s="13"/>
    </row>
    <row r="17" spans="3:22" x14ac:dyDescent="0.2">
      <c r="C17" s="43" t="s">
        <v>25</v>
      </c>
      <c r="D17" s="23">
        <f>D10+D14</f>
        <v>0</v>
      </c>
      <c r="E17" s="23">
        <f>E10+E14</f>
        <v>0</v>
      </c>
      <c r="F17" s="23">
        <f>F10+F14</f>
        <v>0</v>
      </c>
      <c r="G17" s="23">
        <f>G10+G14</f>
        <v>0</v>
      </c>
      <c r="H17" s="55">
        <f>H10+H14</f>
        <v>0</v>
      </c>
      <c r="I17" s="56">
        <f t="shared" si="0"/>
        <v>0</v>
      </c>
      <c r="J17" s="25"/>
      <c r="K17" s="13"/>
      <c r="L17" s="13"/>
      <c r="M17" s="13"/>
      <c r="N17" s="13"/>
      <c r="O17" s="13"/>
      <c r="P17" s="13"/>
      <c r="Q17" s="13"/>
      <c r="R17" s="13"/>
      <c r="S17" s="13"/>
      <c r="T17" s="57"/>
      <c r="U17" s="25"/>
    </row>
    <row r="18" spans="3:22" ht="13.5" thickBot="1" x14ac:dyDescent="0.25">
      <c r="C18" s="58" t="s">
        <v>20</v>
      </c>
      <c r="D18" s="59">
        <f>SUM(D17,D16,D15)</f>
        <v>0</v>
      </c>
      <c r="E18" s="59">
        <f>SUM(E17,E16,E15)</f>
        <v>0</v>
      </c>
      <c r="F18" s="59">
        <f>SUM(F17,F16,F15)</f>
        <v>0</v>
      </c>
      <c r="G18" s="59">
        <f>SUM(G17,G16,G15)</f>
        <v>0</v>
      </c>
      <c r="H18" s="60">
        <f>SUM(H17,H16,H15)</f>
        <v>0</v>
      </c>
      <c r="I18" s="61">
        <f t="shared" si="0"/>
        <v>0</v>
      </c>
      <c r="J18" s="2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3:22" ht="13.5" thickBot="1" x14ac:dyDescent="0.25"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3:22" ht="39" thickBot="1" x14ac:dyDescent="0.25">
      <c r="C20" s="62"/>
      <c r="D20" s="63"/>
      <c r="E20" s="63"/>
      <c r="F20" s="63"/>
      <c r="G20" s="63"/>
      <c r="H20" s="64" t="s">
        <v>38</v>
      </c>
      <c r="I20" s="64" t="s">
        <v>42</v>
      </c>
      <c r="J20" s="64" t="s">
        <v>39</v>
      </c>
      <c r="K20" s="64" t="s">
        <v>40</v>
      </c>
      <c r="L20" s="64" t="s">
        <v>41</v>
      </c>
      <c r="M20" s="64" t="s">
        <v>31</v>
      </c>
      <c r="N20" s="64" t="s">
        <v>43</v>
      </c>
      <c r="O20" s="64" t="s">
        <v>44</v>
      </c>
      <c r="P20" s="64" t="s">
        <v>45</v>
      </c>
      <c r="Q20" s="64" t="s">
        <v>46</v>
      </c>
      <c r="R20" s="64" t="s">
        <v>5</v>
      </c>
      <c r="S20" s="64" t="s">
        <v>33</v>
      </c>
      <c r="T20" s="64" t="s">
        <v>47</v>
      </c>
      <c r="U20" s="65"/>
    </row>
    <row r="21" spans="3:22" ht="13.5" thickBot="1" x14ac:dyDescent="0.25">
      <c r="C21" s="66" t="s">
        <v>17</v>
      </c>
      <c r="D21" s="67"/>
      <c r="E21" s="67"/>
      <c r="F21" s="67"/>
      <c r="G21" s="67"/>
      <c r="H21" s="68">
        <v>65120</v>
      </c>
      <c r="I21" s="69">
        <v>65120</v>
      </c>
      <c r="J21" s="69">
        <v>65120</v>
      </c>
      <c r="K21" s="69">
        <v>65120</v>
      </c>
      <c r="L21" s="69">
        <v>65120</v>
      </c>
      <c r="M21" s="69">
        <v>65120</v>
      </c>
      <c r="N21" s="69">
        <v>68600</v>
      </c>
      <c r="O21" s="69">
        <v>68600</v>
      </c>
      <c r="P21" s="69">
        <v>68150</v>
      </c>
      <c r="Q21" s="69">
        <v>68150</v>
      </c>
      <c r="R21" s="69">
        <v>65120</v>
      </c>
      <c r="S21" s="69">
        <v>65120</v>
      </c>
      <c r="T21" s="69" t="s">
        <v>48</v>
      </c>
      <c r="U21" s="70" t="s">
        <v>8</v>
      </c>
    </row>
    <row r="22" spans="3:22" ht="13.5" thickBot="1" x14ac:dyDescent="0.25">
      <c r="C22" s="71" t="s">
        <v>54</v>
      </c>
      <c r="D22" s="72" t="s">
        <v>55</v>
      </c>
      <c r="E22" s="72" t="s">
        <v>50</v>
      </c>
      <c r="F22" s="73" t="s">
        <v>56</v>
      </c>
      <c r="G22" s="74">
        <f>SUM(G38:G200)</f>
        <v>0</v>
      </c>
      <c r="H22" s="75">
        <f>SUM(H38:H200)</f>
        <v>0</v>
      </c>
      <c r="I22" s="75">
        <f>SUM(I38:I200)</f>
        <v>0</v>
      </c>
      <c r="J22" s="75">
        <f>SUM(J38:J200)</f>
        <v>0</v>
      </c>
      <c r="K22" s="75">
        <f>SUM(K38:K200)</f>
        <v>0</v>
      </c>
      <c r="L22" s="75">
        <f>SUM(L38:L200)</f>
        <v>0</v>
      </c>
      <c r="M22" s="75">
        <f>SUM(M38:M200)</f>
        <v>0</v>
      </c>
      <c r="N22" s="75">
        <f>SUM(N38:N200)</f>
        <v>0</v>
      </c>
      <c r="O22" s="75">
        <f>SUM(O38:O200)</f>
        <v>0</v>
      </c>
      <c r="P22" s="75">
        <f>SUM(P38:P200)</f>
        <v>0</v>
      </c>
      <c r="Q22" s="75">
        <f>SUM(Q38:Q200)</f>
        <v>0</v>
      </c>
      <c r="R22" s="75">
        <f>SUM(R38:R200)</f>
        <v>0</v>
      </c>
      <c r="S22" s="75">
        <f>SUM(S38:S200)</f>
        <v>0</v>
      </c>
      <c r="T22" s="75">
        <f>SUM(T38:T200)</f>
        <v>0</v>
      </c>
      <c r="U22" s="76">
        <f>SUM(U38:U200)</f>
        <v>0</v>
      </c>
      <c r="V22" s="77"/>
    </row>
    <row r="23" spans="3:22" ht="12.75" hidden="1" customHeight="1" x14ac:dyDescent="0.2">
      <c r="C23" s="78"/>
      <c r="D23" s="78"/>
      <c r="E23" s="78"/>
      <c r="F23" s="79"/>
      <c r="G23" s="80"/>
      <c r="U23" s="79"/>
    </row>
    <row r="24" spans="3:22" ht="12.75" hidden="1" customHeight="1" x14ac:dyDescent="0.2">
      <c r="C24" s="16" t="s">
        <v>52</v>
      </c>
      <c r="E24" s="80" t="s">
        <v>6</v>
      </c>
      <c r="F24" s="80" t="s">
        <v>12</v>
      </c>
      <c r="G24" s="14" t="s">
        <v>11</v>
      </c>
      <c r="H24" s="80" t="s">
        <v>9</v>
      </c>
      <c r="I24" s="80" t="s">
        <v>10</v>
      </c>
      <c r="K24" s="80"/>
    </row>
    <row r="25" spans="3:22" ht="12.75" hidden="1" customHeight="1" x14ac:dyDescent="0.2">
      <c r="C25" s="80" t="s">
        <v>57</v>
      </c>
      <c r="D25" s="81">
        <f>SUMIF(C$38:C$200,C25,G$38:G$200)</f>
        <v>0</v>
      </c>
      <c r="E25" s="81">
        <f>SUMIF($A$38:$A$200,$C25&amp;E$24,$G$38:$G$200)</f>
        <v>0</v>
      </c>
      <c r="F25" s="81">
        <f>SUMIF($A$38:$A$200,$C25&amp;F$24,$G$38:$G$200)</f>
        <v>0</v>
      </c>
      <c r="G25" s="81">
        <f>SUMIF($A$38:$A$200,$C25&amp;G$24,$G$38:$G$200)</f>
        <v>0</v>
      </c>
      <c r="H25" s="81">
        <f>SUMIF($A$38:$A$200,$C25&amp;H$24,$G$38:$G$200)</f>
        <v>0</v>
      </c>
      <c r="I25" s="81">
        <f>SUMIF($A$38:$A$200,$C25&amp;I$24,$G$38:$G$200)</f>
        <v>0</v>
      </c>
      <c r="K25" s="80"/>
    </row>
    <row r="26" spans="3:22" ht="12.75" hidden="1" customHeight="1" x14ac:dyDescent="0.2">
      <c r="C26" s="80" t="s">
        <v>13</v>
      </c>
      <c r="D26" s="81">
        <f>SUMIF(C$38:C$200,C26,G$38:G$200)</f>
        <v>0</v>
      </c>
      <c r="E26" s="81">
        <f>SUMIF($A$38:$A$200,$C26&amp;E$24,$G$38:$G$200)</f>
        <v>0</v>
      </c>
      <c r="F26" s="81">
        <f>SUMIF($A$38:$A$200,$C26&amp;F$24,$G$38:$G$200)</f>
        <v>0</v>
      </c>
      <c r="G26" s="81">
        <f>SUMIF($A$38:$A$200,$C26&amp;G$24,$G$38:$G$200)</f>
        <v>0</v>
      </c>
      <c r="H26" s="81">
        <f>SUMIF($A$38:$A$200,$C26&amp;H$24,$G$38:$G$200)</f>
        <v>0</v>
      </c>
      <c r="I26" s="81">
        <f>SUMIF($A$38:$A$200,$C26&amp;I$24,$G$38:$G$200)</f>
        <v>0</v>
      </c>
    </row>
    <row r="27" spans="3:22" ht="12.75" hidden="1" customHeight="1" x14ac:dyDescent="0.2">
      <c r="C27" s="80" t="s">
        <v>14</v>
      </c>
      <c r="D27" s="81">
        <f>SUMIF(C$38:C$200,C27,G$38:G$200)</f>
        <v>0</v>
      </c>
      <c r="E27" s="81">
        <f>SUMIF($A$38:$A$200,$C27&amp;E$24,$G$38:$G$200)</f>
        <v>0</v>
      </c>
      <c r="F27" s="81">
        <f>SUMIF($A$38:$A$200,$C27&amp;F$24,$G$38:$G$200)</f>
        <v>0</v>
      </c>
      <c r="G27" s="81">
        <f>SUMIF($A$38:$A$200,$C27&amp;G$24,$G$38:$G$200)</f>
        <v>0</v>
      </c>
      <c r="H27" s="81">
        <f>SUMIF($A$38:$A$200,$C27&amp;H$24,$G$38:$G$200)</f>
        <v>0</v>
      </c>
      <c r="I27" s="81">
        <f>SUMIF($A$38:$A$200,$C27&amp;I$24,$G$38:$G$200)</f>
        <v>0</v>
      </c>
      <c r="K27" s="80"/>
    </row>
    <row r="28" spans="3:22" ht="12.75" hidden="1" customHeight="1" x14ac:dyDescent="0.2">
      <c r="C28" s="80" t="s">
        <v>4</v>
      </c>
      <c r="D28" s="81">
        <f>SUMIF(C$38:C$200,C28,G$38:G$200)</f>
        <v>0</v>
      </c>
      <c r="E28" s="81">
        <f>SUMIF($A$38:$A$200,$C28&amp;E$24,$G$38:$G$200)</f>
        <v>0</v>
      </c>
      <c r="F28" s="81">
        <f>SUMIF($A$38:$A$200,$C28&amp;F$24,$G$38:$G$200)</f>
        <v>0</v>
      </c>
      <c r="G28" s="81">
        <f>SUMIF($A$38:$A$200,$C28&amp;G$24,$G$38:$G$200)</f>
        <v>0</v>
      </c>
      <c r="H28" s="81">
        <f>SUMIF($A$38:$A$200,$C28&amp;H$24,$G$38:$G$200)</f>
        <v>0</v>
      </c>
      <c r="I28" s="81">
        <f>SUMIF($A$38:$A$200,$C28&amp;I$24,$G$38:$G$200)</f>
        <v>0</v>
      </c>
      <c r="K28" s="80"/>
    </row>
    <row r="29" spans="3:22" ht="12.75" hidden="1" customHeight="1" x14ac:dyDescent="0.2">
      <c r="C29" s="80" t="s">
        <v>53</v>
      </c>
      <c r="D29" s="81">
        <f>SUMIF(C$38:C$200,C29,G$38:G$200)</f>
        <v>0</v>
      </c>
      <c r="E29" s="81">
        <f>SUMIF($A$38:$A$200,$C29&amp;E$24,$G$38:$G$200)</f>
        <v>0</v>
      </c>
      <c r="F29" s="81">
        <f>SUMIF($A$38:$A$200,$C29&amp;F$24,$G$38:$G$200)</f>
        <v>0</v>
      </c>
      <c r="G29" s="81">
        <f>SUMIF($A$38:$A$200,$C29&amp;G$24,$G$38:$G$200)</f>
        <v>0</v>
      </c>
      <c r="H29" s="81">
        <f>SUMIF($A$38:$A$200,$C29&amp;H$24,$G$38:$G$200)</f>
        <v>0</v>
      </c>
      <c r="I29" s="81">
        <f>SUMIF($A$38:$A$200,$C29&amp;I$24,$G$38:$G$200)</f>
        <v>0</v>
      </c>
    </row>
    <row r="30" spans="3:22" ht="12.75" hidden="1" customHeight="1" x14ac:dyDescent="0.2">
      <c r="C30" s="80" t="s">
        <v>16</v>
      </c>
      <c r="D30" s="81">
        <f>SUMIF(C$38:C$200,C30,G$38:G$200)</f>
        <v>0</v>
      </c>
      <c r="E30" s="81">
        <f>SUMIF($A$38:$A$200,$C30&amp;E$24,$G$38:$G$200)</f>
        <v>0</v>
      </c>
      <c r="F30" s="81">
        <f>SUMIF($A$38:$A$200,$C30&amp;F$24,$G$38:$G$200)</f>
        <v>0</v>
      </c>
      <c r="G30" s="81">
        <f>SUMIF($A$38:$A$200,$C30&amp;G$24,$G$38:$G$200)</f>
        <v>0</v>
      </c>
      <c r="H30" s="81">
        <f>SUMIF($A$38:$A$200,$C30&amp;H$24,$G$38:$G$200)</f>
        <v>0</v>
      </c>
      <c r="I30" s="81">
        <f>SUMIF($A$38:$A$200,$C30&amp;I$24,$G$38:$G$200)</f>
        <v>0</v>
      </c>
    </row>
    <row r="31" spans="3:22" ht="12.75" hidden="1" customHeight="1" x14ac:dyDescent="0.2">
      <c r="C31" s="80" t="s">
        <v>15</v>
      </c>
      <c r="D31" s="81">
        <f>SUMIF(C$38:C$200,C31,G$38:G$200)</f>
        <v>0</v>
      </c>
      <c r="E31" s="81">
        <f>SUMIF($A$38:$A$200,$C31&amp;E$24,$G$38:$G$200)</f>
        <v>0</v>
      </c>
      <c r="F31" s="81">
        <f>SUMIF($A$38:$A$200,$C31&amp;F$24,$G$38:$G$200)</f>
        <v>0</v>
      </c>
      <c r="G31" s="81">
        <f>SUMIF($A$38:$A$200,$C31&amp;G$24,$G$38:$G$200)</f>
        <v>0</v>
      </c>
      <c r="H31" s="81">
        <f>SUMIF($A$38:$A$200,$C31&amp;H$24,$G$38:$G$200)</f>
        <v>0</v>
      </c>
      <c r="I31" s="81">
        <f>SUMIF($A$38:$A$200,$C31&amp;I$24,$G$38:$G$200)</f>
        <v>0</v>
      </c>
    </row>
    <row r="32" spans="3:22" ht="12.75" hidden="1" customHeight="1" x14ac:dyDescent="0.2">
      <c r="C32" s="80"/>
      <c r="D32" s="82">
        <f t="shared" ref="D32:I32" si="3">SUM(D25:D31)</f>
        <v>0</v>
      </c>
      <c r="E32" s="82">
        <f t="shared" si="3"/>
        <v>0</v>
      </c>
      <c r="F32" s="82">
        <f t="shared" si="3"/>
        <v>0</v>
      </c>
      <c r="G32" s="82">
        <f t="shared" si="3"/>
        <v>0</v>
      </c>
      <c r="H32" s="82">
        <f t="shared" si="3"/>
        <v>0</v>
      </c>
      <c r="I32" s="82">
        <f t="shared" si="3"/>
        <v>0</v>
      </c>
    </row>
    <row r="33" spans="1:21" ht="12.75" hidden="1" customHeight="1" x14ac:dyDescent="0.2">
      <c r="C33" s="14"/>
    </row>
    <row r="34" spans="1:21" ht="12.75" hidden="1" customHeight="1" x14ac:dyDescent="0.2">
      <c r="C34" s="14"/>
      <c r="D34" s="83"/>
    </row>
    <row r="35" spans="1:21" ht="12.75" hidden="1" customHeight="1" x14ac:dyDescent="0.2">
      <c r="C35" s="14"/>
    </row>
    <row r="36" spans="1:21" ht="38.25" hidden="1" customHeight="1" x14ac:dyDescent="0.2">
      <c r="C36" s="84"/>
      <c r="D36" s="85"/>
      <c r="E36" s="85"/>
      <c r="F36" s="85"/>
      <c r="G36" s="86"/>
      <c r="H36" s="87" t="s">
        <v>38</v>
      </c>
      <c r="I36" s="88" t="s">
        <v>42</v>
      </c>
      <c r="J36" s="88" t="s">
        <v>39</v>
      </c>
      <c r="K36" s="88" t="s">
        <v>40</v>
      </c>
      <c r="L36" s="88" t="s">
        <v>41</v>
      </c>
      <c r="M36" s="89" t="s">
        <v>31</v>
      </c>
      <c r="N36" s="87" t="s">
        <v>43</v>
      </c>
      <c r="O36" s="89" t="s">
        <v>44</v>
      </c>
      <c r="P36" s="87" t="s">
        <v>45</v>
      </c>
      <c r="Q36" s="89" t="s">
        <v>46</v>
      </c>
      <c r="R36" s="87" t="s">
        <v>5</v>
      </c>
      <c r="S36" s="89" t="s">
        <v>33</v>
      </c>
      <c r="T36" s="90" t="s">
        <v>16</v>
      </c>
    </row>
    <row r="37" spans="1:21" ht="13.5" hidden="1" customHeight="1" x14ac:dyDescent="0.2">
      <c r="A37" s="91" t="s">
        <v>49</v>
      </c>
      <c r="C37" s="91" t="s">
        <v>0</v>
      </c>
      <c r="D37" s="91" t="s">
        <v>1</v>
      </c>
      <c r="E37" s="91" t="s">
        <v>50</v>
      </c>
      <c r="F37" s="91" t="s">
        <v>2</v>
      </c>
      <c r="G37" s="91" t="s">
        <v>3</v>
      </c>
      <c r="H37" s="92">
        <v>65120</v>
      </c>
      <c r="I37" s="93">
        <v>65120</v>
      </c>
      <c r="J37" s="93">
        <v>65120</v>
      </c>
      <c r="K37" s="93">
        <v>65120</v>
      </c>
      <c r="L37" s="93">
        <v>65120</v>
      </c>
      <c r="M37" s="94">
        <v>65120</v>
      </c>
      <c r="N37" s="95">
        <v>68600</v>
      </c>
      <c r="O37" s="96">
        <v>68600</v>
      </c>
      <c r="P37" s="97">
        <v>68150</v>
      </c>
      <c r="Q37" s="98">
        <v>68150</v>
      </c>
      <c r="R37" s="99">
        <v>65120</v>
      </c>
      <c r="S37" s="100">
        <v>65120</v>
      </c>
      <c r="T37" s="101" t="s">
        <v>48</v>
      </c>
      <c r="U37" s="102" t="s">
        <v>8</v>
      </c>
    </row>
    <row r="38" spans="1:21" x14ac:dyDescent="0.2">
      <c r="A38" s="103" t="str">
        <f t="shared" ref="A38:A101" si="4">C38&amp;E38</f>
        <v/>
      </c>
      <c r="C38" s="104"/>
      <c r="D38" s="105"/>
      <c r="E38" s="106" t="str">
        <f t="shared" ref="E38:E101" si="5">IF(D38="","",(CONCATENATE("Week ",WEEKNUM(D38,2)-WEEKNUM(DATE(YEAR(D38),MONTH(D38),1),2)+1)))</f>
        <v/>
      </c>
      <c r="F38" s="107"/>
      <c r="G38" s="108"/>
      <c r="H38" s="109" t="str">
        <f>IF(C38="rush city",G38,"")</f>
        <v/>
      </c>
      <c r="I38" s="109" t="str">
        <f>IF(C38="Pepsi",G38,"")</f>
        <v/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10">
        <f>G38-SUM(H38:S38)</f>
        <v>0</v>
      </c>
      <c r="U38" s="111">
        <f t="shared" ref="U38:U68" si="6">SUM(H38:T38)</f>
        <v>0</v>
      </c>
    </row>
    <row r="39" spans="1:21" x14ac:dyDescent="0.2">
      <c r="A39" s="103" t="str">
        <f t="shared" si="4"/>
        <v/>
      </c>
      <c r="C39" s="104"/>
      <c r="D39" s="105"/>
      <c r="E39" s="106" t="str">
        <f t="shared" si="5"/>
        <v/>
      </c>
      <c r="F39" s="107"/>
      <c r="G39" s="108"/>
      <c r="H39" s="109" t="str">
        <f t="shared" ref="H39:H63" si="7">IF(C39="rush city",G39,"")</f>
        <v/>
      </c>
      <c r="I39" s="109" t="str">
        <f t="shared" ref="I39:I63" si="8">IF(C39="Pepsi",G39,"")</f>
        <v/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10">
        <f t="shared" ref="T39:T97" si="9">G39-SUM(H39:S39)</f>
        <v>0</v>
      </c>
      <c r="U39" s="111">
        <f t="shared" si="6"/>
        <v>0</v>
      </c>
    </row>
    <row r="40" spans="1:21" x14ac:dyDescent="0.2">
      <c r="A40" s="103" t="str">
        <f t="shared" si="4"/>
        <v/>
      </c>
      <c r="C40" s="104"/>
      <c r="D40" s="105"/>
      <c r="E40" s="106" t="str">
        <f t="shared" si="5"/>
        <v/>
      </c>
      <c r="F40" s="107"/>
      <c r="G40" s="108"/>
      <c r="H40" s="109" t="str">
        <f t="shared" si="7"/>
        <v/>
      </c>
      <c r="I40" s="109" t="str">
        <f t="shared" si="8"/>
        <v/>
      </c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10">
        <f t="shared" si="9"/>
        <v>0</v>
      </c>
      <c r="U40" s="111">
        <f t="shared" si="6"/>
        <v>0</v>
      </c>
    </row>
    <row r="41" spans="1:21" x14ac:dyDescent="0.2">
      <c r="A41" s="103" t="str">
        <f t="shared" si="4"/>
        <v/>
      </c>
      <c r="C41" s="104"/>
      <c r="D41" s="105"/>
      <c r="E41" s="106" t="str">
        <f t="shared" si="5"/>
        <v/>
      </c>
      <c r="F41" s="107"/>
      <c r="G41" s="108"/>
      <c r="H41" s="109" t="str">
        <f t="shared" si="7"/>
        <v/>
      </c>
      <c r="I41" s="109" t="str">
        <f t="shared" si="8"/>
        <v/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10">
        <f t="shared" si="9"/>
        <v>0</v>
      </c>
      <c r="U41" s="111">
        <f t="shared" si="6"/>
        <v>0</v>
      </c>
    </row>
    <row r="42" spans="1:21" x14ac:dyDescent="0.2">
      <c r="A42" s="103" t="str">
        <f t="shared" si="4"/>
        <v/>
      </c>
      <c r="C42" s="104"/>
      <c r="D42" s="105"/>
      <c r="E42" s="106" t="str">
        <f t="shared" si="5"/>
        <v/>
      </c>
      <c r="F42" s="107"/>
      <c r="G42" s="108"/>
      <c r="H42" s="109" t="str">
        <f t="shared" si="7"/>
        <v/>
      </c>
      <c r="I42" s="109" t="str">
        <f t="shared" si="8"/>
        <v/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10">
        <f t="shared" si="9"/>
        <v>0</v>
      </c>
      <c r="U42" s="111">
        <f t="shared" si="6"/>
        <v>0</v>
      </c>
    </row>
    <row r="43" spans="1:21" x14ac:dyDescent="0.2">
      <c r="A43" s="103" t="str">
        <f t="shared" si="4"/>
        <v/>
      </c>
      <c r="C43" s="104"/>
      <c r="D43" s="112"/>
      <c r="E43" s="113" t="str">
        <f t="shared" si="5"/>
        <v/>
      </c>
      <c r="F43" s="107"/>
      <c r="G43" s="108"/>
      <c r="H43" s="109" t="str">
        <f t="shared" si="7"/>
        <v/>
      </c>
      <c r="I43" s="109" t="str">
        <f t="shared" si="8"/>
        <v/>
      </c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10">
        <f t="shared" si="9"/>
        <v>0</v>
      </c>
      <c r="U43" s="111">
        <f t="shared" si="6"/>
        <v>0</v>
      </c>
    </row>
    <row r="44" spans="1:21" x14ac:dyDescent="0.2">
      <c r="A44" s="103" t="str">
        <f t="shared" si="4"/>
        <v/>
      </c>
      <c r="C44" s="104"/>
      <c r="D44" s="112"/>
      <c r="E44" s="113" t="str">
        <f t="shared" si="5"/>
        <v/>
      </c>
      <c r="F44" s="107"/>
      <c r="G44" s="108"/>
      <c r="H44" s="109" t="str">
        <f t="shared" si="7"/>
        <v/>
      </c>
      <c r="I44" s="109" t="str">
        <f t="shared" si="8"/>
        <v/>
      </c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10">
        <f t="shared" si="9"/>
        <v>0</v>
      </c>
      <c r="U44" s="111">
        <f t="shared" si="6"/>
        <v>0</v>
      </c>
    </row>
    <row r="45" spans="1:21" x14ac:dyDescent="0.2">
      <c r="A45" s="103" t="str">
        <f t="shared" si="4"/>
        <v/>
      </c>
      <c r="C45" s="104"/>
      <c r="D45" s="112"/>
      <c r="E45" s="113" t="str">
        <f t="shared" si="5"/>
        <v/>
      </c>
      <c r="F45" s="107"/>
      <c r="G45" s="108"/>
      <c r="H45" s="109" t="str">
        <f t="shared" si="7"/>
        <v/>
      </c>
      <c r="I45" s="109" t="str">
        <f t="shared" si="8"/>
        <v/>
      </c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10">
        <f t="shared" si="9"/>
        <v>0</v>
      </c>
      <c r="U45" s="111">
        <f t="shared" si="6"/>
        <v>0</v>
      </c>
    </row>
    <row r="46" spans="1:21" x14ac:dyDescent="0.2">
      <c r="A46" s="103" t="str">
        <f t="shared" si="4"/>
        <v/>
      </c>
      <c r="C46" s="104"/>
      <c r="D46" s="112"/>
      <c r="E46" s="113" t="str">
        <f t="shared" si="5"/>
        <v/>
      </c>
      <c r="F46" s="107"/>
      <c r="G46" s="108"/>
      <c r="H46" s="109" t="str">
        <f t="shared" si="7"/>
        <v/>
      </c>
      <c r="I46" s="109" t="str">
        <f t="shared" si="8"/>
        <v/>
      </c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10">
        <f t="shared" si="9"/>
        <v>0</v>
      </c>
      <c r="U46" s="111">
        <f t="shared" si="6"/>
        <v>0</v>
      </c>
    </row>
    <row r="47" spans="1:21" x14ac:dyDescent="0.2">
      <c r="A47" s="103" t="str">
        <f t="shared" si="4"/>
        <v/>
      </c>
      <c r="C47" s="104"/>
      <c r="D47" s="112"/>
      <c r="E47" s="113" t="str">
        <f t="shared" si="5"/>
        <v/>
      </c>
      <c r="F47" s="107"/>
      <c r="G47" s="108"/>
      <c r="H47" s="109" t="str">
        <f t="shared" si="7"/>
        <v/>
      </c>
      <c r="I47" s="109" t="str">
        <f t="shared" si="8"/>
        <v/>
      </c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10">
        <f t="shared" si="9"/>
        <v>0</v>
      </c>
      <c r="U47" s="111">
        <f t="shared" si="6"/>
        <v>0</v>
      </c>
    </row>
    <row r="48" spans="1:21" x14ac:dyDescent="0.2">
      <c r="A48" s="103" t="str">
        <f t="shared" si="4"/>
        <v/>
      </c>
      <c r="C48" s="104"/>
      <c r="D48" s="112"/>
      <c r="E48" s="113" t="str">
        <f t="shared" si="5"/>
        <v/>
      </c>
      <c r="F48" s="107"/>
      <c r="G48" s="108"/>
      <c r="H48" s="109" t="str">
        <f t="shared" si="7"/>
        <v/>
      </c>
      <c r="I48" s="109" t="str">
        <f t="shared" si="8"/>
        <v/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10">
        <f t="shared" si="9"/>
        <v>0</v>
      </c>
      <c r="U48" s="111">
        <f t="shared" si="6"/>
        <v>0</v>
      </c>
    </row>
    <row r="49" spans="1:21" x14ac:dyDescent="0.2">
      <c r="A49" s="103" t="str">
        <f t="shared" si="4"/>
        <v/>
      </c>
      <c r="C49" s="104"/>
      <c r="D49" s="112"/>
      <c r="E49" s="113" t="str">
        <f t="shared" si="5"/>
        <v/>
      </c>
      <c r="F49" s="107"/>
      <c r="G49" s="108"/>
      <c r="H49" s="109" t="str">
        <f t="shared" si="7"/>
        <v/>
      </c>
      <c r="I49" s="109" t="str">
        <f t="shared" si="8"/>
        <v/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10">
        <f t="shared" si="9"/>
        <v>0</v>
      </c>
      <c r="U49" s="111">
        <f t="shared" si="6"/>
        <v>0</v>
      </c>
    </row>
    <row r="50" spans="1:21" x14ac:dyDescent="0.2">
      <c r="A50" s="103" t="str">
        <f t="shared" si="4"/>
        <v/>
      </c>
      <c r="C50" s="104"/>
      <c r="D50" s="112"/>
      <c r="E50" s="113" t="str">
        <f t="shared" si="5"/>
        <v/>
      </c>
      <c r="F50" s="107"/>
      <c r="G50" s="108"/>
      <c r="H50" s="109" t="str">
        <f t="shared" si="7"/>
        <v/>
      </c>
      <c r="I50" s="109" t="str">
        <f t="shared" si="8"/>
        <v/>
      </c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10">
        <f t="shared" si="9"/>
        <v>0</v>
      </c>
      <c r="U50" s="111">
        <f t="shared" si="6"/>
        <v>0</v>
      </c>
    </row>
    <row r="51" spans="1:21" x14ac:dyDescent="0.2">
      <c r="A51" s="103" t="str">
        <f t="shared" si="4"/>
        <v/>
      </c>
      <c r="C51" s="104"/>
      <c r="D51" s="112"/>
      <c r="E51" s="113" t="str">
        <f t="shared" si="5"/>
        <v/>
      </c>
      <c r="F51" s="107"/>
      <c r="G51" s="108"/>
      <c r="H51" s="109" t="str">
        <f t="shared" si="7"/>
        <v/>
      </c>
      <c r="I51" s="109" t="str">
        <f t="shared" si="8"/>
        <v/>
      </c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10">
        <f t="shared" si="9"/>
        <v>0</v>
      </c>
      <c r="U51" s="111">
        <f t="shared" si="6"/>
        <v>0</v>
      </c>
    </row>
    <row r="52" spans="1:21" x14ac:dyDescent="0.2">
      <c r="A52" s="103" t="str">
        <f t="shared" si="4"/>
        <v/>
      </c>
      <c r="C52" s="104"/>
      <c r="D52" s="112"/>
      <c r="E52" s="113" t="str">
        <f t="shared" si="5"/>
        <v/>
      </c>
      <c r="F52" s="107"/>
      <c r="G52" s="108"/>
      <c r="H52" s="109" t="str">
        <f t="shared" si="7"/>
        <v/>
      </c>
      <c r="I52" s="109" t="str">
        <f t="shared" si="8"/>
        <v/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10">
        <f t="shared" si="9"/>
        <v>0</v>
      </c>
      <c r="U52" s="111">
        <f t="shared" si="6"/>
        <v>0</v>
      </c>
    </row>
    <row r="53" spans="1:21" x14ac:dyDescent="0.2">
      <c r="A53" s="103" t="str">
        <f t="shared" si="4"/>
        <v/>
      </c>
      <c r="C53" s="104"/>
      <c r="D53" s="112"/>
      <c r="E53" s="113" t="str">
        <f t="shared" si="5"/>
        <v/>
      </c>
      <c r="F53" s="107"/>
      <c r="G53" s="108"/>
      <c r="H53" s="109" t="str">
        <f t="shared" si="7"/>
        <v/>
      </c>
      <c r="I53" s="109" t="str">
        <f t="shared" si="8"/>
        <v/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10">
        <f t="shared" si="9"/>
        <v>0</v>
      </c>
      <c r="U53" s="111">
        <f t="shared" si="6"/>
        <v>0</v>
      </c>
    </row>
    <row r="54" spans="1:21" x14ac:dyDescent="0.2">
      <c r="A54" s="103" t="str">
        <f t="shared" si="4"/>
        <v/>
      </c>
      <c r="C54" s="104"/>
      <c r="D54" s="112"/>
      <c r="E54" s="113" t="str">
        <f t="shared" si="5"/>
        <v/>
      </c>
      <c r="F54" s="107"/>
      <c r="G54" s="108"/>
      <c r="H54" s="109" t="str">
        <f t="shared" si="7"/>
        <v/>
      </c>
      <c r="I54" s="109" t="str">
        <f t="shared" si="8"/>
        <v/>
      </c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10">
        <f t="shared" si="9"/>
        <v>0</v>
      </c>
      <c r="U54" s="111">
        <f t="shared" si="6"/>
        <v>0</v>
      </c>
    </row>
    <row r="55" spans="1:21" x14ac:dyDescent="0.2">
      <c r="A55" s="103" t="e">
        <f>C55&amp;#REF!</f>
        <v>#REF!</v>
      </c>
      <c r="C55" s="104"/>
      <c r="D55" s="112"/>
      <c r="E55" s="113" t="str">
        <f t="shared" si="5"/>
        <v/>
      </c>
      <c r="F55" s="107"/>
      <c r="G55" s="108"/>
      <c r="H55" s="109" t="str">
        <f t="shared" si="7"/>
        <v/>
      </c>
      <c r="I55" s="109" t="str">
        <f t="shared" si="8"/>
        <v/>
      </c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10">
        <f t="shared" si="9"/>
        <v>0</v>
      </c>
      <c r="U55" s="111">
        <f t="shared" si="6"/>
        <v>0</v>
      </c>
    </row>
    <row r="56" spans="1:21" x14ac:dyDescent="0.2">
      <c r="A56" s="103" t="e">
        <f>C56&amp;#REF!</f>
        <v>#REF!</v>
      </c>
      <c r="C56" s="104"/>
      <c r="D56" s="112"/>
      <c r="E56" s="113" t="str">
        <f t="shared" si="5"/>
        <v/>
      </c>
      <c r="F56" s="107"/>
      <c r="G56" s="108"/>
      <c r="H56" s="109" t="str">
        <f t="shared" si="7"/>
        <v/>
      </c>
      <c r="I56" s="109" t="str">
        <f t="shared" si="8"/>
        <v/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10">
        <f t="shared" si="9"/>
        <v>0</v>
      </c>
      <c r="U56" s="111">
        <f t="shared" si="6"/>
        <v>0</v>
      </c>
    </row>
    <row r="57" spans="1:21" x14ac:dyDescent="0.2">
      <c r="A57" s="103" t="str">
        <f t="shared" si="4"/>
        <v/>
      </c>
      <c r="C57" s="104"/>
      <c r="D57" s="112"/>
      <c r="E57" s="113" t="str">
        <f t="shared" si="5"/>
        <v/>
      </c>
      <c r="F57" s="107"/>
      <c r="G57" s="108"/>
      <c r="H57" s="109" t="str">
        <f t="shared" si="7"/>
        <v/>
      </c>
      <c r="I57" s="109" t="str">
        <f t="shared" si="8"/>
        <v/>
      </c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10">
        <f t="shared" si="9"/>
        <v>0</v>
      </c>
      <c r="U57" s="111">
        <f t="shared" si="6"/>
        <v>0</v>
      </c>
    </row>
    <row r="58" spans="1:21" x14ac:dyDescent="0.2">
      <c r="A58" s="103" t="str">
        <f t="shared" si="4"/>
        <v/>
      </c>
      <c r="C58" s="104"/>
      <c r="D58" s="112"/>
      <c r="E58" s="113" t="str">
        <f t="shared" si="5"/>
        <v/>
      </c>
      <c r="F58" s="107"/>
      <c r="G58" s="108"/>
      <c r="H58" s="109" t="str">
        <f t="shared" si="7"/>
        <v/>
      </c>
      <c r="I58" s="109" t="str">
        <f t="shared" si="8"/>
        <v/>
      </c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10">
        <f t="shared" si="9"/>
        <v>0</v>
      </c>
      <c r="U58" s="111">
        <f t="shared" si="6"/>
        <v>0</v>
      </c>
    </row>
    <row r="59" spans="1:21" x14ac:dyDescent="0.2">
      <c r="A59" s="103" t="str">
        <f t="shared" si="4"/>
        <v/>
      </c>
      <c r="C59" s="104"/>
      <c r="D59" s="112"/>
      <c r="E59" s="113" t="str">
        <f t="shared" si="5"/>
        <v/>
      </c>
      <c r="F59" s="107"/>
      <c r="G59" s="108"/>
      <c r="H59" s="109" t="str">
        <f t="shared" si="7"/>
        <v/>
      </c>
      <c r="I59" s="109" t="str">
        <f t="shared" si="8"/>
        <v/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10">
        <f t="shared" si="9"/>
        <v>0</v>
      </c>
      <c r="U59" s="111">
        <f t="shared" si="6"/>
        <v>0</v>
      </c>
    </row>
    <row r="60" spans="1:21" x14ac:dyDescent="0.2">
      <c r="A60" s="103" t="str">
        <f t="shared" si="4"/>
        <v/>
      </c>
      <c r="C60" s="104"/>
      <c r="D60" s="112"/>
      <c r="E60" s="113" t="str">
        <f t="shared" si="5"/>
        <v/>
      </c>
      <c r="F60" s="107"/>
      <c r="G60" s="108"/>
      <c r="H60" s="109" t="str">
        <f t="shared" si="7"/>
        <v/>
      </c>
      <c r="I60" s="109" t="str">
        <f t="shared" si="8"/>
        <v/>
      </c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10">
        <f t="shared" si="9"/>
        <v>0</v>
      </c>
      <c r="U60" s="111">
        <f t="shared" si="6"/>
        <v>0</v>
      </c>
    </row>
    <row r="61" spans="1:21" x14ac:dyDescent="0.2">
      <c r="A61" s="103" t="str">
        <f t="shared" si="4"/>
        <v/>
      </c>
      <c r="C61" s="104"/>
      <c r="D61" s="112"/>
      <c r="E61" s="113" t="str">
        <f t="shared" si="5"/>
        <v/>
      </c>
      <c r="F61" s="107"/>
      <c r="G61" s="108"/>
      <c r="H61" s="109" t="str">
        <f t="shared" si="7"/>
        <v/>
      </c>
      <c r="I61" s="109" t="str">
        <f t="shared" si="8"/>
        <v/>
      </c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10">
        <f t="shared" si="9"/>
        <v>0</v>
      </c>
      <c r="U61" s="111">
        <f t="shared" si="6"/>
        <v>0</v>
      </c>
    </row>
    <row r="62" spans="1:21" x14ac:dyDescent="0.2">
      <c r="A62" s="103" t="str">
        <f t="shared" si="4"/>
        <v/>
      </c>
      <c r="C62" s="104"/>
      <c r="D62" s="112"/>
      <c r="E62" s="113" t="str">
        <f t="shared" si="5"/>
        <v/>
      </c>
      <c r="F62" s="107"/>
      <c r="G62" s="108"/>
      <c r="H62" s="109" t="str">
        <f t="shared" si="7"/>
        <v/>
      </c>
      <c r="I62" s="109" t="str">
        <f t="shared" si="8"/>
        <v/>
      </c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10">
        <f t="shared" si="9"/>
        <v>0</v>
      </c>
      <c r="U62" s="111">
        <f t="shared" si="6"/>
        <v>0</v>
      </c>
    </row>
    <row r="63" spans="1:21" x14ac:dyDescent="0.2">
      <c r="A63" s="103" t="str">
        <f t="shared" si="4"/>
        <v/>
      </c>
      <c r="C63" s="104"/>
      <c r="D63" s="112"/>
      <c r="E63" s="113" t="str">
        <f t="shared" si="5"/>
        <v/>
      </c>
      <c r="F63" s="107"/>
      <c r="G63" s="108"/>
      <c r="H63" s="109" t="str">
        <f t="shared" si="7"/>
        <v/>
      </c>
      <c r="I63" s="109" t="str">
        <f t="shared" si="8"/>
        <v/>
      </c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10">
        <f t="shared" si="9"/>
        <v>0</v>
      </c>
      <c r="U63" s="111">
        <f t="shared" si="6"/>
        <v>0</v>
      </c>
    </row>
    <row r="64" spans="1:21" x14ac:dyDescent="0.2">
      <c r="A64" s="103" t="str">
        <f t="shared" si="4"/>
        <v/>
      </c>
      <c r="C64" s="104"/>
      <c r="D64" s="112"/>
      <c r="E64" s="113" t="str">
        <f t="shared" si="5"/>
        <v/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10">
        <f t="shared" si="9"/>
        <v>0</v>
      </c>
      <c r="U64" s="111">
        <f t="shared" si="6"/>
        <v>0</v>
      </c>
    </row>
    <row r="65" spans="1:21" x14ac:dyDescent="0.2">
      <c r="A65" s="103" t="str">
        <f t="shared" si="4"/>
        <v/>
      </c>
      <c r="C65" s="104"/>
      <c r="D65" s="112"/>
      <c r="E65" s="113" t="str">
        <f t="shared" si="5"/>
        <v/>
      </c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10">
        <f t="shared" si="9"/>
        <v>0</v>
      </c>
      <c r="U65" s="111">
        <f t="shared" si="6"/>
        <v>0</v>
      </c>
    </row>
    <row r="66" spans="1:21" x14ac:dyDescent="0.2">
      <c r="A66" s="103" t="str">
        <f t="shared" si="4"/>
        <v/>
      </c>
      <c r="C66" s="104"/>
      <c r="D66" s="112"/>
      <c r="E66" s="113" t="str">
        <f t="shared" si="5"/>
        <v/>
      </c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10">
        <f t="shared" si="9"/>
        <v>0</v>
      </c>
      <c r="U66" s="111">
        <f t="shared" si="6"/>
        <v>0</v>
      </c>
    </row>
    <row r="67" spans="1:21" x14ac:dyDescent="0.2">
      <c r="A67" s="103" t="str">
        <f t="shared" si="4"/>
        <v/>
      </c>
      <c r="C67" s="104"/>
      <c r="D67" s="112"/>
      <c r="E67" s="113" t="str">
        <f t="shared" si="5"/>
        <v/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10">
        <f t="shared" si="9"/>
        <v>0</v>
      </c>
      <c r="U67" s="111">
        <f t="shared" si="6"/>
        <v>0</v>
      </c>
    </row>
    <row r="68" spans="1:21" x14ac:dyDescent="0.2">
      <c r="A68" s="103" t="str">
        <f t="shared" si="4"/>
        <v/>
      </c>
      <c r="C68" s="104"/>
      <c r="D68" s="112"/>
      <c r="E68" s="113" t="str">
        <f t="shared" si="5"/>
        <v/>
      </c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10">
        <f t="shared" si="9"/>
        <v>0</v>
      </c>
      <c r="U68" s="111">
        <f t="shared" si="6"/>
        <v>0</v>
      </c>
    </row>
    <row r="69" spans="1:21" x14ac:dyDescent="0.2">
      <c r="A69" s="103" t="str">
        <f t="shared" si="4"/>
        <v/>
      </c>
      <c r="C69" s="104"/>
      <c r="D69" s="112"/>
      <c r="E69" s="113" t="str">
        <f t="shared" si="5"/>
        <v/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10">
        <f t="shared" si="9"/>
        <v>0</v>
      </c>
      <c r="U69" s="111">
        <f t="shared" ref="U69:U132" si="10">SUM(H69:T69)</f>
        <v>0</v>
      </c>
    </row>
    <row r="70" spans="1:21" x14ac:dyDescent="0.2">
      <c r="A70" s="103" t="str">
        <f t="shared" si="4"/>
        <v/>
      </c>
      <c r="C70" s="104"/>
      <c r="D70" s="112"/>
      <c r="E70" s="113" t="str">
        <f t="shared" si="5"/>
        <v/>
      </c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10">
        <f t="shared" si="9"/>
        <v>0</v>
      </c>
      <c r="U70" s="111">
        <f t="shared" si="10"/>
        <v>0</v>
      </c>
    </row>
    <row r="71" spans="1:21" x14ac:dyDescent="0.2">
      <c r="A71" s="103" t="str">
        <f t="shared" si="4"/>
        <v/>
      </c>
      <c r="C71" s="104"/>
      <c r="D71" s="112"/>
      <c r="E71" s="113" t="str">
        <f t="shared" si="5"/>
        <v/>
      </c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10">
        <f t="shared" si="9"/>
        <v>0</v>
      </c>
      <c r="U71" s="111">
        <f t="shared" si="10"/>
        <v>0</v>
      </c>
    </row>
    <row r="72" spans="1:21" x14ac:dyDescent="0.2">
      <c r="A72" s="103" t="str">
        <f t="shared" si="4"/>
        <v/>
      </c>
      <c r="C72" s="104"/>
      <c r="D72" s="112"/>
      <c r="E72" s="113" t="str">
        <f t="shared" si="5"/>
        <v/>
      </c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10">
        <f t="shared" si="9"/>
        <v>0</v>
      </c>
      <c r="U72" s="111">
        <f t="shared" si="10"/>
        <v>0</v>
      </c>
    </row>
    <row r="73" spans="1:21" x14ac:dyDescent="0.2">
      <c r="A73" s="103" t="str">
        <f t="shared" si="4"/>
        <v/>
      </c>
      <c r="C73" s="104"/>
      <c r="D73" s="112"/>
      <c r="E73" s="113" t="str">
        <f t="shared" si="5"/>
        <v/>
      </c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10">
        <f t="shared" si="9"/>
        <v>0</v>
      </c>
      <c r="U73" s="111">
        <f t="shared" si="10"/>
        <v>0</v>
      </c>
    </row>
    <row r="74" spans="1:21" x14ac:dyDescent="0.2">
      <c r="A74" s="103" t="str">
        <f t="shared" si="4"/>
        <v/>
      </c>
      <c r="C74" s="104"/>
      <c r="D74" s="112"/>
      <c r="E74" s="113" t="str">
        <f t="shared" si="5"/>
        <v/>
      </c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10">
        <f t="shared" si="9"/>
        <v>0</v>
      </c>
      <c r="U74" s="111">
        <f t="shared" si="10"/>
        <v>0</v>
      </c>
    </row>
    <row r="75" spans="1:21" x14ac:dyDescent="0.2">
      <c r="A75" s="103" t="str">
        <f t="shared" si="4"/>
        <v/>
      </c>
      <c r="C75" s="104"/>
      <c r="D75" s="112"/>
      <c r="E75" s="113" t="str">
        <f t="shared" si="5"/>
        <v/>
      </c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10">
        <f t="shared" si="9"/>
        <v>0</v>
      </c>
      <c r="U75" s="111">
        <f t="shared" si="10"/>
        <v>0</v>
      </c>
    </row>
    <row r="76" spans="1:21" x14ac:dyDescent="0.2">
      <c r="A76" s="103" t="str">
        <f t="shared" si="4"/>
        <v/>
      </c>
      <c r="C76" s="104"/>
      <c r="D76" s="112"/>
      <c r="E76" s="113" t="str">
        <f t="shared" si="5"/>
        <v/>
      </c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10">
        <f t="shared" si="9"/>
        <v>0</v>
      </c>
      <c r="U76" s="111">
        <f t="shared" si="10"/>
        <v>0</v>
      </c>
    </row>
    <row r="77" spans="1:21" x14ac:dyDescent="0.2">
      <c r="A77" s="103" t="str">
        <f t="shared" si="4"/>
        <v/>
      </c>
      <c r="C77" s="104"/>
      <c r="D77" s="112"/>
      <c r="E77" s="113" t="str">
        <f t="shared" si="5"/>
        <v/>
      </c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10">
        <f t="shared" si="9"/>
        <v>0</v>
      </c>
      <c r="U77" s="111">
        <f t="shared" si="10"/>
        <v>0</v>
      </c>
    </row>
    <row r="78" spans="1:21" x14ac:dyDescent="0.2">
      <c r="A78" s="103" t="str">
        <f t="shared" si="4"/>
        <v/>
      </c>
      <c r="C78" s="104"/>
      <c r="D78" s="112"/>
      <c r="E78" s="113" t="str">
        <f t="shared" si="5"/>
        <v/>
      </c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10">
        <f t="shared" si="9"/>
        <v>0</v>
      </c>
      <c r="U78" s="111">
        <f t="shared" si="10"/>
        <v>0</v>
      </c>
    </row>
    <row r="79" spans="1:21" x14ac:dyDescent="0.2">
      <c r="A79" s="103" t="str">
        <f t="shared" si="4"/>
        <v/>
      </c>
      <c r="C79" s="104"/>
      <c r="D79" s="112"/>
      <c r="E79" s="113" t="str">
        <f t="shared" si="5"/>
        <v/>
      </c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10">
        <f t="shared" si="9"/>
        <v>0</v>
      </c>
      <c r="U79" s="111">
        <f t="shared" si="10"/>
        <v>0</v>
      </c>
    </row>
    <row r="80" spans="1:21" x14ac:dyDescent="0.2">
      <c r="A80" s="103" t="str">
        <f t="shared" si="4"/>
        <v/>
      </c>
      <c r="C80" s="104"/>
      <c r="D80" s="112"/>
      <c r="E80" s="113" t="str">
        <f t="shared" si="5"/>
        <v/>
      </c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10">
        <f t="shared" si="9"/>
        <v>0</v>
      </c>
      <c r="U80" s="111">
        <f t="shared" si="10"/>
        <v>0</v>
      </c>
    </row>
    <row r="81" spans="1:21" x14ac:dyDescent="0.2">
      <c r="A81" s="103" t="str">
        <f t="shared" si="4"/>
        <v/>
      </c>
      <c r="C81" s="104"/>
      <c r="D81" s="112"/>
      <c r="E81" s="113" t="str">
        <f t="shared" si="5"/>
        <v/>
      </c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10">
        <f t="shared" si="9"/>
        <v>0</v>
      </c>
      <c r="U81" s="111">
        <f t="shared" si="10"/>
        <v>0</v>
      </c>
    </row>
    <row r="82" spans="1:21" x14ac:dyDescent="0.2">
      <c r="A82" s="103" t="str">
        <f t="shared" si="4"/>
        <v/>
      </c>
      <c r="C82" s="104"/>
      <c r="D82" s="112"/>
      <c r="E82" s="113" t="str">
        <f t="shared" si="5"/>
        <v/>
      </c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10">
        <f t="shared" si="9"/>
        <v>0</v>
      </c>
      <c r="U82" s="111">
        <f t="shared" si="10"/>
        <v>0</v>
      </c>
    </row>
    <row r="83" spans="1:21" x14ac:dyDescent="0.2">
      <c r="A83" s="103" t="str">
        <f t="shared" si="4"/>
        <v/>
      </c>
      <c r="C83" s="104"/>
      <c r="D83" s="112"/>
      <c r="E83" s="113" t="str">
        <f t="shared" si="5"/>
        <v/>
      </c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10">
        <f t="shared" si="9"/>
        <v>0</v>
      </c>
      <c r="U83" s="111">
        <f t="shared" si="10"/>
        <v>0</v>
      </c>
    </row>
    <row r="84" spans="1:21" x14ac:dyDescent="0.2">
      <c r="A84" s="103" t="str">
        <f t="shared" si="4"/>
        <v/>
      </c>
      <c r="C84" s="104"/>
      <c r="D84" s="112"/>
      <c r="E84" s="113" t="str">
        <f t="shared" si="5"/>
        <v/>
      </c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10">
        <f t="shared" si="9"/>
        <v>0</v>
      </c>
      <c r="U84" s="111">
        <f t="shared" si="10"/>
        <v>0</v>
      </c>
    </row>
    <row r="85" spans="1:21" x14ac:dyDescent="0.2">
      <c r="A85" s="103" t="str">
        <f t="shared" si="4"/>
        <v/>
      </c>
      <c r="C85" s="104"/>
      <c r="D85" s="112"/>
      <c r="E85" s="113" t="str">
        <f t="shared" si="5"/>
        <v/>
      </c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0">
        <f t="shared" si="9"/>
        <v>0</v>
      </c>
      <c r="U85" s="111">
        <f t="shared" si="10"/>
        <v>0</v>
      </c>
    </row>
    <row r="86" spans="1:21" x14ac:dyDescent="0.2">
      <c r="A86" s="103" t="str">
        <f t="shared" si="4"/>
        <v/>
      </c>
      <c r="C86" s="104"/>
      <c r="D86" s="112"/>
      <c r="E86" s="113" t="str">
        <f t="shared" si="5"/>
        <v/>
      </c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10">
        <f t="shared" si="9"/>
        <v>0</v>
      </c>
      <c r="U86" s="111">
        <f t="shared" si="10"/>
        <v>0</v>
      </c>
    </row>
    <row r="87" spans="1:21" x14ac:dyDescent="0.2">
      <c r="A87" s="103" t="str">
        <f t="shared" si="4"/>
        <v/>
      </c>
      <c r="C87" s="104"/>
      <c r="D87" s="112"/>
      <c r="E87" s="113" t="str">
        <f t="shared" si="5"/>
        <v/>
      </c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10">
        <f t="shared" si="9"/>
        <v>0</v>
      </c>
      <c r="U87" s="111">
        <f t="shared" si="10"/>
        <v>0</v>
      </c>
    </row>
    <row r="88" spans="1:21" x14ac:dyDescent="0.2">
      <c r="A88" s="103" t="str">
        <f t="shared" si="4"/>
        <v/>
      </c>
      <c r="C88" s="104"/>
      <c r="D88" s="112"/>
      <c r="E88" s="113" t="str">
        <f t="shared" si="5"/>
        <v/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10">
        <f t="shared" si="9"/>
        <v>0</v>
      </c>
      <c r="U88" s="111">
        <f t="shared" si="10"/>
        <v>0</v>
      </c>
    </row>
    <row r="89" spans="1:21" x14ac:dyDescent="0.2">
      <c r="A89" s="103" t="str">
        <f t="shared" si="4"/>
        <v/>
      </c>
      <c r="C89" s="104"/>
      <c r="D89" s="112"/>
      <c r="E89" s="113" t="str">
        <f t="shared" si="5"/>
        <v/>
      </c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10">
        <f t="shared" si="9"/>
        <v>0</v>
      </c>
      <c r="U89" s="111">
        <f t="shared" si="10"/>
        <v>0</v>
      </c>
    </row>
    <row r="90" spans="1:21" x14ac:dyDescent="0.2">
      <c r="A90" s="103" t="str">
        <f t="shared" si="4"/>
        <v/>
      </c>
      <c r="C90" s="104"/>
      <c r="D90" s="112"/>
      <c r="E90" s="113" t="str">
        <f t="shared" si="5"/>
        <v/>
      </c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10">
        <f t="shared" si="9"/>
        <v>0</v>
      </c>
      <c r="U90" s="111">
        <f t="shared" si="10"/>
        <v>0</v>
      </c>
    </row>
    <row r="91" spans="1:21" x14ac:dyDescent="0.2">
      <c r="A91" s="103" t="str">
        <f t="shared" si="4"/>
        <v/>
      </c>
      <c r="C91" s="104"/>
      <c r="D91" s="112"/>
      <c r="E91" s="113" t="str">
        <f t="shared" si="5"/>
        <v/>
      </c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10">
        <f t="shared" si="9"/>
        <v>0</v>
      </c>
      <c r="U91" s="111">
        <f t="shared" si="10"/>
        <v>0</v>
      </c>
    </row>
    <row r="92" spans="1:21" x14ac:dyDescent="0.2">
      <c r="A92" s="103" t="str">
        <f t="shared" si="4"/>
        <v/>
      </c>
      <c r="C92" s="104"/>
      <c r="D92" s="112"/>
      <c r="E92" s="113" t="str">
        <f t="shared" si="5"/>
        <v/>
      </c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10">
        <f t="shared" si="9"/>
        <v>0</v>
      </c>
      <c r="U92" s="111">
        <f t="shared" si="10"/>
        <v>0</v>
      </c>
    </row>
    <row r="93" spans="1:21" x14ac:dyDescent="0.2">
      <c r="A93" s="103" t="str">
        <f t="shared" si="4"/>
        <v/>
      </c>
      <c r="C93" s="104"/>
      <c r="D93" s="112"/>
      <c r="E93" s="113" t="str">
        <f t="shared" si="5"/>
        <v/>
      </c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10">
        <f t="shared" si="9"/>
        <v>0</v>
      </c>
      <c r="U93" s="111">
        <f t="shared" si="10"/>
        <v>0</v>
      </c>
    </row>
    <row r="94" spans="1:21" x14ac:dyDescent="0.2">
      <c r="A94" s="103" t="str">
        <f t="shared" si="4"/>
        <v/>
      </c>
      <c r="C94" s="104"/>
      <c r="D94" s="112"/>
      <c r="E94" s="113" t="str">
        <f t="shared" si="5"/>
        <v/>
      </c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10">
        <f t="shared" si="9"/>
        <v>0</v>
      </c>
      <c r="U94" s="111">
        <f t="shared" si="10"/>
        <v>0</v>
      </c>
    </row>
    <row r="95" spans="1:21" x14ac:dyDescent="0.2">
      <c r="A95" s="103" t="str">
        <f t="shared" si="4"/>
        <v/>
      </c>
      <c r="C95" s="104"/>
      <c r="D95" s="112"/>
      <c r="E95" s="113" t="str">
        <f t="shared" si="5"/>
        <v/>
      </c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10">
        <f t="shared" si="9"/>
        <v>0</v>
      </c>
      <c r="U95" s="111">
        <f t="shared" si="10"/>
        <v>0</v>
      </c>
    </row>
    <row r="96" spans="1:21" x14ac:dyDescent="0.2">
      <c r="A96" s="103" t="str">
        <f t="shared" si="4"/>
        <v/>
      </c>
      <c r="C96" s="104"/>
      <c r="D96" s="112"/>
      <c r="E96" s="113" t="str">
        <f t="shared" si="5"/>
        <v/>
      </c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10">
        <f t="shared" si="9"/>
        <v>0</v>
      </c>
      <c r="U96" s="111">
        <f t="shared" si="10"/>
        <v>0</v>
      </c>
    </row>
    <row r="97" spans="1:21" x14ac:dyDescent="0.2">
      <c r="A97" s="103" t="str">
        <f t="shared" si="4"/>
        <v/>
      </c>
      <c r="C97" s="104"/>
      <c r="D97" s="112"/>
      <c r="E97" s="113" t="str">
        <f t="shared" si="5"/>
        <v/>
      </c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10">
        <f t="shared" si="9"/>
        <v>0</v>
      </c>
      <c r="U97" s="111">
        <f t="shared" si="10"/>
        <v>0</v>
      </c>
    </row>
    <row r="98" spans="1:21" x14ac:dyDescent="0.2">
      <c r="A98" s="103" t="str">
        <f t="shared" si="4"/>
        <v/>
      </c>
      <c r="C98" s="104"/>
      <c r="D98" s="112"/>
      <c r="E98" s="113" t="str">
        <f t="shared" si="5"/>
        <v/>
      </c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15">
        <f t="shared" ref="T98:T101" si="11">G98-SUM(H98:S98)</f>
        <v>0</v>
      </c>
      <c r="U98" s="111">
        <f t="shared" si="10"/>
        <v>0</v>
      </c>
    </row>
    <row r="99" spans="1:21" x14ac:dyDescent="0.2">
      <c r="A99" s="103" t="str">
        <f t="shared" si="4"/>
        <v/>
      </c>
      <c r="C99" s="104"/>
      <c r="D99" s="112"/>
      <c r="E99" s="113" t="str">
        <f t="shared" si="5"/>
        <v/>
      </c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15">
        <f t="shared" si="11"/>
        <v>0</v>
      </c>
      <c r="U99" s="111">
        <f t="shared" si="10"/>
        <v>0</v>
      </c>
    </row>
    <row r="100" spans="1:21" x14ac:dyDescent="0.2">
      <c r="A100" s="103" t="str">
        <f t="shared" si="4"/>
        <v/>
      </c>
      <c r="C100" s="104"/>
      <c r="D100" s="112"/>
      <c r="E100" s="113" t="str">
        <f t="shared" si="5"/>
        <v/>
      </c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15">
        <f t="shared" si="11"/>
        <v>0</v>
      </c>
      <c r="U100" s="111">
        <f t="shared" si="10"/>
        <v>0</v>
      </c>
    </row>
    <row r="101" spans="1:21" x14ac:dyDescent="0.2">
      <c r="A101" s="103" t="str">
        <f t="shared" si="4"/>
        <v/>
      </c>
      <c r="C101" s="104"/>
      <c r="D101" s="112"/>
      <c r="E101" s="113" t="str">
        <f t="shared" si="5"/>
        <v/>
      </c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15">
        <f t="shared" si="11"/>
        <v>0</v>
      </c>
      <c r="U101" s="111">
        <f t="shared" si="10"/>
        <v>0</v>
      </c>
    </row>
    <row r="102" spans="1:21" x14ac:dyDescent="0.2">
      <c r="A102" s="103" t="str">
        <f t="shared" ref="A102:A165" si="12">C102&amp;E102</f>
        <v/>
      </c>
      <c r="C102" s="104"/>
      <c r="D102" s="112"/>
      <c r="E102" s="113" t="str">
        <f t="shared" ref="E102:E150" si="13">IF(D102="","",(CONCATENATE("Week ",WEEKNUM(D102,2)-WEEKNUM(DATE(YEAR(D102),MONTH(D102),1),2)+1)))</f>
        <v/>
      </c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15">
        <f t="shared" ref="T102:T165" si="14">G102-SUM(H102:S102)</f>
        <v>0</v>
      </c>
      <c r="U102" s="111">
        <f t="shared" si="10"/>
        <v>0</v>
      </c>
    </row>
    <row r="103" spans="1:21" x14ac:dyDescent="0.2">
      <c r="A103" s="103" t="str">
        <f t="shared" si="12"/>
        <v/>
      </c>
      <c r="C103" s="104"/>
      <c r="D103" s="112"/>
      <c r="E103" s="113" t="str">
        <f t="shared" si="13"/>
        <v/>
      </c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15">
        <f t="shared" si="14"/>
        <v>0</v>
      </c>
      <c r="U103" s="111">
        <f t="shared" si="10"/>
        <v>0</v>
      </c>
    </row>
    <row r="104" spans="1:21" x14ac:dyDescent="0.2">
      <c r="A104" s="103" t="str">
        <f t="shared" si="12"/>
        <v/>
      </c>
      <c r="C104" s="104"/>
      <c r="D104" s="112"/>
      <c r="E104" s="113" t="str">
        <f t="shared" si="13"/>
        <v/>
      </c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15">
        <f t="shared" si="14"/>
        <v>0</v>
      </c>
      <c r="U104" s="111">
        <f t="shared" si="10"/>
        <v>0</v>
      </c>
    </row>
    <row r="105" spans="1:21" x14ac:dyDescent="0.2">
      <c r="A105" s="103" t="str">
        <f t="shared" si="12"/>
        <v/>
      </c>
      <c r="C105" s="104"/>
      <c r="D105" s="112"/>
      <c r="E105" s="113" t="str">
        <f t="shared" si="13"/>
        <v/>
      </c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15">
        <f t="shared" si="14"/>
        <v>0</v>
      </c>
      <c r="U105" s="111">
        <f t="shared" si="10"/>
        <v>0</v>
      </c>
    </row>
    <row r="106" spans="1:21" x14ac:dyDescent="0.2">
      <c r="A106" s="103" t="str">
        <f t="shared" si="12"/>
        <v/>
      </c>
      <c r="C106" s="104"/>
      <c r="D106" s="112"/>
      <c r="E106" s="113" t="str">
        <f t="shared" si="13"/>
        <v/>
      </c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15">
        <f t="shared" si="14"/>
        <v>0</v>
      </c>
      <c r="U106" s="111">
        <f t="shared" si="10"/>
        <v>0</v>
      </c>
    </row>
    <row r="107" spans="1:21" x14ac:dyDescent="0.2">
      <c r="A107" s="103" t="str">
        <f t="shared" si="12"/>
        <v/>
      </c>
      <c r="C107" s="104"/>
      <c r="D107" s="112"/>
      <c r="E107" s="113" t="str">
        <f t="shared" si="13"/>
        <v/>
      </c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15">
        <f t="shared" si="14"/>
        <v>0</v>
      </c>
      <c r="U107" s="111">
        <f t="shared" si="10"/>
        <v>0</v>
      </c>
    </row>
    <row r="108" spans="1:21" x14ac:dyDescent="0.2">
      <c r="A108" s="103" t="str">
        <f t="shared" si="12"/>
        <v/>
      </c>
      <c r="C108" s="104"/>
      <c r="D108" s="112"/>
      <c r="E108" s="113" t="str">
        <f t="shared" si="13"/>
        <v/>
      </c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15"/>
      <c r="U108" s="111">
        <f t="shared" si="10"/>
        <v>0</v>
      </c>
    </row>
    <row r="109" spans="1:21" x14ac:dyDescent="0.2">
      <c r="A109" s="103" t="str">
        <f t="shared" si="12"/>
        <v/>
      </c>
      <c r="C109" s="104"/>
      <c r="D109" s="112"/>
      <c r="E109" s="113" t="str">
        <f t="shared" si="13"/>
        <v/>
      </c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15">
        <f t="shared" si="14"/>
        <v>0</v>
      </c>
      <c r="U109" s="111">
        <f t="shared" si="10"/>
        <v>0</v>
      </c>
    </row>
    <row r="110" spans="1:21" x14ac:dyDescent="0.2">
      <c r="A110" s="103" t="str">
        <f t="shared" si="12"/>
        <v/>
      </c>
      <c r="C110" s="104"/>
      <c r="D110" s="112"/>
      <c r="E110" s="113" t="str">
        <f t="shared" si="13"/>
        <v/>
      </c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15">
        <f t="shared" si="14"/>
        <v>0</v>
      </c>
      <c r="U110" s="111">
        <f t="shared" si="10"/>
        <v>0</v>
      </c>
    </row>
    <row r="111" spans="1:21" x14ac:dyDescent="0.2">
      <c r="A111" s="103" t="str">
        <f t="shared" si="12"/>
        <v/>
      </c>
      <c r="C111" s="104"/>
      <c r="D111" s="112"/>
      <c r="E111" s="113" t="str">
        <f t="shared" si="13"/>
        <v/>
      </c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15">
        <f t="shared" si="14"/>
        <v>0</v>
      </c>
      <c r="U111" s="111">
        <f t="shared" si="10"/>
        <v>0</v>
      </c>
    </row>
    <row r="112" spans="1:21" x14ac:dyDescent="0.2">
      <c r="A112" s="103" t="str">
        <f t="shared" si="12"/>
        <v/>
      </c>
      <c r="C112" s="104"/>
      <c r="D112" s="112"/>
      <c r="E112" s="113" t="str">
        <f t="shared" si="13"/>
        <v/>
      </c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15">
        <f t="shared" si="14"/>
        <v>0</v>
      </c>
      <c r="U112" s="111">
        <f t="shared" si="10"/>
        <v>0</v>
      </c>
    </row>
    <row r="113" spans="1:21" x14ac:dyDescent="0.2">
      <c r="A113" s="103" t="str">
        <f t="shared" si="12"/>
        <v/>
      </c>
      <c r="C113" s="104"/>
      <c r="D113" s="112"/>
      <c r="E113" s="113" t="str">
        <f t="shared" si="13"/>
        <v/>
      </c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5">
        <f t="shared" si="14"/>
        <v>0</v>
      </c>
      <c r="U113" s="111">
        <f t="shared" si="10"/>
        <v>0</v>
      </c>
    </row>
    <row r="114" spans="1:21" x14ac:dyDescent="0.2">
      <c r="A114" s="103" t="str">
        <f t="shared" si="12"/>
        <v/>
      </c>
      <c r="C114" s="104"/>
      <c r="D114" s="112"/>
      <c r="E114" s="113" t="str">
        <f t="shared" si="13"/>
        <v/>
      </c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15">
        <f t="shared" si="14"/>
        <v>0</v>
      </c>
      <c r="U114" s="111">
        <f t="shared" si="10"/>
        <v>0</v>
      </c>
    </row>
    <row r="115" spans="1:21" x14ac:dyDescent="0.2">
      <c r="A115" s="103" t="str">
        <f t="shared" si="12"/>
        <v/>
      </c>
      <c r="C115" s="104"/>
      <c r="D115" s="112"/>
      <c r="E115" s="113" t="str">
        <f t="shared" si="13"/>
        <v/>
      </c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15">
        <f t="shared" si="14"/>
        <v>0</v>
      </c>
      <c r="U115" s="111">
        <f t="shared" si="10"/>
        <v>0</v>
      </c>
    </row>
    <row r="116" spans="1:21" x14ac:dyDescent="0.2">
      <c r="A116" s="103" t="str">
        <f t="shared" si="12"/>
        <v/>
      </c>
      <c r="C116" s="104"/>
      <c r="D116" s="112"/>
      <c r="E116" s="113" t="str">
        <f t="shared" si="13"/>
        <v/>
      </c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15">
        <f t="shared" si="14"/>
        <v>0</v>
      </c>
      <c r="U116" s="111">
        <f t="shared" si="10"/>
        <v>0</v>
      </c>
    </row>
    <row r="117" spans="1:21" x14ac:dyDescent="0.2">
      <c r="A117" s="103" t="str">
        <f t="shared" si="12"/>
        <v/>
      </c>
      <c r="C117" s="104"/>
      <c r="D117" s="112"/>
      <c r="E117" s="113" t="str">
        <f t="shared" si="13"/>
        <v/>
      </c>
      <c r="F117" s="107"/>
      <c r="G117" s="107"/>
      <c r="H117" s="116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15">
        <f t="shared" si="14"/>
        <v>0</v>
      </c>
      <c r="U117" s="111">
        <f t="shared" si="10"/>
        <v>0</v>
      </c>
    </row>
    <row r="118" spans="1:21" x14ac:dyDescent="0.2">
      <c r="A118" s="103" t="str">
        <f t="shared" si="12"/>
        <v/>
      </c>
      <c r="C118" s="104"/>
      <c r="D118" s="112"/>
      <c r="E118" s="113" t="str">
        <f t="shared" si="13"/>
        <v/>
      </c>
      <c r="F118" s="107"/>
      <c r="G118" s="107"/>
      <c r="H118" s="11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15">
        <f t="shared" si="14"/>
        <v>0</v>
      </c>
      <c r="U118" s="111">
        <f t="shared" si="10"/>
        <v>0</v>
      </c>
    </row>
    <row r="119" spans="1:21" x14ac:dyDescent="0.2">
      <c r="A119" s="103" t="str">
        <f t="shared" si="12"/>
        <v/>
      </c>
      <c r="C119" s="104"/>
      <c r="D119" s="112"/>
      <c r="E119" s="113" t="str">
        <f t="shared" si="13"/>
        <v/>
      </c>
      <c r="F119" s="107"/>
      <c r="G119" s="107"/>
      <c r="H119" s="116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15">
        <f t="shared" si="14"/>
        <v>0</v>
      </c>
      <c r="U119" s="111">
        <f t="shared" si="10"/>
        <v>0</v>
      </c>
    </row>
    <row r="120" spans="1:21" x14ac:dyDescent="0.2">
      <c r="A120" s="103" t="str">
        <f t="shared" si="12"/>
        <v/>
      </c>
      <c r="C120" s="104"/>
      <c r="D120" s="112"/>
      <c r="E120" s="113" t="str">
        <f t="shared" si="13"/>
        <v/>
      </c>
      <c r="F120" s="107"/>
      <c r="G120" s="107"/>
      <c r="H120" s="116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15">
        <f t="shared" si="14"/>
        <v>0</v>
      </c>
      <c r="U120" s="111">
        <f t="shared" si="10"/>
        <v>0</v>
      </c>
    </row>
    <row r="121" spans="1:21" x14ac:dyDescent="0.2">
      <c r="A121" s="103" t="str">
        <f t="shared" si="12"/>
        <v/>
      </c>
      <c r="C121" s="104"/>
      <c r="D121" s="112"/>
      <c r="E121" s="113" t="str">
        <f t="shared" si="13"/>
        <v/>
      </c>
      <c r="F121" s="107"/>
      <c r="G121" s="107"/>
      <c r="H121" s="116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15">
        <f t="shared" si="14"/>
        <v>0</v>
      </c>
      <c r="U121" s="111">
        <f t="shared" si="10"/>
        <v>0</v>
      </c>
    </row>
    <row r="122" spans="1:21" x14ac:dyDescent="0.2">
      <c r="A122" s="103" t="str">
        <f t="shared" si="12"/>
        <v/>
      </c>
      <c r="C122" s="104"/>
      <c r="D122" s="112"/>
      <c r="E122" s="113" t="str">
        <f t="shared" si="13"/>
        <v/>
      </c>
      <c r="F122" s="107"/>
      <c r="G122" s="107"/>
      <c r="H122" s="116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5">
        <f t="shared" si="14"/>
        <v>0</v>
      </c>
      <c r="U122" s="111">
        <f t="shared" si="10"/>
        <v>0</v>
      </c>
    </row>
    <row r="123" spans="1:21" x14ac:dyDescent="0.2">
      <c r="A123" s="103" t="str">
        <f t="shared" si="12"/>
        <v/>
      </c>
      <c r="C123" s="104"/>
      <c r="D123" s="112"/>
      <c r="E123" s="113" t="str">
        <f t="shared" si="13"/>
        <v/>
      </c>
      <c r="F123" s="107"/>
      <c r="G123" s="118"/>
      <c r="H123" s="116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15">
        <f t="shared" si="14"/>
        <v>0</v>
      </c>
      <c r="U123" s="111">
        <f t="shared" si="10"/>
        <v>0</v>
      </c>
    </row>
    <row r="124" spans="1:21" x14ac:dyDescent="0.2">
      <c r="A124" s="103" t="str">
        <f t="shared" si="12"/>
        <v/>
      </c>
      <c r="C124" s="104"/>
      <c r="D124" s="112"/>
      <c r="E124" s="113" t="str">
        <f t="shared" si="13"/>
        <v/>
      </c>
      <c r="F124" s="107"/>
      <c r="G124" s="118"/>
      <c r="H124" s="116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15">
        <f t="shared" si="14"/>
        <v>0</v>
      </c>
      <c r="U124" s="111">
        <f t="shared" si="10"/>
        <v>0</v>
      </c>
    </row>
    <row r="125" spans="1:21" x14ac:dyDescent="0.2">
      <c r="A125" s="103" t="str">
        <f t="shared" si="12"/>
        <v/>
      </c>
      <c r="C125" s="104"/>
      <c r="D125" s="112"/>
      <c r="E125" s="113" t="str">
        <f t="shared" si="13"/>
        <v/>
      </c>
      <c r="F125" s="107"/>
      <c r="G125" s="118"/>
      <c r="H125" s="116"/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15">
        <f t="shared" si="14"/>
        <v>0</v>
      </c>
      <c r="U125" s="111">
        <f t="shared" si="10"/>
        <v>0</v>
      </c>
    </row>
    <row r="126" spans="1:21" x14ac:dyDescent="0.2">
      <c r="A126" s="103" t="str">
        <f t="shared" si="12"/>
        <v/>
      </c>
      <c r="C126" s="104"/>
      <c r="D126" s="112"/>
      <c r="E126" s="113" t="str">
        <f t="shared" si="13"/>
        <v/>
      </c>
      <c r="F126" s="107"/>
      <c r="G126" s="118"/>
      <c r="H126" s="116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15">
        <f t="shared" si="14"/>
        <v>0</v>
      </c>
      <c r="U126" s="111">
        <f t="shared" si="10"/>
        <v>0</v>
      </c>
    </row>
    <row r="127" spans="1:21" x14ac:dyDescent="0.2">
      <c r="A127" s="103" t="str">
        <f t="shared" si="12"/>
        <v/>
      </c>
      <c r="C127" s="104"/>
      <c r="D127" s="112"/>
      <c r="E127" s="113" t="str">
        <f t="shared" si="13"/>
        <v/>
      </c>
      <c r="F127" s="107"/>
      <c r="G127" s="118"/>
      <c r="H127" s="116"/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15">
        <f t="shared" si="14"/>
        <v>0</v>
      </c>
      <c r="U127" s="111">
        <f t="shared" si="10"/>
        <v>0</v>
      </c>
    </row>
    <row r="128" spans="1:21" x14ac:dyDescent="0.2">
      <c r="A128" s="103" t="str">
        <f t="shared" si="12"/>
        <v/>
      </c>
      <c r="C128" s="104"/>
      <c r="D128" s="112"/>
      <c r="E128" s="113" t="str">
        <f t="shared" si="13"/>
        <v/>
      </c>
      <c r="F128" s="107"/>
      <c r="G128" s="118"/>
      <c r="H128" s="116"/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15">
        <f t="shared" si="14"/>
        <v>0</v>
      </c>
      <c r="U128" s="111">
        <f t="shared" si="10"/>
        <v>0</v>
      </c>
    </row>
    <row r="129" spans="1:21" x14ac:dyDescent="0.2">
      <c r="A129" s="103" t="str">
        <f t="shared" si="12"/>
        <v/>
      </c>
      <c r="C129" s="104"/>
      <c r="D129" s="112"/>
      <c r="E129" s="113" t="str">
        <f t="shared" si="13"/>
        <v/>
      </c>
      <c r="F129" s="107"/>
      <c r="G129" s="118"/>
      <c r="H129" s="116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15">
        <f t="shared" si="14"/>
        <v>0</v>
      </c>
      <c r="U129" s="111">
        <f t="shared" si="10"/>
        <v>0</v>
      </c>
    </row>
    <row r="130" spans="1:21" x14ac:dyDescent="0.2">
      <c r="A130" s="103" t="str">
        <f t="shared" si="12"/>
        <v/>
      </c>
      <c r="C130" s="104"/>
      <c r="D130" s="112"/>
      <c r="E130" s="113" t="str">
        <f t="shared" si="13"/>
        <v/>
      </c>
      <c r="F130" s="107"/>
      <c r="G130" s="118"/>
      <c r="H130" s="116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15">
        <f t="shared" si="14"/>
        <v>0</v>
      </c>
      <c r="U130" s="111">
        <f t="shared" si="10"/>
        <v>0</v>
      </c>
    </row>
    <row r="131" spans="1:21" x14ac:dyDescent="0.2">
      <c r="A131" s="103" t="str">
        <f t="shared" si="12"/>
        <v/>
      </c>
      <c r="C131" s="104"/>
      <c r="D131" s="112"/>
      <c r="E131" s="113" t="str">
        <f t="shared" si="13"/>
        <v/>
      </c>
      <c r="F131" s="107"/>
      <c r="G131" s="118"/>
      <c r="H131" s="116"/>
      <c r="I131" s="107"/>
      <c r="J131" s="107"/>
      <c r="K131" s="107"/>
      <c r="L131" s="107"/>
      <c r="M131" s="107"/>
      <c r="N131" s="107"/>
      <c r="O131" s="107"/>
      <c r="P131" s="107"/>
      <c r="Q131" s="107"/>
      <c r="R131" s="107"/>
      <c r="S131" s="107"/>
      <c r="T131" s="115">
        <f t="shared" si="14"/>
        <v>0</v>
      </c>
      <c r="U131" s="111">
        <f t="shared" si="10"/>
        <v>0</v>
      </c>
    </row>
    <row r="132" spans="1:21" x14ac:dyDescent="0.2">
      <c r="A132" s="103" t="str">
        <f t="shared" si="12"/>
        <v/>
      </c>
      <c r="C132" s="104"/>
      <c r="D132" s="112"/>
      <c r="E132" s="113" t="str">
        <f t="shared" si="13"/>
        <v/>
      </c>
      <c r="F132" s="107"/>
      <c r="G132" s="118"/>
      <c r="H132" s="116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15">
        <f t="shared" si="14"/>
        <v>0</v>
      </c>
      <c r="U132" s="111">
        <f t="shared" si="10"/>
        <v>0</v>
      </c>
    </row>
    <row r="133" spans="1:21" x14ac:dyDescent="0.2">
      <c r="A133" s="103" t="str">
        <f t="shared" si="12"/>
        <v/>
      </c>
      <c r="C133" s="104"/>
      <c r="D133" s="112"/>
      <c r="E133" s="113" t="str">
        <f t="shared" si="13"/>
        <v/>
      </c>
      <c r="F133" s="107"/>
      <c r="G133" s="118"/>
      <c r="H133" s="116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15">
        <f t="shared" si="14"/>
        <v>0</v>
      </c>
      <c r="U133" s="111">
        <f t="shared" ref="U133:U164" si="15">SUM(H133:T133)</f>
        <v>0</v>
      </c>
    </row>
    <row r="134" spans="1:21" x14ac:dyDescent="0.2">
      <c r="A134" s="103" t="str">
        <f t="shared" si="12"/>
        <v/>
      </c>
      <c r="C134" s="104"/>
      <c r="D134" s="112"/>
      <c r="E134" s="113" t="str">
        <f t="shared" si="13"/>
        <v/>
      </c>
      <c r="F134" s="107"/>
      <c r="G134" s="118"/>
      <c r="H134" s="116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15">
        <f t="shared" si="14"/>
        <v>0</v>
      </c>
      <c r="U134" s="111">
        <f t="shared" si="15"/>
        <v>0</v>
      </c>
    </row>
    <row r="135" spans="1:21" x14ac:dyDescent="0.2">
      <c r="A135" s="103" t="str">
        <f t="shared" si="12"/>
        <v/>
      </c>
      <c r="C135" s="104"/>
      <c r="D135" s="112"/>
      <c r="E135" s="113" t="str">
        <f t="shared" si="13"/>
        <v/>
      </c>
      <c r="F135" s="107"/>
      <c r="G135" s="118"/>
      <c r="H135" s="116"/>
      <c r="I135" s="107"/>
      <c r="J135" s="107"/>
      <c r="K135" s="107"/>
      <c r="L135" s="107"/>
      <c r="M135" s="107"/>
      <c r="N135" s="107"/>
      <c r="O135" s="107"/>
      <c r="P135" s="107"/>
      <c r="Q135" s="107"/>
      <c r="R135" s="107"/>
      <c r="S135" s="107"/>
      <c r="T135" s="115">
        <f t="shared" si="14"/>
        <v>0</v>
      </c>
      <c r="U135" s="111">
        <f t="shared" si="15"/>
        <v>0</v>
      </c>
    </row>
    <row r="136" spans="1:21" x14ac:dyDescent="0.2">
      <c r="A136" s="103" t="str">
        <f t="shared" si="12"/>
        <v/>
      </c>
      <c r="C136" s="104"/>
      <c r="D136" s="112"/>
      <c r="E136" s="113" t="str">
        <f t="shared" si="13"/>
        <v/>
      </c>
      <c r="F136" s="107"/>
      <c r="G136" s="118"/>
      <c r="H136" s="116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15">
        <f t="shared" si="14"/>
        <v>0</v>
      </c>
      <c r="U136" s="111">
        <f t="shared" si="15"/>
        <v>0</v>
      </c>
    </row>
    <row r="137" spans="1:21" x14ac:dyDescent="0.2">
      <c r="A137" s="103" t="str">
        <f t="shared" si="12"/>
        <v/>
      </c>
      <c r="C137" s="104"/>
      <c r="D137" s="112"/>
      <c r="E137" s="113" t="str">
        <f t="shared" si="13"/>
        <v/>
      </c>
      <c r="F137" s="107"/>
      <c r="G137" s="118"/>
      <c r="H137" s="116"/>
      <c r="I137" s="107"/>
      <c r="J137" s="107"/>
      <c r="K137" s="107"/>
      <c r="L137" s="107"/>
      <c r="M137" s="107"/>
      <c r="N137" s="107"/>
      <c r="O137" s="107"/>
      <c r="P137" s="107"/>
      <c r="Q137" s="107"/>
      <c r="R137" s="107"/>
      <c r="S137" s="107"/>
      <c r="T137" s="115">
        <f t="shared" si="14"/>
        <v>0</v>
      </c>
      <c r="U137" s="111">
        <f t="shared" si="15"/>
        <v>0</v>
      </c>
    </row>
    <row r="138" spans="1:21" x14ac:dyDescent="0.2">
      <c r="A138" s="103" t="str">
        <f t="shared" si="12"/>
        <v/>
      </c>
      <c r="C138" s="104"/>
      <c r="D138" s="112"/>
      <c r="E138" s="113" t="str">
        <f t="shared" si="13"/>
        <v/>
      </c>
      <c r="F138" s="107"/>
      <c r="G138" s="118"/>
      <c r="H138" s="116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15">
        <f t="shared" si="14"/>
        <v>0</v>
      </c>
      <c r="U138" s="111">
        <f t="shared" si="15"/>
        <v>0</v>
      </c>
    </row>
    <row r="139" spans="1:21" x14ac:dyDescent="0.2">
      <c r="A139" s="103" t="str">
        <f t="shared" si="12"/>
        <v/>
      </c>
      <c r="C139" s="104"/>
      <c r="D139" s="112"/>
      <c r="E139" s="113" t="str">
        <f t="shared" si="13"/>
        <v/>
      </c>
      <c r="F139" s="119"/>
      <c r="G139" s="11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5">
        <f t="shared" si="14"/>
        <v>0</v>
      </c>
      <c r="U139" s="111">
        <f t="shared" si="15"/>
        <v>0</v>
      </c>
    </row>
    <row r="140" spans="1:21" x14ac:dyDescent="0.2">
      <c r="A140" s="103" t="str">
        <f t="shared" si="12"/>
        <v/>
      </c>
      <c r="C140" s="104"/>
      <c r="D140" s="112"/>
      <c r="E140" s="113" t="str">
        <f t="shared" si="13"/>
        <v/>
      </c>
      <c r="F140" s="107"/>
      <c r="G140" s="11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5">
        <f t="shared" si="14"/>
        <v>0</v>
      </c>
      <c r="U140" s="111">
        <f t="shared" si="15"/>
        <v>0</v>
      </c>
    </row>
    <row r="141" spans="1:21" x14ac:dyDescent="0.2">
      <c r="A141" s="103" t="str">
        <f t="shared" si="12"/>
        <v/>
      </c>
      <c r="C141" s="104"/>
      <c r="D141" s="112"/>
      <c r="E141" s="113" t="str">
        <f t="shared" si="13"/>
        <v/>
      </c>
      <c r="F141" s="120"/>
      <c r="G141" s="121"/>
      <c r="H141" s="117"/>
      <c r="I141" s="117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5">
        <f t="shared" si="14"/>
        <v>0</v>
      </c>
      <c r="U141" s="111">
        <f t="shared" si="15"/>
        <v>0</v>
      </c>
    </row>
    <row r="142" spans="1:21" x14ac:dyDescent="0.2">
      <c r="A142" s="103" t="str">
        <f t="shared" si="12"/>
        <v/>
      </c>
      <c r="C142" s="104"/>
      <c r="D142" s="112"/>
      <c r="E142" s="113" t="str">
        <f t="shared" si="13"/>
        <v/>
      </c>
      <c r="F142" s="107"/>
      <c r="G142" s="11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5">
        <f t="shared" si="14"/>
        <v>0</v>
      </c>
      <c r="U142" s="111">
        <f t="shared" si="15"/>
        <v>0</v>
      </c>
    </row>
    <row r="143" spans="1:21" x14ac:dyDescent="0.2">
      <c r="A143" s="103" t="str">
        <f t="shared" si="12"/>
        <v/>
      </c>
      <c r="C143" s="104"/>
      <c r="D143" s="112"/>
      <c r="E143" s="113" t="str">
        <f t="shared" si="13"/>
        <v/>
      </c>
      <c r="F143" s="107"/>
      <c r="G143" s="11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5">
        <f t="shared" si="14"/>
        <v>0</v>
      </c>
      <c r="U143" s="111">
        <f t="shared" si="15"/>
        <v>0</v>
      </c>
    </row>
    <row r="144" spans="1:21" x14ac:dyDescent="0.2">
      <c r="A144" s="103" t="str">
        <f t="shared" si="12"/>
        <v/>
      </c>
      <c r="C144" s="104"/>
      <c r="D144" s="112"/>
      <c r="E144" s="113" t="str">
        <f t="shared" si="13"/>
        <v/>
      </c>
      <c r="F144" s="107"/>
      <c r="G144" s="11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5">
        <f t="shared" si="14"/>
        <v>0</v>
      </c>
      <c r="U144" s="111">
        <f t="shared" si="15"/>
        <v>0</v>
      </c>
    </row>
    <row r="145" spans="1:21" x14ac:dyDescent="0.2">
      <c r="A145" s="103" t="str">
        <f t="shared" si="12"/>
        <v/>
      </c>
      <c r="C145" s="104"/>
      <c r="D145" s="112"/>
      <c r="E145" s="113" t="str">
        <f t="shared" si="13"/>
        <v/>
      </c>
      <c r="F145" s="107"/>
      <c r="G145" s="11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5">
        <f t="shared" si="14"/>
        <v>0</v>
      </c>
      <c r="U145" s="111">
        <f t="shared" si="15"/>
        <v>0</v>
      </c>
    </row>
    <row r="146" spans="1:21" x14ac:dyDescent="0.2">
      <c r="A146" s="103" t="str">
        <f t="shared" si="12"/>
        <v/>
      </c>
      <c r="C146" s="104"/>
      <c r="D146" s="112"/>
      <c r="E146" s="113" t="str">
        <f t="shared" si="13"/>
        <v/>
      </c>
      <c r="F146" s="107"/>
      <c r="G146" s="11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5">
        <f t="shared" si="14"/>
        <v>0</v>
      </c>
      <c r="U146" s="111">
        <f t="shared" si="15"/>
        <v>0</v>
      </c>
    </row>
    <row r="147" spans="1:21" x14ac:dyDescent="0.2">
      <c r="A147" s="103" t="str">
        <f t="shared" si="12"/>
        <v/>
      </c>
      <c r="C147" s="104"/>
      <c r="D147" s="112"/>
      <c r="E147" s="113" t="str">
        <f t="shared" si="13"/>
        <v/>
      </c>
      <c r="F147" s="107"/>
      <c r="G147" s="11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5">
        <f t="shared" si="14"/>
        <v>0</v>
      </c>
      <c r="U147" s="111">
        <f t="shared" si="15"/>
        <v>0</v>
      </c>
    </row>
    <row r="148" spans="1:21" x14ac:dyDescent="0.2">
      <c r="A148" s="103" t="str">
        <f t="shared" si="12"/>
        <v/>
      </c>
      <c r="C148" s="104"/>
      <c r="D148" s="112"/>
      <c r="E148" s="113" t="str">
        <f t="shared" si="13"/>
        <v/>
      </c>
      <c r="F148" s="107"/>
      <c r="G148" s="11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5">
        <f t="shared" si="14"/>
        <v>0</v>
      </c>
      <c r="U148" s="111">
        <f t="shared" si="15"/>
        <v>0</v>
      </c>
    </row>
    <row r="149" spans="1:21" x14ac:dyDescent="0.2">
      <c r="A149" s="103" t="str">
        <f t="shared" si="12"/>
        <v/>
      </c>
      <c r="C149" s="104"/>
      <c r="D149" s="112"/>
      <c r="E149" s="113" t="str">
        <f t="shared" si="13"/>
        <v/>
      </c>
      <c r="F149" s="107"/>
      <c r="G149" s="11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5">
        <f t="shared" si="14"/>
        <v>0</v>
      </c>
      <c r="U149" s="111">
        <f t="shared" si="15"/>
        <v>0</v>
      </c>
    </row>
    <row r="150" spans="1:21" s="11" customFormat="1" x14ac:dyDescent="0.2">
      <c r="A150" s="103" t="str">
        <f t="shared" si="12"/>
        <v/>
      </c>
      <c r="B150" s="12"/>
      <c r="C150" s="104"/>
      <c r="D150" s="112"/>
      <c r="E150" s="113" t="str">
        <f t="shared" si="13"/>
        <v/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15">
        <f t="shared" si="14"/>
        <v>0</v>
      </c>
      <c r="U150" s="111">
        <f t="shared" si="15"/>
        <v>0</v>
      </c>
    </row>
    <row r="151" spans="1:21" s="11" customFormat="1" x14ac:dyDescent="0.2">
      <c r="A151" s="103" t="str">
        <f t="shared" si="12"/>
        <v/>
      </c>
      <c r="B151" s="12"/>
      <c r="C151" s="104"/>
      <c r="D151" s="123"/>
      <c r="E151" s="124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15">
        <f t="shared" si="14"/>
        <v>0</v>
      </c>
      <c r="U151" s="111">
        <f t="shared" si="15"/>
        <v>0</v>
      </c>
    </row>
    <row r="152" spans="1:21" s="11" customFormat="1" x14ac:dyDescent="0.2">
      <c r="A152" s="103" t="str">
        <f t="shared" si="12"/>
        <v/>
      </c>
      <c r="B152" s="12"/>
      <c r="C152" s="104"/>
      <c r="D152" s="123"/>
      <c r="E152" s="124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15">
        <f t="shared" si="14"/>
        <v>0</v>
      </c>
      <c r="U152" s="111">
        <f t="shared" si="15"/>
        <v>0</v>
      </c>
    </row>
    <row r="153" spans="1:21" s="11" customFormat="1" x14ac:dyDescent="0.2">
      <c r="A153" s="103" t="str">
        <f t="shared" si="12"/>
        <v/>
      </c>
      <c r="B153" s="12"/>
      <c r="C153" s="104"/>
      <c r="D153" s="123"/>
      <c r="E153" s="124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15">
        <f t="shared" si="14"/>
        <v>0</v>
      </c>
      <c r="U153" s="111">
        <f t="shared" si="15"/>
        <v>0</v>
      </c>
    </row>
    <row r="154" spans="1:21" s="11" customFormat="1" x14ac:dyDescent="0.2">
      <c r="A154" s="103" t="str">
        <f t="shared" si="12"/>
        <v/>
      </c>
      <c r="B154" s="12"/>
      <c r="C154" s="104"/>
      <c r="D154" s="123"/>
      <c r="E154" s="124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15">
        <f t="shared" si="14"/>
        <v>0</v>
      </c>
      <c r="U154" s="111">
        <f t="shared" si="15"/>
        <v>0</v>
      </c>
    </row>
    <row r="155" spans="1:21" s="11" customFormat="1" x14ac:dyDescent="0.2">
      <c r="A155" s="103" t="str">
        <f t="shared" si="12"/>
        <v/>
      </c>
      <c r="B155" s="12"/>
      <c r="C155" s="104"/>
      <c r="D155" s="125"/>
      <c r="E155" s="124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15">
        <f t="shared" si="14"/>
        <v>0</v>
      </c>
      <c r="U155" s="111">
        <f t="shared" si="15"/>
        <v>0</v>
      </c>
    </row>
    <row r="156" spans="1:21" s="11" customFormat="1" x14ac:dyDescent="0.2">
      <c r="A156" s="103" t="str">
        <f t="shared" si="12"/>
        <v/>
      </c>
      <c r="B156" s="12"/>
      <c r="C156" s="104"/>
      <c r="D156" s="125"/>
      <c r="E156" s="124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15">
        <f t="shared" si="14"/>
        <v>0</v>
      </c>
      <c r="U156" s="111">
        <f t="shared" si="15"/>
        <v>0</v>
      </c>
    </row>
    <row r="157" spans="1:21" s="11" customFormat="1" x14ac:dyDescent="0.2">
      <c r="A157" s="103" t="str">
        <f t="shared" si="12"/>
        <v/>
      </c>
      <c r="B157" s="12"/>
      <c r="C157" s="104"/>
      <c r="D157" s="123"/>
      <c r="E157" s="124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15">
        <f t="shared" si="14"/>
        <v>0</v>
      </c>
      <c r="U157" s="111">
        <f t="shared" si="15"/>
        <v>0</v>
      </c>
    </row>
    <row r="158" spans="1:21" s="11" customFormat="1" x14ac:dyDescent="0.2">
      <c r="A158" s="103" t="str">
        <f t="shared" si="12"/>
        <v/>
      </c>
      <c r="B158" s="12"/>
      <c r="C158" s="104"/>
      <c r="D158" s="123"/>
      <c r="E158" s="124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15">
        <f t="shared" si="14"/>
        <v>0</v>
      </c>
      <c r="U158" s="111">
        <f t="shared" si="15"/>
        <v>0</v>
      </c>
    </row>
    <row r="159" spans="1:21" s="11" customFormat="1" x14ac:dyDescent="0.2">
      <c r="A159" s="103" t="str">
        <f t="shared" si="12"/>
        <v/>
      </c>
      <c r="B159" s="12"/>
      <c r="C159" s="104"/>
      <c r="D159" s="123"/>
      <c r="E159" s="124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15">
        <f t="shared" si="14"/>
        <v>0</v>
      </c>
      <c r="U159" s="111">
        <f t="shared" si="15"/>
        <v>0</v>
      </c>
    </row>
    <row r="160" spans="1:21" s="11" customFormat="1" x14ac:dyDescent="0.2">
      <c r="A160" s="103" t="str">
        <f t="shared" si="12"/>
        <v/>
      </c>
      <c r="B160" s="12"/>
      <c r="C160" s="104"/>
      <c r="D160" s="123"/>
      <c r="E160" s="124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15">
        <f t="shared" si="14"/>
        <v>0</v>
      </c>
      <c r="U160" s="111">
        <f t="shared" si="15"/>
        <v>0</v>
      </c>
    </row>
    <row r="161" spans="1:21" s="11" customFormat="1" x14ac:dyDescent="0.2">
      <c r="A161" s="103" t="str">
        <f t="shared" si="12"/>
        <v/>
      </c>
      <c r="B161" s="12"/>
      <c r="C161" s="104"/>
      <c r="D161" s="123"/>
      <c r="E161" s="124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15">
        <f t="shared" si="14"/>
        <v>0</v>
      </c>
      <c r="U161" s="111">
        <f t="shared" si="15"/>
        <v>0</v>
      </c>
    </row>
    <row r="162" spans="1:21" s="11" customFormat="1" x14ac:dyDescent="0.2">
      <c r="A162" s="103" t="str">
        <f t="shared" si="12"/>
        <v/>
      </c>
      <c r="B162" s="12"/>
      <c r="C162" s="104"/>
      <c r="D162" s="123"/>
      <c r="E162" s="124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15">
        <f t="shared" si="14"/>
        <v>0</v>
      </c>
      <c r="U162" s="111">
        <f t="shared" si="15"/>
        <v>0</v>
      </c>
    </row>
    <row r="163" spans="1:21" s="11" customFormat="1" x14ac:dyDescent="0.2">
      <c r="A163" s="103" t="str">
        <f t="shared" si="12"/>
        <v/>
      </c>
      <c r="B163" s="12"/>
      <c r="C163" s="104"/>
      <c r="D163" s="123"/>
      <c r="E163" s="124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15">
        <f t="shared" si="14"/>
        <v>0</v>
      </c>
      <c r="U163" s="111">
        <f t="shared" si="15"/>
        <v>0</v>
      </c>
    </row>
    <row r="164" spans="1:21" s="11" customFormat="1" x14ac:dyDescent="0.2">
      <c r="A164" s="103" t="str">
        <f t="shared" si="12"/>
        <v/>
      </c>
      <c r="B164" s="12"/>
      <c r="C164" s="104"/>
      <c r="D164" s="122"/>
      <c r="E164" s="124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15">
        <f t="shared" si="14"/>
        <v>0</v>
      </c>
      <c r="U164" s="111">
        <f t="shared" si="15"/>
        <v>0</v>
      </c>
    </row>
    <row r="165" spans="1:21" s="11" customFormat="1" x14ac:dyDescent="0.2">
      <c r="A165" s="103" t="str">
        <f t="shared" si="12"/>
        <v/>
      </c>
      <c r="B165" s="12"/>
      <c r="C165" s="104"/>
      <c r="D165" s="122"/>
      <c r="E165" s="124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15">
        <f t="shared" si="14"/>
        <v>0</v>
      </c>
      <c r="U165" s="111">
        <f t="shared" ref="U165:U200" si="16">SUM(H165:T165)</f>
        <v>0</v>
      </c>
    </row>
    <row r="166" spans="1:21" s="11" customFormat="1" x14ac:dyDescent="0.2">
      <c r="A166" s="103" t="str">
        <f t="shared" ref="A166:A200" si="17">C166&amp;E166</f>
        <v/>
      </c>
      <c r="B166" s="12"/>
      <c r="C166" s="104"/>
      <c r="D166" s="122"/>
      <c r="E166" s="124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15">
        <f t="shared" ref="T166:T200" si="18">G166-SUM(H166:S166)</f>
        <v>0</v>
      </c>
      <c r="U166" s="111">
        <f t="shared" si="16"/>
        <v>0</v>
      </c>
    </row>
    <row r="167" spans="1:21" s="11" customFormat="1" x14ac:dyDescent="0.2">
      <c r="A167" s="103" t="str">
        <f t="shared" si="17"/>
        <v/>
      </c>
      <c r="B167" s="12"/>
      <c r="C167" s="104"/>
      <c r="D167" s="122"/>
      <c r="E167" s="124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15">
        <f t="shared" si="18"/>
        <v>0</v>
      </c>
      <c r="U167" s="111">
        <f t="shared" si="16"/>
        <v>0</v>
      </c>
    </row>
    <row r="168" spans="1:21" s="11" customFormat="1" x14ac:dyDescent="0.2">
      <c r="A168" s="103" t="str">
        <f t="shared" si="17"/>
        <v/>
      </c>
      <c r="B168" s="12"/>
      <c r="C168" s="104"/>
      <c r="D168" s="122"/>
      <c r="E168" s="124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15">
        <f t="shared" si="18"/>
        <v>0</v>
      </c>
      <c r="U168" s="111">
        <f t="shared" si="16"/>
        <v>0</v>
      </c>
    </row>
    <row r="169" spans="1:21" s="11" customFormat="1" x14ac:dyDescent="0.2">
      <c r="A169" s="103" t="str">
        <f t="shared" si="17"/>
        <v/>
      </c>
      <c r="B169" s="12"/>
      <c r="C169" s="104"/>
      <c r="D169" s="122"/>
      <c r="E169" s="124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15">
        <f t="shared" si="18"/>
        <v>0</v>
      </c>
      <c r="U169" s="111">
        <f t="shared" si="16"/>
        <v>0</v>
      </c>
    </row>
    <row r="170" spans="1:21" s="11" customFormat="1" x14ac:dyDescent="0.2">
      <c r="A170" s="103" t="str">
        <f t="shared" si="17"/>
        <v/>
      </c>
      <c r="B170" s="12"/>
      <c r="C170" s="104"/>
      <c r="D170" s="122"/>
      <c r="E170" s="124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15">
        <f t="shared" si="18"/>
        <v>0</v>
      </c>
      <c r="U170" s="111">
        <f t="shared" si="16"/>
        <v>0</v>
      </c>
    </row>
    <row r="171" spans="1:21" s="11" customFormat="1" x14ac:dyDescent="0.2">
      <c r="A171" s="103" t="str">
        <f t="shared" si="17"/>
        <v/>
      </c>
      <c r="B171" s="12"/>
      <c r="C171" s="104"/>
      <c r="D171" s="122"/>
      <c r="E171" s="124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15">
        <f t="shared" si="18"/>
        <v>0</v>
      </c>
      <c r="U171" s="111">
        <f t="shared" si="16"/>
        <v>0</v>
      </c>
    </row>
    <row r="172" spans="1:21" s="11" customFormat="1" x14ac:dyDescent="0.2">
      <c r="A172" s="103" t="str">
        <f t="shared" si="17"/>
        <v/>
      </c>
      <c r="B172" s="12"/>
      <c r="C172" s="104"/>
      <c r="D172" s="122"/>
      <c r="E172" s="124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15">
        <f t="shared" si="18"/>
        <v>0</v>
      </c>
      <c r="U172" s="111">
        <f t="shared" si="16"/>
        <v>0</v>
      </c>
    </row>
    <row r="173" spans="1:21" s="11" customFormat="1" x14ac:dyDescent="0.2">
      <c r="A173" s="103" t="str">
        <f t="shared" si="17"/>
        <v/>
      </c>
      <c r="B173" s="12"/>
      <c r="C173" s="104"/>
      <c r="D173" s="122"/>
      <c r="E173" s="124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15">
        <f t="shared" si="18"/>
        <v>0</v>
      </c>
      <c r="U173" s="111">
        <f t="shared" si="16"/>
        <v>0</v>
      </c>
    </row>
    <row r="174" spans="1:21" s="11" customFormat="1" x14ac:dyDescent="0.2">
      <c r="A174" s="103" t="str">
        <f t="shared" si="17"/>
        <v/>
      </c>
      <c r="B174" s="12"/>
      <c r="C174" s="104"/>
      <c r="D174" s="122"/>
      <c r="E174" s="124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15">
        <f t="shared" si="18"/>
        <v>0</v>
      </c>
      <c r="U174" s="111">
        <f t="shared" si="16"/>
        <v>0</v>
      </c>
    </row>
    <row r="175" spans="1:21" s="11" customFormat="1" x14ac:dyDescent="0.2">
      <c r="A175" s="103" t="str">
        <f t="shared" si="17"/>
        <v/>
      </c>
      <c r="B175" s="12"/>
      <c r="C175" s="104"/>
      <c r="D175" s="122"/>
      <c r="E175" s="124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15">
        <f t="shared" si="18"/>
        <v>0</v>
      </c>
      <c r="U175" s="111">
        <f t="shared" si="16"/>
        <v>0</v>
      </c>
    </row>
    <row r="176" spans="1:21" s="11" customFormat="1" x14ac:dyDescent="0.2">
      <c r="A176" s="103" t="str">
        <f t="shared" si="17"/>
        <v/>
      </c>
      <c r="B176" s="12"/>
      <c r="C176" s="104"/>
      <c r="D176" s="122"/>
      <c r="E176" s="124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15">
        <f t="shared" si="18"/>
        <v>0</v>
      </c>
      <c r="U176" s="111">
        <f t="shared" si="16"/>
        <v>0</v>
      </c>
    </row>
    <row r="177" spans="1:21" s="11" customFormat="1" x14ac:dyDescent="0.2">
      <c r="A177" s="103" t="str">
        <f t="shared" si="17"/>
        <v/>
      </c>
      <c r="B177" s="12"/>
      <c r="C177" s="104"/>
      <c r="D177" s="122"/>
      <c r="E177" s="124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15">
        <f t="shared" si="18"/>
        <v>0</v>
      </c>
      <c r="U177" s="111">
        <f t="shared" si="16"/>
        <v>0</v>
      </c>
    </row>
    <row r="178" spans="1:21" s="11" customFormat="1" x14ac:dyDescent="0.2">
      <c r="A178" s="103" t="str">
        <f t="shared" si="17"/>
        <v/>
      </c>
      <c r="B178" s="12"/>
      <c r="C178" s="104"/>
      <c r="D178" s="122"/>
      <c r="E178" s="124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15">
        <f t="shared" si="18"/>
        <v>0</v>
      </c>
      <c r="U178" s="111">
        <f t="shared" si="16"/>
        <v>0</v>
      </c>
    </row>
    <row r="179" spans="1:21" s="11" customFormat="1" x14ac:dyDescent="0.2">
      <c r="A179" s="103" t="str">
        <f t="shared" si="17"/>
        <v/>
      </c>
      <c r="B179" s="12"/>
      <c r="C179" s="104"/>
      <c r="D179" s="122"/>
      <c r="E179" s="124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15">
        <f t="shared" si="18"/>
        <v>0</v>
      </c>
      <c r="U179" s="111">
        <f t="shared" si="16"/>
        <v>0</v>
      </c>
    </row>
    <row r="180" spans="1:21" s="11" customFormat="1" x14ac:dyDescent="0.2">
      <c r="A180" s="103" t="str">
        <f t="shared" si="17"/>
        <v/>
      </c>
      <c r="B180" s="12"/>
      <c r="C180" s="104"/>
      <c r="D180" s="122"/>
      <c r="E180" s="124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15">
        <f t="shared" si="18"/>
        <v>0</v>
      </c>
      <c r="U180" s="111">
        <f t="shared" si="16"/>
        <v>0</v>
      </c>
    </row>
    <row r="181" spans="1:21" s="11" customFormat="1" x14ac:dyDescent="0.2">
      <c r="A181" s="103" t="str">
        <f t="shared" si="17"/>
        <v/>
      </c>
      <c r="B181" s="12"/>
      <c r="C181" s="104"/>
      <c r="D181" s="122"/>
      <c r="E181" s="124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15">
        <f t="shared" si="18"/>
        <v>0</v>
      </c>
      <c r="U181" s="111">
        <f t="shared" si="16"/>
        <v>0</v>
      </c>
    </row>
    <row r="182" spans="1:21" s="11" customFormat="1" x14ac:dyDescent="0.2">
      <c r="A182" s="103" t="str">
        <f t="shared" si="17"/>
        <v/>
      </c>
      <c r="B182" s="12"/>
      <c r="C182" s="104"/>
      <c r="D182" s="122"/>
      <c r="E182" s="124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15">
        <f t="shared" si="18"/>
        <v>0</v>
      </c>
      <c r="U182" s="111">
        <f t="shared" si="16"/>
        <v>0</v>
      </c>
    </row>
    <row r="183" spans="1:21" s="11" customFormat="1" x14ac:dyDescent="0.2">
      <c r="A183" s="103" t="str">
        <f t="shared" si="17"/>
        <v/>
      </c>
      <c r="B183" s="12"/>
      <c r="C183" s="104"/>
      <c r="D183" s="122"/>
      <c r="E183" s="124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15">
        <f t="shared" si="18"/>
        <v>0</v>
      </c>
      <c r="U183" s="111">
        <f t="shared" si="16"/>
        <v>0</v>
      </c>
    </row>
    <row r="184" spans="1:21" s="11" customFormat="1" x14ac:dyDescent="0.2">
      <c r="A184" s="103" t="str">
        <f t="shared" si="17"/>
        <v/>
      </c>
      <c r="B184" s="12"/>
      <c r="C184" s="104"/>
      <c r="D184" s="122"/>
      <c r="E184" s="124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15">
        <f t="shared" si="18"/>
        <v>0</v>
      </c>
      <c r="U184" s="111">
        <f t="shared" si="16"/>
        <v>0</v>
      </c>
    </row>
    <row r="185" spans="1:21" s="11" customFormat="1" x14ac:dyDescent="0.2">
      <c r="A185" s="103" t="str">
        <f t="shared" si="17"/>
        <v/>
      </c>
      <c r="B185" s="12"/>
      <c r="C185" s="104"/>
      <c r="D185" s="122"/>
      <c r="E185" s="124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15">
        <f t="shared" si="18"/>
        <v>0</v>
      </c>
      <c r="U185" s="111">
        <f t="shared" si="16"/>
        <v>0</v>
      </c>
    </row>
    <row r="186" spans="1:21" s="11" customFormat="1" x14ac:dyDescent="0.2">
      <c r="A186" s="103" t="str">
        <f t="shared" si="17"/>
        <v/>
      </c>
      <c r="B186" s="12"/>
      <c r="C186" s="104"/>
      <c r="D186" s="122"/>
      <c r="E186" s="124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15">
        <f t="shared" si="18"/>
        <v>0</v>
      </c>
      <c r="U186" s="111">
        <f t="shared" si="16"/>
        <v>0</v>
      </c>
    </row>
    <row r="187" spans="1:21" s="11" customFormat="1" x14ac:dyDescent="0.2">
      <c r="A187" s="103" t="str">
        <f t="shared" si="17"/>
        <v/>
      </c>
      <c r="B187" s="12"/>
      <c r="C187" s="104"/>
      <c r="D187" s="122"/>
      <c r="E187" s="124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15">
        <f t="shared" si="18"/>
        <v>0</v>
      </c>
      <c r="U187" s="111">
        <f t="shared" si="16"/>
        <v>0</v>
      </c>
    </row>
    <row r="188" spans="1:21" s="11" customFormat="1" x14ac:dyDescent="0.2">
      <c r="A188" s="103" t="str">
        <f t="shared" si="17"/>
        <v/>
      </c>
      <c r="B188" s="12"/>
      <c r="C188" s="104"/>
      <c r="D188" s="122"/>
      <c r="E188" s="124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15">
        <f t="shared" si="18"/>
        <v>0</v>
      </c>
      <c r="U188" s="111">
        <f t="shared" si="16"/>
        <v>0</v>
      </c>
    </row>
    <row r="189" spans="1:21" s="11" customFormat="1" x14ac:dyDescent="0.2">
      <c r="A189" s="103" t="str">
        <f t="shared" si="17"/>
        <v/>
      </c>
      <c r="B189" s="12"/>
      <c r="C189" s="104"/>
      <c r="D189" s="122"/>
      <c r="E189" s="124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15">
        <f t="shared" si="18"/>
        <v>0</v>
      </c>
      <c r="U189" s="111">
        <f t="shared" si="16"/>
        <v>0</v>
      </c>
    </row>
    <row r="190" spans="1:21" s="11" customFormat="1" x14ac:dyDescent="0.2">
      <c r="A190" s="103" t="str">
        <f t="shared" si="17"/>
        <v/>
      </c>
      <c r="B190" s="12"/>
      <c r="C190" s="104"/>
      <c r="D190" s="122"/>
      <c r="E190" s="124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15">
        <f t="shared" si="18"/>
        <v>0</v>
      </c>
      <c r="U190" s="111">
        <f t="shared" si="16"/>
        <v>0</v>
      </c>
    </row>
    <row r="191" spans="1:21" s="11" customFormat="1" x14ac:dyDescent="0.2">
      <c r="A191" s="103" t="str">
        <f t="shared" si="17"/>
        <v/>
      </c>
      <c r="B191" s="12"/>
      <c r="C191" s="104"/>
      <c r="D191" s="122"/>
      <c r="E191" s="124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15">
        <f t="shared" si="18"/>
        <v>0</v>
      </c>
      <c r="U191" s="111">
        <f t="shared" si="16"/>
        <v>0</v>
      </c>
    </row>
    <row r="192" spans="1:21" s="11" customFormat="1" x14ac:dyDescent="0.2">
      <c r="A192" s="103" t="str">
        <f t="shared" si="17"/>
        <v/>
      </c>
      <c r="B192" s="12"/>
      <c r="C192" s="104"/>
      <c r="D192" s="122"/>
      <c r="E192" s="124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15">
        <f t="shared" si="18"/>
        <v>0</v>
      </c>
      <c r="U192" s="111">
        <f t="shared" si="16"/>
        <v>0</v>
      </c>
    </row>
    <row r="193" spans="1:21" s="11" customFormat="1" x14ac:dyDescent="0.2">
      <c r="A193" s="103" t="str">
        <f t="shared" si="17"/>
        <v/>
      </c>
      <c r="B193" s="12"/>
      <c r="C193" s="104"/>
      <c r="D193" s="122"/>
      <c r="E193" s="124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15">
        <f t="shared" si="18"/>
        <v>0</v>
      </c>
      <c r="U193" s="111">
        <f t="shared" si="16"/>
        <v>0</v>
      </c>
    </row>
    <row r="194" spans="1:21" s="11" customFormat="1" x14ac:dyDescent="0.2">
      <c r="A194" s="103" t="str">
        <f t="shared" si="17"/>
        <v/>
      </c>
      <c r="B194" s="12"/>
      <c r="C194" s="104"/>
      <c r="D194" s="122"/>
      <c r="E194" s="124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15">
        <f t="shared" si="18"/>
        <v>0</v>
      </c>
      <c r="U194" s="111">
        <f t="shared" si="16"/>
        <v>0</v>
      </c>
    </row>
    <row r="195" spans="1:21" s="11" customFormat="1" x14ac:dyDescent="0.2">
      <c r="A195" s="103" t="str">
        <f t="shared" si="17"/>
        <v/>
      </c>
      <c r="B195" s="12"/>
      <c r="C195" s="104"/>
      <c r="D195" s="122"/>
      <c r="E195" s="124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15">
        <f t="shared" si="18"/>
        <v>0</v>
      </c>
      <c r="U195" s="111">
        <f t="shared" si="16"/>
        <v>0</v>
      </c>
    </row>
    <row r="196" spans="1:21" s="11" customFormat="1" x14ac:dyDescent="0.2">
      <c r="A196" s="103" t="str">
        <f t="shared" si="17"/>
        <v/>
      </c>
      <c r="B196" s="12"/>
      <c r="C196" s="104"/>
      <c r="D196" s="122"/>
      <c r="E196" s="124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15">
        <f t="shared" si="18"/>
        <v>0</v>
      </c>
      <c r="U196" s="111">
        <f t="shared" si="16"/>
        <v>0</v>
      </c>
    </row>
    <row r="197" spans="1:21" s="11" customFormat="1" x14ac:dyDescent="0.2">
      <c r="A197" s="103" t="str">
        <f t="shared" si="17"/>
        <v/>
      </c>
      <c r="B197" s="12"/>
      <c r="C197" s="104"/>
      <c r="D197" s="122"/>
      <c r="E197" s="124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15">
        <f t="shared" si="18"/>
        <v>0</v>
      </c>
      <c r="U197" s="111">
        <f t="shared" si="16"/>
        <v>0</v>
      </c>
    </row>
    <row r="198" spans="1:21" s="11" customFormat="1" x14ac:dyDescent="0.2">
      <c r="A198" s="103" t="str">
        <f t="shared" si="17"/>
        <v/>
      </c>
      <c r="B198" s="12"/>
      <c r="C198" s="104"/>
      <c r="D198" s="122"/>
      <c r="E198" s="124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15">
        <f t="shared" si="18"/>
        <v>0</v>
      </c>
      <c r="U198" s="111">
        <f t="shared" si="16"/>
        <v>0</v>
      </c>
    </row>
    <row r="199" spans="1:21" s="11" customFormat="1" x14ac:dyDescent="0.2">
      <c r="A199" s="103" t="str">
        <f t="shared" si="17"/>
        <v/>
      </c>
      <c r="B199" s="12"/>
      <c r="C199" s="104"/>
      <c r="D199" s="122"/>
      <c r="E199" s="124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15">
        <f t="shared" si="18"/>
        <v>0</v>
      </c>
      <c r="U199" s="111">
        <f t="shared" si="16"/>
        <v>0</v>
      </c>
    </row>
    <row r="200" spans="1:21" s="11" customFormat="1" x14ac:dyDescent="0.2">
      <c r="A200" s="103" t="str">
        <f t="shared" si="17"/>
        <v/>
      </c>
      <c r="B200" s="12"/>
      <c r="C200" s="104"/>
      <c r="D200" s="122"/>
      <c r="E200" s="124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15">
        <f t="shared" si="18"/>
        <v>0</v>
      </c>
      <c r="U200" s="111">
        <f t="shared" si="16"/>
        <v>0</v>
      </c>
    </row>
  </sheetData>
  <mergeCells count="11">
    <mergeCell ref="L8:M8"/>
    <mergeCell ref="L9:M9"/>
    <mergeCell ref="L10:M10"/>
    <mergeCell ref="L11:M11"/>
    <mergeCell ref="L16:M16"/>
    <mergeCell ref="L3:M3"/>
    <mergeCell ref="N3:O3"/>
    <mergeCell ref="L4:M4"/>
    <mergeCell ref="L5:M5"/>
    <mergeCell ref="L6:M6"/>
    <mergeCell ref="L7:M7"/>
  </mergeCells>
  <conditionalFormatting sqref="U38:U200">
    <cfRule type="cellIs" dxfId="11" priority="3" operator="notEqual">
      <formula>$G38</formula>
    </cfRule>
  </conditionalFormatting>
  <conditionalFormatting sqref="C38:C200">
    <cfRule type="cellIs" dxfId="10" priority="2" operator="equal">
      <formula>""</formula>
    </cfRule>
  </conditionalFormatting>
  <conditionalFormatting sqref="C38:C200 E38:E200">
    <cfRule type="cellIs" dxfId="9" priority="1" operator="equal">
      <formula>""</formula>
    </cfRule>
  </conditionalFormatting>
  <dataValidations count="2">
    <dataValidation type="list" allowBlank="1" showInputMessage="1" showErrorMessage="1" sqref="C38:C200" xr:uid="{993E4A4C-445F-4461-ADCA-42DD21DBA09E}">
      <formula1>$C$25:$C$30</formula1>
    </dataValidation>
    <dataValidation type="list" allowBlank="1" showInputMessage="1" showErrorMessage="1" sqref="E151:E200" xr:uid="{145CB4C0-A793-4D5B-9AA9-02492D353CCA}">
      <formula1>$E$24:$I$24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Rollup</vt:lpstr>
      <vt:lpstr>Rollup!Print_Area</vt:lpstr>
    </vt:vector>
  </TitlesOfParts>
  <Company>Fairview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skroeke1</dc:creator>
  <cp:lastModifiedBy>Humphrey, Jonathan</cp:lastModifiedBy>
  <cp:lastPrinted>2015-02-03T13:37:03Z</cp:lastPrinted>
  <dcterms:created xsi:type="dcterms:W3CDTF">2009-01-15T20:16:28Z</dcterms:created>
  <dcterms:modified xsi:type="dcterms:W3CDTF">2021-09-26T12:01:50Z</dcterms:modified>
</cp:coreProperties>
</file>