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dPrinter\Word-Printer\samples\Level4\四层项目\XXX项目\15 ZRXX-20000-BA-P-01 IT服务的财务管理程序记录\"/>
    </mc:Choice>
  </mc:AlternateContent>
  <bookViews>
    <workbookView xWindow="-32775" yWindow="-32775" windowWidth="19095" windowHeight="11025"/>
  </bookViews>
  <sheets>
    <sheet name="成本预算与核算表" sheetId="4" r:id="rId1"/>
  </sheets>
  <calcPr calcId="162913" calcMode="manual"/>
</workbook>
</file>

<file path=xl/calcChain.xml><?xml version="1.0" encoding="utf-8"?>
<calcChain xmlns="http://schemas.openxmlformats.org/spreadsheetml/2006/main">
  <c r="B11" i="4" l="1"/>
  <c r="C11" i="4"/>
  <c r="O11" i="4" s="1"/>
  <c r="B8" i="4"/>
  <c r="B22" i="4" s="1"/>
  <c r="C8" i="4"/>
  <c r="O8" i="4" s="1"/>
  <c r="P8" i="4" s="1"/>
  <c r="G8" i="4"/>
  <c r="K8" i="4"/>
  <c r="K22" i="4" s="1"/>
  <c r="O21" i="4"/>
  <c r="P21" i="4"/>
  <c r="O20" i="4"/>
  <c r="P20" i="4" s="1"/>
  <c r="O19" i="4"/>
  <c r="P19" i="4"/>
  <c r="O18" i="4"/>
  <c r="P18" i="4" s="1"/>
  <c r="O17" i="4"/>
  <c r="P17" i="4"/>
  <c r="O16" i="4"/>
  <c r="P16" i="4" s="1"/>
  <c r="O15" i="4"/>
  <c r="P15" i="4"/>
  <c r="O14" i="4"/>
  <c r="P14" i="4" s="1"/>
  <c r="O13" i="4"/>
  <c r="P13" i="4"/>
  <c r="O12" i="4"/>
  <c r="P12" i="4" s="1"/>
  <c r="K11" i="4"/>
  <c r="G11" i="4"/>
  <c r="G22" i="4" s="1"/>
  <c r="O10" i="4"/>
  <c r="P10" i="4" s="1"/>
  <c r="O9" i="4"/>
  <c r="P9" i="4"/>
  <c r="O22" i="4" l="1"/>
  <c r="P22" i="4" s="1"/>
  <c r="P11" i="4"/>
  <c r="C22" i="4"/>
  <c r="B23" i="4" l="1"/>
  <c r="B24" i="4" s="1"/>
</calcChain>
</file>

<file path=xl/sharedStrings.xml><?xml version="1.0" encoding="utf-8"?>
<sst xmlns="http://schemas.openxmlformats.org/spreadsheetml/2006/main" count="47" uniqueCount="42">
  <si>
    <t>成本预算与核算表</t>
  </si>
  <si>
    <t xml:space="preserve">单位：元  </t>
  </si>
  <si>
    <t>项目名称：</t>
  </si>
  <si>
    <t>项目当前阶段</t>
  </si>
  <si>
    <t>完成百分比：</t>
  </si>
  <si>
    <t>一、成本预算</t>
  </si>
  <si>
    <t>预算</t>
  </si>
  <si>
    <t>核      算</t>
  </si>
  <si>
    <t>偏差率</t>
  </si>
  <si>
    <t>说明</t>
  </si>
  <si>
    <t>总计</t>
  </si>
  <si>
    <t>1、外购产品</t>
  </si>
  <si>
    <t>1.2、通信费用</t>
  </si>
  <si>
    <t>2、服务成本</t>
  </si>
  <si>
    <t>二、毛利</t>
  </si>
  <si>
    <t>三、毛利率</t>
  </si>
  <si>
    <t>制表人：</t>
  </si>
  <si>
    <t>项目周期</t>
    <phoneticPr fontId="28" type="noConversion"/>
  </si>
  <si>
    <t>项目总金额：</t>
    <phoneticPr fontId="28" type="noConversion"/>
  </si>
  <si>
    <t>1.1、备件用品</t>
    <phoneticPr fontId="27" type="noConversion"/>
  </si>
  <si>
    <t>2.1项目策划</t>
    <phoneticPr fontId="27" type="noConversion"/>
  </si>
  <si>
    <t>2.2客户培训</t>
    <phoneticPr fontId="27" type="noConversion"/>
  </si>
  <si>
    <t>2.3Bug处理</t>
    <phoneticPr fontId="27" type="noConversion"/>
  </si>
  <si>
    <t>2.4数据备份</t>
    <phoneticPr fontId="27" type="noConversion"/>
  </si>
  <si>
    <t>2.5软件升级优化</t>
    <phoneticPr fontId="27" type="noConversion"/>
  </si>
  <si>
    <t>2.6软件配置</t>
    <phoneticPr fontId="27" type="noConversion"/>
  </si>
  <si>
    <t>2.7硬件维护</t>
    <phoneticPr fontId="27" type="noConversion"/>
  </si>
  <si>
    <t>2.8差旅费</t>
    <phoneticPr fontId="27" type="noConversion"/>
  </si>
  <si>
    <t>2.9管理成本</t>
    <phoneticPr fontId="27" type="noConversion"/>
  </si>
  <si>
    <t xml:space="preserve"> </t>
    <phoneticPr fontId="27" type="noConversion"/>
  </si>
  <si>
    <t>预算/核算审核：</t>
    <phoneticPr fontId="27" type="noConversion"/>
  </si>
  <si>
    <t>管理者代表审批：</t>
    <phoneticPr fontId="27" type="noConversion"/>
  </si>
  <si>
    <t>预算成本总计</t>
    <phoneticPr fontId="27" type="noConversion"/>
  </si>
  <si>
    <t>项目负责人：</t>
    <phoneticPr fontId="27" type="noConversion"/>
  </si>
  <si>
    <r>
      <rPr>
        <sz val="14"/>
        <color rgb="FFFF0000"/>
        <rFont val="幼圆"/>
        <family val="3"/>
        <charset val="134"/>
      </rPr>
      <t>ZRXX</t>
    </r>
    <r>
      <rPr>
        <sz val="14"/>
        <rFont val="幼圆"/>
        <family val="3"/>
        <charset val="134"/>
      </rPr>
      <t>-20000-BR-R-01</t>
    </r>
    <phoneticPr fontId="27" type="noConversion"/>
  </si>
  <si>
    <t>项目经理</t>
    <phoneticPr fontId="27" type="noConversion"/>
  </si>
  <si>
    <t>项目名称</t>
    <phoneticPr fontId="27" type="noConversion"/>
  </si>
  <si>
    <t>项目金额</t>
    <phoneticPr fontId="27" type="noConversion"/>
  </si>
  <si>
    <t>1周期</t>
    <phoneticPr fontId="27" type="noConversion"/>
  </si>
  <si>
    <t>2周期</t>
    <phoneticPr fontId="27" type="noConversion"/>
  </si>
  <si>
    <t>3周期</t>
    <phoneticPr fontId="27" type="noConversion"/>
  </si>
  <si>
    <t>3、税金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</si>
</sst>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);[Red]\(#,##0\)"/>
    <numFmt numFmtId="177" formatCode="yyyy&quot;年&quot;m&quot;月&quot;;@"/>
    <numFmt numFmtId="178" formatCode="#,##0.00_);[Red]\(#,##0.00\)"/>
  </numFmts>
  <fonts count="33" x14ac:knownFonts="1">
    <font>
      <sz val="12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幼圆"/>
      <family val="3"/>
      <charset val="134"/>
    </font>
    <font>
      <sz val="14"/>
      <name val="幼圆"/>
      <family val="3"/>
      <charset val="134"/>
    </font>
    <font>
      <sz val="12"/>
      <name val="幼圆"/>
      <family val="3"/>
      <charset val="134"/>
    </font>
    <font>
      <b/>
      <sz val="12"/>
      <name val="幼圆"/>
      <family val="3"/>
      <charset val="134"/>
    </font>
    <font>
      <sz val="11"/>
      <name val="幼圆"/>
      <family val="3"/>
      <charset val="134"/>
    </font>
    <font>
      <b/>
      <sz val="11"/>
      <name val="幼圆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4"/>
      <color rgb="FFFF0000"/>
      <name val="幼圆"/>
      <family val="3"/>
      <charset val="134"/>
    </font>
    <font>
      <sz val="11"/>
      <color rgb="FFD40000"/>
      <name val="幼圆"/>
      <family val="3"/>
      <charset val="134"/>
    </font>
    <font>
      <sz val="11"/>
      <color rgb="FFBF0000"/>
      <name val="幼圆"/>
      <family val="3"/>
      <charset val="134"/>
    </font>
    <font>
      <b/>
      <sz val="11"/>
      <color rgb="FFC90000"/>
      <name val="幼圆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26" fillId="8" borderId="9" applyNumberFormat="0" applyFont="0" applyAlignment="0" applyProtection="0">
      <alignment vertical="center"/>
    </xf>
  </cellStyleXfs>
  <cellXfs count="61">
    <xf numFmtId="0" fontId="0" fillId="0" borderId="0" xfId="0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vertical="center" wrapText="1"/>
    </xf>
    <xf numFmtId="176" fontId="18" fillId="0" borderId="0" xfId="0" applyNumberFormat="1" applyFont="1" applyAlignment="1">
      <alignment vertical="center"/>
    </xf>
    <xf numFmtId="176" fontId="19" fillId="0" borderId="0" xfId="0" applyNumberFormat="1" applyFont="1" applyAlignment="1">
      <alignment vertical="center" wrapText="1"/>
    </xf>
    <xf numFmtId="176" fontId="19" fillId="0" borderId="0" xfId="0" applyNumberFormat="1" applyFont="1" applyAlignment="1">
      <alignment vertical="center"/>
    </xf>
    <xf numFmtId="176" fontId="19" fillId="0" borderId="0" xfId="0" applyNumberFormat="1" applyFont="1" applyAlignment="1">
      <alignment horizontal="left" vertical="center"/>
    </xf>
    <xf numFmtId="176" fontId="22" fillId="5" borderId="0" xfId="0" applyNumberFormat="1" applyFont="1" applyFill="1" applyBorder="1" applyAlignment="1">
      <alignment horizontal="left" vertical="center" wrapText="1"/>
    </xf>
    <xf numFmtId="176" fontId="23" fillId="5" borderId="0" xfId="0" applyNumberFormat="1" applyFont="1" applyFill="1" applyBorder="1" applyAlignment="1">
      <alignment horizontal="center" vertical="center"/>
    </xf>
    <xf numFmtId="176" fontId="22" fillId="5" borderId="0" xfId="0" applyNumberFormat="1" applyFont="1" applyFill="1" applyBorder="1" applyAlignment="1">
      <alignment horizontal="center" vertical="center"/>
    </xf>
    <xf numFmtId="176" fontId="22" fillId="5" borderId="0" xfId="0" applyNumberFormat="1" applyFont="1" applyFill="1" applyBorder="1" applyAlignment="1">
      <alignment horizontal="left" vertical="center"/>
    </xf>
    <xf numFmtId="176" fontId="22" fillId="5" borderId="0" xfId="0" applyNumberFormat="1" applyFont="1" applyFill="1" applyBorder="1" applyAlignment="1">
      <alignment horizontal="right" vertical="center"/>
    </xf>
    <xf numFmtId="176" fontId="16" fillId="0" borderId="0" xfId="0" applyNumberFormat="1" applyFont="1" applyAlignment="1">
      <alignment horizontal="left" vertical="center"/>
    </xf>
    <xf numFmtId="176" fontId="19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6" fontId="17" fillId="0" borderId="0" xfId="0" applyNumberFormat="1" applyFont="1" applyFill="1" applyAlignment="1">
      <alignment vertical="center"/>
    </xf>
    <xf numFmtId="176" fontId="16" fillId="0" borderId="0" xfId="0" applyNumberFormat="1" applyFont="1" applyFill="1" applyAlignment="1">
      <alignment vertical="center"/>
    </xf>
    <xf numFmtId="176" fontId="25" fillId="0" borderId="10" xfId="0" applyNumberFormat="1" applyFont="1" applyFill="1" applyBorder="1" applyAlignment="1">
      <alignment horizontal="center" vertical="center"/>
    </xf>
    <xf numFmtId="10" fontId="25" fillId="0" borderId="10" xfId="0" applyNumberFormat="1" applyFont="1" applyFill="1" applyBorder="1" applyAlignment="1">
      <alignment horizontal="right" vertical="center"/>
    </xf>
    <xf numFmtId="176" fontId="24" fillId="5" borderId="10" xfId="0" applyNumberFormat="1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10" fontId="24" fillId="5" borderId="10" xfId="0" applyNumberFormat="1" applyFont="1" applyFill="1" applyBorder="1" applyAlignment="1">
      <alignment horizontal="right" vertical="center"/>
    </xf>
    <xf numFmtId="176" fontId="24" fillId="0" borderId="10" xfId="0" applyNumberFormat="1" applyFont="1" applyFill="1" applyBorder="1" applyAlignment="1">
      <alignment horizontal="center" vertical="center" wrapText="1"/>
    </xf>
    <xf numFmtId="10" fontId="24" fillId="0" borderId="10" xfId="0" applyNumberFormat="1" applyFont="1" applyFill="1" applyBorder="1" applyAlignment="1">
      <alignment horizontal="right" vertical="center"/>
    </xf>
    <xf numFmtId="176" fontId="24" fillId="0" borderId="10" xfId="0" applyNumberFormat="1" applyFont="1" applyFill="1" applyBorder="1" applyAlignment="1">
      <alignment horizontal="right" vertical="center"/>
    </xf>
    <xf numFmtId="10" fontId="25" fillId="0" borderId="10" xfId="0" applyNumberFormat="1" applyFont="1" applyFill="1" applyBorder="1" applyAlignment="1">
      <alignment horizontal="center" vertical="center"/>
    </xf>
    <xf numFmtId="10" fontId="24" fillId="0" borderId="10" xfId="0" applyNumberFormat="1" applyFont="1" applyFill="1" applyBorder="1" applyAlignment="1">
      <alignment horizontal="center" vertical="center"/>
    </xf>
    <xf numFmtId="176" fontId="25" fillId="0" borderId="11" xfId="0" applyNumberFormat="1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4" fillId="0" borderId="14" xfId="0" applyNumberFormat="1" applyFont="1" applyBorder="1" applyAlignment="1">
      <alignment horizontal="left" vertical="center" wrapText="1"/>
    </xf>
    <xf numFmtId="176" fontId="25" fillId="0" borderId="15" xfId="0" applyNumberFormat="1" applyFont="1" applyFill="1" applyBorder="1" applyAlignment="1">
      <alignment horizontal="left" vertical="center"/>
    </xf>
    <xf numFmtId="176" fontId="25" fillId="0" borderId="15" xfId="0" applyNumberFormat="1" applyFont="1" applyBorder="1" applyAlignment="1">
      <alignment horizontal="center" vertical="center"/>
    </xf>
    <xf numFmtId="176" fontId="25" fillId="0" borderId="14" xfId="0" applyNumberFormat="1" applyFont="1" applyFill="1" applyBorder="1" applyAlignment="1">
      <alignment horizontal="left" vertical="center" wrapText="1"/>
    </xf>
    <xf numFmtId="176" fontId="24" fillId="0" borderId="15" xfId="0" applyNumberFormat="1" applyFont="1" applyBorder="1" applyAlignment="1">
      <alignment horizontal="left" vertical="center"/>
    </xf>
    <xf numFmtId="176" fontId="24" fillId="0" borderId="15" xfId="0" applyNumberFormat="1" applyFont="1" applyBorder="1" applyAlignment="1">
      <alignment horizontal="left" vertical="center" wrapText="1"/>
    </xf>
    <xf numFmtId="176" fontId="24" fillId="0" borderId="15" xfId="0" applyNumberFormat="1" applyFont="1" applyFill="1" applyBorder="1" applyAlignment="1">
      <alignment horizontal="left" vertical="center"/>
    </xf>
    <xf numFmtId="176" fontId="23" fillId="0" borderId="14" xfId="0" applyNumberFormat="1" applyFont="1" applyBorder="1" applyAlignment="1">
      <alignment vertical="center" wrapText="1"/>
    </xf>
    <xf numFmtId="176" fontId="22" fillId="0" borderId="15" xfId="0" applyNumberFormat="1" applyFont="1" applyBorder="1" applyAlignment="1">
      <alignment horizontal="left" vertical="center"/>
    </xf>
    <xf numFmtId="176" fontId="23" fillId="0" borderId="16" xfId="0" applyNumberFormat="1" applyFont="1" applyBorder="1" applyAlignment="1">
      <alignment vertical="center" wrapText="1"/>
    </xf>
    <xf numFmtId="176" fontId="22" fillId="0" borderId="17" xfId="0" applyNumberFormat="1" applyFont="1" applyBorder="1" applyAlignment="1">
      <alignment horizontal="left" vertical="center"/>
    </xf>
    <xf numFmtId="176" fontId="20" fillId="5" borderId="0" xfId="0" applyNumberFormat="1" applyFont="1" applyFill="1" applyBorder="1" applyAlignment="1">
      <alignment horizontal="center" vertical="center"/>
    </xf>
    <xf numFmtId="176" fontId="21" fillId="9" borderId="0" xfId="0" applyNumberFormat="1" applyFont="1" applyFill="1" applyBorder="1" applyAlignment="1">
      <alignment horizontal="center" vertical="center"/>
    </xf>
    <xf numFmtId="176" fontId="25" fillId="0" borderId="12" xfId="0" applyNumberFormat="1" applyFont="1" applyBorder="1" applyAlignment="1">
      <alignment horizontal="left" vertical="center"/>
    </xf>
    <xf numFmtId="176" fontId="24" fillId="0" borderId="12" xfId="0" applyNumberFormat="1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center" vertical="center"/>
    </xf>
    <xf numFmtId="9" fontId="24" fillId="0" borderId="12" xfId="0" applyNumberFormat="1" applyFont="1" applyBorder="1" applyAlignment="1">
      <alignment horizontal="center" vertical="center"/>
    </xf>
    <xf numFmtId="176" fontId="25" fillId="0" borderId="14" xfId="0" applyNumberFormat="1" applyFont="1" applyBorder="1" applyAlignment="1">
      <alignment horizontal="center" vertical="center" wrapText="1"/>
    </xf>
    <xf numFmtId="176" fontId="25" fillId="0" borderId="10" xfId="0" applyNumberFormat="1" applyFont="1" applyBorder="1" applyAlignment="1">
      <alignment horizontal="center" vertical="center"/>
    </xf>
    <xf numFmtId="177" fontId="25" fillId="0" borderId="10" xfId="0" applyNumberFormat="1" applyFont="1" applyFill="1" applyBorder="1" applyAlignment="1">
      <alignment horizontal="center" vertical="center"/>
    </xf>
    <xf numFmtId="176" fontId="25" fillId="0" borderId="10" xfId="0" applyNumberFormat="1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left" vertical="center" wrapText="1"/>
    </xf>
    <xf numFmtId="176" fontId="22" fillId="0" borderId="18" xfId="0" applyNumberFormat="1" applyFont="1" applyBorder="1" applyAlignment="1">
      <alignment horizontal="center" vertical="center"/>
    </xf>
    <xf numFmtId="176" fontId="22" fillId="0" borderId="18" xfId="0" applyNumberFormat="1" applyFont="1" applyBorder="1" applyAlignment="1">
      <alignment horizontal="left" vertical="center" wrapText="1"/>
    </xf>
    <xf numFmtId="176" fontId="30" fillId="9" borderId="12" xfId="0" applyNumberFormat="1" applyFont="1" applyFill="1" applyBorder="1" applyAlignment="1">
      <alignment horizontal="left" vertical="center" wrapText="1"/>
    </xf>
    <xf numFmtId="176" fontId="30" fillId="9" borderId="12" xfId="0" applyNumberFormat="1" applyFont="1" applyFill="1" applyBorder="1" applyAlignment="1">
      <alignment horizontal="left" vertical="center"/>
    </xf>
    <xf numFmtId="176" fontId="31" fillId="9" borderId="13" xfId="0" applyNumberFormat="1" applyFont="1" applyFill="1" applyBorder="1" applyAlignment="1">
      <alignment horizontal="center" vertical="center"/>
    </xf>
    <xf numFmtId="176" fontId="32" fillId="9" borderId="10" xfId="0" applyNumberFormat="1" applyFont="1" applyFill="1" applyBorder="1" applyAlignment="1">
      <alignment horizontal="left" vertical="center"/>
    </xf>
    <xf numFmtId="176" fontId="32" fillId="9" borderId="15" xfId="0" applyNumberFormat="1" applyFont="1" applyFill="1" applyBorder="1" applyAlignment="1">
      <alignment horizontal="left" vertic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colors>
    <mruColors>
      <color rgb="FFC90000"/>
      <color rgb="FFBF0000"/>
      <color rgb="FFD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showWhiteSpace="0" zoomScaleNormal="100" zoomScaleSheetLayoutView="115" zoomScalePageLayoutView="130" workbookViewId="0">
      <selection activeCell="B5" sqref="B5:Q5"/>
    </sheetView>
  </sheetViews>
  <sheetFormatPr defaultColWidth="9" defaultRowHeight="15" x14ac:dyDescent="0.15"/>
  <cols>
    <col min="1" max="1" width="18.75" style="5" customWidth="1"/>
    <col min="2" max="2" width="11.5" style="14" customWidth="1"/>
    <col min="3" max="3" width="6.875" style="14" customWidth="1"/>
    <col min="4" max="4" width="7.625" style="14" customWidth="1"/>
    <col min="5" max="5" width="1.875" style="14" customWidth="1"/>
    <col min="6" max="6" width="4.125" style="14" customWidth="1"/>
    <col min="7" max="7" width="2.125" style="14" customWidth="1"/>
    <col min="8" max="8" width="8.375" style="14" customWidth="1"/>
    <col min="9" max="9" width="5.25" style="14" customWidth="1"/>
    <col min="10" max="10" width="5.125" style="14" customWidth="1"/>
    <col min="11" max="11" width="4.75" style="14" customWidth="1"/>
    <col min="12" max="12" width="8.375" style="14" customWidth="1"/>
    <col min="13" max="13" width="5.75" style="14" customWidth="1"/>
    <col min="14" max="14" width="2.125" style="14" hidden="1" customWidth="1"/>
    <col min="15" max="15" width="11.875" style="14" customWidth="1"/>
    <col min="16" max="16" width="11.25" style="6" customWidth="1"/>
    <col min="17" max="17" width="12.25" style="7" customWidth="1"/>
    <col min="18" max="18" width="10.625" style="6" bestFit="1" customWidth="1"/>
    <col min="19" max="16384" width="9" style="6"/>
  </cols>
  <sheetData>
    <row r="1" spans="1:17" ht="33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ht="18" customHeight="1" x14ac:dyDescent="0.15">
      <c r="A2" s="42" t="s">
        <v>34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7" ht="21" customHeight="1" thickBot="1" x14ac:dyDescent="0.2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2" t="s">
        <v>1</v>
      </c>
    </row>
    <row r="4" spans="1:17" s="1" customFormat="1" ht="57" customHeight="1" x14ac:dyDescent="0.15">
      <c r="A4" s="28" t="s">
        <v>2</v>
      </c>
      <c r="B4" s="56" t="s">
        <v>36</v>
      </c>
      <c r="C4" s="57"/>
      <c r="D4" s="43" t="s">
        <v>17</v>
      </c>
      <c r="E4" s="43"/>
      <c r="F4" s="44"/>
      <c r="G4" s="44"/>
      <c r="H4" s="43" t="s">
        <v>3</v>
      </c>
      <c r="I4" s="43"/>
      <c r="J4" s="44"/>
      <c r="K4" s="44"/>
      <c r="L4" s="45" t="s">
        <v>4</v>
      </c>
      <c r="M4" s="45"/>
      <c r="N4" s="46"/>
      <c r="O4" s="46"/>
      <c r="P4" s="29" t="s">
        <v>33</v>
      </c>
      <c r="Q4" s="58" t="s">
        <v>35</v>
      </c>
    </row>
    <row r="5" spans="1:17" s="1" customFormat="1" ht="21.95" customHeight="1" x14ac:dyDescent="0.15">
      <c r="A5" s="30" t="s">
        <v>18</v>
      </c>
      <c r="B5" s="59" t="s">
        <v>37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2" customFormat="1" ht="18.95" customHeight="1" x14ac:dyDescent="0.15">
      <c r="A6" s="47" t="s">
        <v>5</v>
      </c>
      <c r="B6" s="48" t="s">
        <v>6</v>
      </c>
      <c r="C6" s="48" t="s">
        <v>7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 t="s">
        <v>8</v>
      </c>
      <c r="Q6" s="32" t="s">
        <v>9</v>
      </c>
    </row>
    <row r="7" spans="1:17" s="2" customFormat="1" ht="18" customHeight="1" x14ac:dyDescent="0.15">
      <c r="A7" s="47"/>
      <c r="B7" s="48"/>
      <c r="C7" s="49" t="s">
        <v>38</v>
      </c>
      <c r="D7" s="49"/>
      <c r="E7" s="49"/>
      <c r="F7" s="49"/>
      <c r="G7" s="49" t="s">
        <v>39</v>
      </c>
      <c r="H7" s="49"/>
      <c r="I7" s="49"/>
      <c r="J7" s="49"/>
      <c r="K7" s="49" t="s">
        <v>40</v>
      </c>
      <c r="L7" s="49"/>
      <c r="M7" s="49"/>
      <c r="N7" s="49"/>
      <c r="O7" s="18" t="s">
        <v>10</v>
      </c>
      <c r="P7" s="48"/>
      <c r="Q7" s="32"/>
    </row>
    <row r="8" spans="1:17" s="16" customFormat="1" ht="15" customHeight="1" x14ac:dyDescent="0.15">
      <c r="A8" s="33" t="s">
        <v>11</v>
      </c>
      <c r="B8" s="18">
        <f>B9+B10</f>
        <v>61000</v>
      </c>
      <c r="C8" s="50">
        <f>C9+C10</f>
        <v>18300</v>
      </c>
      <c r="D8" s="50"/>
      <c r="E8" s="50"/>
      <c r="F8" s="50"/>
      <c r="G8" s="50">
        <f>G9+G10</f>
        <v>12220</v>
      </c>
      <c r="H8" s="50"/>
      <c r="I8" s="50"/>
      <c r="J8" s="50"/>
      <c r="K8" s="50">
        <f>K9+K10</f>
        <v>16280</v>
      </c>
      <c r="L8" s="50"/>
      <c r="M8" s="50"/>
      <c r="N8" s="50"/>
      <c r="O8" s="18">
        <f>C8+G8+K8</f>
        <v>46800</v>
      </c>
      <c r="P8" s="19">
        <f>(O8/B8)-1</f>
        <v>-0.23278688524590163</v>
      </c>
      <c r="Q8" s="31"/>
    </row>
    <row r="9" spans="1:17" s="1" customFormat="1" ht="15" customHeight="1" x14ac:dyDescent="0.15">
      <c r="A9" s="30" t="s">
        <v>19</v>
      </c>
      <c r="B9" s="20">
        <v>60000</v>
      </c>
      <c r="C9" s="51">
        <v>18000</v>
      </c>
      <c r="D9" s="51"/>
      <c r="E9" s="51"/>
      <c r="F9" s="51"/>
      <c r="G9" s="51">
        <v>12000</v>
      </c>
      <c r="H9" s="51"/>
      <c r="I9" s="51"/>
      <c r="J9" s="51"/>
      <c r="K9" s="51">
        <v>16000</v>
      </c>
      <c r="L9" s="51"/>
      <c r="M9" s="51"/>
      <c r="N9" s="51"/>
      <c r="O9" s="20">
        <f t="shared" ref="O9:O20" si="0">SUM(C9:N9)</f>
        <v>46000</v>
      </c>
      <c r="P9" s="22">
        <f t="shared" ref="P9:P22" si="1">(O9/B9)-1</f>
        <v>-0.23333333333333328</v>
      </c>
      <c r="Q9" s="34"/>
    </row>
    <row r="10" spans="1:17" s="1" customFormat="1" ht="15" customHeight="1" x14ac:dyDescent="0.15">
      <c r="A10" s="30" t="s">
        <v>12</v>
      </c>
      <c r="B10" s="20">
        <v>1000</v>
      </c>
      <c r="C10" s="51">
        <v>300</v>
      </c>
      <c r="D10" s="51"/>
      <c r="E10" s="51"/>
      <c r="F10" s="51"/>
      <c r="G10" s="51">
        <v>220</v>
      </c>
      <c r="H10" s="51"/>
      <c r="I10" s="51"/>
      <c r="J10" s="51"/>
      <c r="K10" s="51">
        <v>280</v>
      </c>
      <c r="L10" s="51"/>
      <c r="M10" s="51"/>
      <c r="N10" s="51"/>
      <c r="O10" s="20">
        <f t="shared" si="0"/>
        <v>800</v>
      </c>
      <c r="P10" s="22">
        <f t="shared" si="1"/>
        <v>-0.19999999999999996</v>
      </c>
      <c r="Q10" s="34"/>
    </row>
    <row r="11" spans="1:17" s="16" customFormat="1" ht="15" customHeight="1" x14ac:dyDescent="0.15">
      <c r="A11" s="33" t="s">
        <v>13</v>
      </c>
      <c r="B11" s="18">
        <f>B12+B13+B14+B15+B16+B17+B18+B19+B20</f>
        <v>189000</v>
      </c>
      <c r="C11" s="50">
        <f>C12+C13+C14+C15+C16+C17+C18+C19+C20</f>
        <v>55900</v>
      </c>
      <c r="D11" s="50"/>
      <c r="E11" s="50"/>
      <c r="F11" s="50"/>
      <c r="G11" s="50">
        <f>G12+G13+G14+G15+G16+G17+G18+G19+G20</f>
        <v>40200</v>
      </c>
      <c r="H11" s="50"/>
      <c r="I11" s="50"/>
      <c r="J11" s="50"/>
      <c r="K11" s="50">
        <f>K12+K13+K14+K15+K16+K17+K18+K19+K20</f>
        <v>50700</v>
      </c>
      <c r="L11" s="50"/>
      <c r="M11" s="50"/>
      <c r="N11" s="50"/>
      <c r="O11" s="18">
        <f>C11+G11+K11</f>
        <v>146800</v>
      </c>
      <c r="P11" s="19">
        <f t="shared" si="1"/>
        <v>-0.2232804232804233</v>
      </c>
      <c r="Q11" s="31"/>
    </row>
    <row r="12" spans="1:17" s="3" customFormat="1" ht="15" customHeight="1" x14ac:dyDescent="0.15">
      <c r="A12" s="30" t="s">
        <v>20</v>
      </c>
      <c r="B12" s="23">
        <v>5000</v>
      </c>
      <c r="C12" s="51">
        <v>2000</v>
      </c>
      <c r="D12" s="51"/>
      <c r="E12" s="51"/>
      <c r="F12" s="51"/>
      <c r="G12" s="51">
        <v>1000</v>
      </c>
      <c r="H12" s="51"/>
      <c r="I12" s="51"/>
      <c r="J12" s="51"/>
      <c r="K12" s="51">
        <v>2000</v>
      </c>
      <c r="L12" s="51"/>
      <c r="M12" s="51"/>
      <c r="N12" s="51"/>
      <c r="O12" s="20">
        <f t="shared" si="0"/>
        <v>5000</v>
      </c>
      <c r="P12" s="22">
        <f t="shared" si="1"/>
        <v>0</v>
      </c>
      <c r="Q12" s="35"/>
    </row>
    <row r="13" spans="1:17" s="3" customFormat="1" ht="15" customHeight="1" x14ac:dyDescent="0.15">
      <c r="A13" s="30" t="s">
        <v>21</v>
      </c>
      <c r="B13" s="23">
        <v>3000</v>
      </c>
      <c r="C13" s="51">
        <v>1100</v>
      </c>
      <c r="D13" s="51"/>
      <c r="E13" s="51"/>
      <c r="F13" s="51"/>
      <c r="G13" s="51">
        <v>700</v>
      </c>
      <c r="H13" s="51"/>
      <c r="I13" s="51"/>
      <c r="J13" s="51"/>
      <c r="K13" s="51">
        <v>1000</v>
      </c>
      <c r="L13" s="51"/>
      <c r="M13" s="51"/>
      <c r="N13" s="51"/>
      <c r="O13" s="20">
        <f t="shared" si="0"/>
        <v>2800</v>
      </c>
      <c r="P13" s="22">
        <f t="shared" si="1"/>
        <v>-6.6666666666666652E-2</v>
      </c>
      <c r="Q13" s="35"/>
    </row>
    <row r="14" spans="1:17" s="3" customFormat="1" ht="15" customHeight="1" x14ac:dyDescent="0.15">
      <c r="A14" s="30" t="s">
        <v>22</v>
      </c>
      <c r="B14" s="23">
        <v>10000</v>
      </c>
      <c r="C14" s="51">
        <v>3000</v>
      </c>
      <c r="D14" s="51"/>
      <c r="E14" s="51"/>
      <c r="F14" s="51"/>
      <c r="G14" s="51">
        <v>1800</v>
      </c>
      <c r="H14" s="51"/>
      <c r="I14" s="51"/>
      <c r="J14" s="51"/>
      <c r="K14" s="51">
        <v>2400</v>
      </c>
      <c r="L14" s="51"/>
      <c r="M14" s="51"/>
      <c r="N14" s="51"/>
      <c r="O14" s="20">
        <f t="shared" si="0"/>
        <v>7200</v>
      </c>
      <c r="P14" s="22">
        <f t="shared" si="1"/>
        <v>-0.28000000000000003</v>
      </c>
      <c r="Q14" s="35"/>
    </row>
    <row r="15" spans="1:17" s="3" customFormat="1" ht="15" customHeight="1" x14ac:dyDescent="0.15">
      <c r="A15" s="30" t="s">
        <v>23</v>
      </c>
      <c r="B15" s="23">
        <v>30000</v>
      </c>
      <c r="C15" s="51">
        <v>8300</v>
      </c>
      <c r="D15" s="51"/>
      <c r="E15" s="51"/>
      <c r="F15" s="51"/>
      <c r="G15" s="51">
        <v>7200</v>
      </c>
      <c r="H15" s="51"/>
      <c r="I15" s="51"/>
      <c r="J15" s="51"/>
      <c r="K15" s="51">
        <v>6200</v>
      </c>
      <c r="L15" s="51"/>
      <c r="M15" s="51"/>
      <c r="N15" s="51"/>
      <c r="O15" s="20">
        <f t="shared" si="0"/>
        <v>21700</v>
      </c>
      <c r="P15" s="22">
        <f t="shared" si="1"/>
        <v>-0.27666666666666662</v>
      </c>
      <c r="Q15" s="35"/>
    </row>
    <row r="16" spans="1:17" s="3" customFormat="1" ht="15" customHeight="1" x14ac:dyDescent="0.15">
      <c r="A16" s="30" t="s">
        <v>24</v>
      </c>
      <c r="B16" s="23">
        <v>61000</v>
      </c>
      <c r="C16" s="51">
        <v>18000</v>
      </c>
      <c r="D16" s="51"/>
      <c r="E16" s="51"/>
      <c r="F16" s="51"/>
      <c r="G16" s="51">
        <v>10000</v>
      </c>
      <c r="H16" s="51"/>
      <c r="I16" s="51"/>
      <c r="J16" s="51"/>
      <c r="K16" s="51">
        <v>15000</v>
      </c>
      <c r="L16" s="51"/>
      <c r="M16" s="51"/>
      <c r="N16" s="51"/>
      <c r="O16" s="20">
        <f t="shared" si="0"/>
        <v>43000</v>
      </c>
      <c r="P16" s="22">
        <f t="shared" si="1"/>
        <v>-0.29508196721311475</v>
      </c>
      <c r="Q16" s="35"/>
    </row>
    <row r="17" spans="1:17" s="3" customFormat="1" ht="15" customHeight="1" x14ac:dyDescent="0.15">
      <c r="A17" s="30" t="s">
        <v>25</v>
      </c>
      <c r="B17" s="23">
        <v>30000</v>
      </c>
      <c r="C17" s="51">
        <v>8000</v>
      </c>
      <c r="D17" s="51"/>
      <c r="E17" s="51"/>
      <c r="F17" s="51"/>
      <c r="G17" s="51">
        <v>6000</v>
      </c>
      <c r="H17" s="51"/>
      <c r="I17" s="51"/>
      <c r="J17" s="51"/>
      <c r="K17" s="51">
        <v>9100</v>
      </c>
      <c r="L17" s="51"/>
      <c r="M17" s="51"/>
      <c r="N17" s="51"/>
      <c r="O17" s="20">
        <f t="shared" si="0"/>
        <v>23100</v>
      </c>
      <c r="P17" s="22">
        <f t="shared" si="1"/>
        <v>-0.22999999999999998</v>
      </c>
      <c r="Q17" s="35"/>
    </row>
    <row r="18" spans="1:17" s="3" customFormat="1" ht="15" customHeight="1" x14ac:dyDescent="0.15">
      <c r="A18" s="30" t="s">
        <v>26</v>
      </c>
      <c r="B18" s="23">
        <v>20000</v>
      </c>
      <c r="C18" s="51">
        <v>6000</v>
      </c>
      <c r="D18" s="51"/>
      <c r="E18" s="51"/>
      <c r="F18" s="51"/>
      <c r="G18" s="51">
        <v>5000</v>
      </c>
      <c r="H18" s="51"/>
      <c r="I18" s="51"/>
      <c r="J18" s="51"/>
      <c r="K18" s="51">
        <v>6000</v>
      </c>
      <c r="L18" s="51"/>
      <c r="M18" s="51"/>
      <c r="N18" s="51"/>
      <c r="O18" s="20">
        <f t="shared" si="0"/>
        <v>17000</v>
      </c>
      <c r="P18" s="24">
        <f t="shared" si="1"/>
        <v>-0.15000000000000002</v>
      </c>
      <c r="Q18" s="35"/>
    </row>
    <row r="19" spans="1:17" s="3" customFormat="1" ht="15" customHeight="1" x14ac:dyDescent="0.15">
      <c r="A19" s="30" t="s">
        <v>27</v>
      </c>
      <c r="B19" s="23">
        <v>10000</v>
      </c>
      <c r="C19" s="51">
        <v>2500</v>
      </c>
      <c r="D19" s="51"/>
      <c r="E19" s="51"/>
      <c r="F19" s="51"/>
      <c r="G19" s="51">
        <v>2000</v>
      </c>
      <c r="H19" s="51"/>
      <c r="I19" s="51"/>
      <c r="J19" s="51"/>
      <c r="K19" s="51">
        <v>3000</v>
      </c>
      <c r="L19" s="51"/>
      <c r="M19" s="51"/>
      <c r="N19" s="51"/>
      <c r="O19" s="20">
        <f t="shared" si="0"/>
        <v>7500</v>
      </c>
      <c r="P19" s="24">
        <f t="shared" si="1"/>
        <v>-0.25</v>
      </c>
      <c r="Q19" s="35"/>
    </row>
    <row r="20" spans="1:17" s="3" customFormat="1" ht="15" customHeight="1" x14ac:dyDescent="0.15">
      <c r="A20" s="30" t="s">
        <v>28</v>
      </c>
      <c r="B20" s="23">
        <v>20000</v>
      </c>
      <c r="C20" s="51">
        <v>7000</v>
      </c>
      <c r="D20" s="51"/>
      <c r="E20" s="51"/>
      <c r="F20" s="51"/>
      <c r="G20" s="51">
        <v>6500</v>
      </c>
      <c r="H20" s="51"/>
      <c r="I20" s="51"/>
      <c r="J20" s="51"/>
      <c r="K20" s="51">
        <v>6000</v>
      </c>
      <c r="L20" s="51"/>
      <c r="M20" s="51"/>
      <c r="N20" s="51"/>
      <c r="O20" s="20">
        <f t="shared" si="0"/>
        <v>19500</v>
      </c>
      <c r="P20" s="22">
        <f t="shared" si="1"/>
        <v>-2.5000000000000022E-2</v>
      </c>
      <c r="Q20" s="35"/>
    </row>
    <row r="21" spans="1:17" s="16" customFormat="1" ht="15" customHeight="1" x14ac:dyDescent="0.15">
      <c r="A21" s="33" t="s">
        <v>41</v>
      </c>
      <c r="B21" s="18">
        <v>15000</v>
      </c>
      <c r="C21" s="50">
        <v>5000</v>
      </c>
      <c r="D21" s="50"/>
      <c r="E21" s="50"/>
      <c r="F21" s="50"/>
      <c r="G21" s="50">
        <v>5000</v>
      </c>
      <c r="H21" s="50"/>
      <c r="I21" s="50"/>
      <c r="J21" s="50"/>
      <c r="K21" s="50">
        <v>5000</v>
      </c>
      <c r="L21" s="50"/>
      <c r="M21" s="50"/>
      <c r="N21" s="50"/>
      <c r="O21" s="18">
        <f>C21+G21+K21</f>
        <v>15000</v>
      </c>
      <c r="P21" s="19">
        <f>1-(O21/B21)</f>
        <v>0</v>
      </c>
      <c r="Q21" s="31"/>
    </row>
    <row r="22" spans="1:17" s="16" customFormat="1" ht="15" customHeight="1" x14ac:dyDescent="0.15">
      <c r="A22" s="33" t="s">
        <v>32</v>
      </c>
      <c r="B22" s="18">
        <f>B8+B11+B21</f>
        <v>265000</v>
      </c>
      <c r="C22" s="50">
        <f>C8+C11+C21</f>
        <v>79200</v>
      </c>
      <c r="D22" s="50"/>
      <c r="E22" s="50"/>
      <c r="F22" s="50"/>
      <c r="G22" s="50">
        <f>G8+G11+G21</f>
        <v>57420</v>
      </c>
      <c r="H22" s="50"/>
      <c r="I22" s="50"/>
      <c r="J22" s="50"/>
      <c r="K22" s="50">
        <f>K8+K11+K21</f>
        <v>71980</v>
      </c>
      <c r="L22" s="50"/>
      <c r="M22" s="50"/>
      <c r="N22" s="50"/>
      <c r="O22" s="18">
        <f>+O11+O8+O21</f>
        <v>208600</v>
      </c>
      <c r="P22" s="19">
        <f t="shared" si="1"/>
        <v>-0.2128301886792453</v>
      </c>
      <c r="Q22" s="31"/>
    </row>
    <row r="23" spans="1:17" s="17" customFormat="1" ht="15" customHeight="1" x14ac:dyDescent="0.15">
      <c r="A23" s="33" t="s">
        <v>14</v>
      </c>
      <c r="B23" s="18">
        <f>B22-O22</f>
        <v>56400</v>
      </c>
      <c r="C23" s="51" t="s">
        <v>29</v>
      </c>
      <c r="D23" s="51"/>
      <c r="E23" s="51"/>
      <c r="F23" s="51"/>
      <c r="G23" s="51" t="s">
        <v>29</v>
      </c>
      <c r="H23" s="51"/>
      <c r="I23" s="51"/>
      <c r="J23" s="51"/>
      <c r="K23" s="51" t="s">
        <v>29</v>
      </c>
      <c r="L23" s="51"/>
      <c r="M23" s="51"/>
      <c r="N23" s="51"/>
      <c r="O23" s="21"/>
      <c r="P23" s="25"/>
      <c r="Q23" s="36"/>
    </row>
    <row r="24" spans="1:17" s="17" customFormat="1" ht="15" customHeight="1" x14ac:dyDescent="0.15">
      <c r="A24" s="33" t="s">
        <v>15</v>
      </c>
      <c r="B24" s="26">
        <f>B23/B22</f>
        <v>0.21283018867924527</v>
      </c>
      <c r="C24" s="51" t="s">
        <v>29</v>
      </c>
      <c r="D24" s="51"/>
      <c r="E24" s="51"/>
      <c r="F24" s="51"/>
      <c r="G24" s="51" t="s">
        <v>29</v>
      </c>
      <c r="H24" s="51"/>
      <c r="I24" s="51"/>
      <c r="J24" s="51"/>
      <c r="K24" s="51" t="s">
        <v>29</v>
      </c>
      <c r="L24" s="51"/>
      <c r="M24" s="51"/>
      <c r="N24" s="51"/>
      <c r="O24" s="27"/>
      <c r="P24" s="25"/>
      <c r="Q24" s="36"/>
    </row>
    <row r="25" spans="1:17" s="4" customFormat="1" ht="19.5" customHeight="1" x14ac:dyDescent="0.15">
      <c r="A25" s="37" t="s">
        <v>16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53"/>
      <c r="Q25" s="38"/>
    </row>
    <row r="26" spans="1:17" s="4" customFormat="1" ht="15.75" customHeight="1" x14ac:dyDescent="0.15">
      <c r="A26" s="37" t="s">
        <v>30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3"/>
      <c r="P26" s="53"/>
      <c r="Q26" s="38"/>
    </row>
    <row r="27" spans="1:17" s="4" customFormat="1" ht="18.75" customHeight="1" thickBot="1" x14ac:dyDescent="0.2">
      <c r="A27" s="39" t="s">
        <v>31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5"/>
      <c r="Q27" s="40"/>
    </row>
    <row r="28" spans="1:17" s="1" customFormat="1" ht="12" x14ac:dyDescent="0.1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13"/>
    </row>
    <row r="29" spans="1:17" s="1" customFormat="1" ht="31.5" customHeight="1" x14ac:dyDescent="0.1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13"/>
    </row>
    <row r="30" spans="1:17" s="1" customFormat="1" ht="12" x14ac:dyDescent="0.1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13"/>
    </row>
    <row r="31" spans="1:17" s="1" customFormat="1" ht="12" x14ac:dyDescent="0.15">
      <c r="A31" s="3"/>
      <c r="B31" s="2"/>
      <c r="C31" s="2"/>
      <c r="D31" s="2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Q31" s="13"/>
    </row>
    <row r="32" spans="1:17" s="1" customFormat="1" ht="12" x14ac:dyDescent="0.1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13"/>
    </row>
    <row r="33" spans="1:17" s="1" customFormat="1" ht="12" x14ac:dyDescent="0.1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13"/>
    </row>
    <row r="34" spans="1:17" s="1" customFormat="1" ht="12" x14ac:dyDescent="0.1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13"/>
    </row>
    <row r="35" spans="1:17" s="1" customFormat="1" ht="12" x14ac:dyDescent="0.1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13"/>
    </row>
    <row r="36" spans="1:17" s="1" customFormat="1" ht="12" x14ac:dyDescent="0.1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13"/>
    </row>
    <row r="37" spans="1:17" s="1" customFormat="1" ht="12" x14ac:dyDescent="0.1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13"/>
    </row>
    <row r="38" spans="1:17" s="1" customFormat="1" ht="12" x14ac:dyDescent="0.1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13"/>
    </row>
    <row r="39" spans="1:17" s="1" customFormat="1" ht="12" x14ac:dyDescent="0.1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13"/>
    </row>
    <row r="40" spans="1:17" s="1" customFormat="1" ht="12" x14ac:dyDescent="0.1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13"/>
    </row>
    <row r="41" spans="1:17" s="1" customFormat="1" ht="12" x14ac:dyDescent="0.1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13"/>
    </row>
    <row r="42" spans="1:17" s="1" customFormat="1" ht="12" x14ac:dyDescent="0.1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13"/>
    </row>
    <row r="43" spans="1:17" s="1" customFormat="1" ht="12" x14ac:dyDescent="0.1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13"/>
    </row>
    <row r="44" spans="1:17" s="1" customFormat="1" ht="12" x14ac:dyDescent="0.1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13"/>
    </row>
    <row r="45" spans="1:17" s="1" customFormat="1" ht="12" x14ac:dyDescent="0.1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13"/>
    </row>
    <row r="46" spans="1:17" s="1" customFormat="1" ht="12" x14ac:dyDescent="0.1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13"/>
    </row>
    <row r="47" spans="1:17" s="1" customFormat="1" ht="12" x14ac:dyDescent="0.1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13"/>
    </row>
    <row r="48" spans="1:17" s="1" customFormat="1" ht="12" x14ac:dyDescent="0.1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13"/>
    </row>
    <row r="49" spans="1:17" s="1" customFormat="1" ht="12" x14ac:dyDescent="0.1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13"/>
    </row>
    <row r="50" spans="1:17" s="1" customFormat="1" ht="12" x14ac:dyDescent="0.1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13"/>
    </row>
    <row r="51" spans="1:17" s="1" customFormat="1" ht="12" x14ac:dyDescent="0.1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13"/>
    </row>
    <row r="52" spans="1:17" s="1" customFormat="1" ht="12" x14ac:dyDescent="0.1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13"/>
    </row>
    <row r="53" spans="1:17" s="1" customFormat="1" ht="12" x14ac:dyDescent="0.1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13"/>
    </row>
    <row r="54" spans="1:17" s="1" customFormat="1" ht="12" x14ac:dyDescent="0.1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13"/>
    </row>
    <row r="55" spans="1:17" s="1" customFormat="1" ht="12" x14ac:dyDescent="0.1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13"/>
    </row>
    <row r="56" spans="1:17" s="1" customFormat="1" ht="12" x14ac:dyDescent="0.1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13"/>
    </row>
    <row r="57" spans="1:17" s="1" customFormat="1" ht="12" x14ac:dyDescent="0.1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13"/>
    </row>
    <row r="58" spans="1:17" s="1" customFormat="1" ht="12" x14ac:dyDescent="0.1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13"/>
    </row>
    <row r="59" spans="1:17" s="1" customFormat="1" ht="12" x14ac:dyDescent="0.1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13"/>
    </row>
    <row r="60" spans="1:17" s="1" customFormat="1" ht="12" x14ac:dyDescent="0.1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13"/>
    </row>
    <row r="61" spans="1:17" s="1" customFormat="1" ht="12" x14ac:dyDescent="0.1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13"/>
    </row>
    <row r="62" spans="1:17" s="1" customFormat="1" ht="12" x14ac:dyDescent="0.1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13"/>
    </row>
  </sheetData>
  <mergeCells count="77">
    <mergeCell ref="O25:P25"/>
    <mergeCell ref="B26:C26"/>
    <mergeCell ref="D26:N26"/>
    <mergeCell ref="O26:P26"/>
    <mergeCell ref="B27:C27"/>
    <mergeCell ref="D27:N27"/>
    <mergeCell ref="O27:P27"/>
    <mergeCell ref="C24:F24"/>
    <mergeCell ref="G24:J24"/>
    <mergeCell ref="K24:N24"/>
    <mergeCell ref="B25:C25"/>
    <mergeCell ref="D25:N25"/>
    <mergeCell ref="C22:F22"/>
    <mergeCell ref="G22:J22"/>
    <mergeCell ref="K22:N22"/>
    <mergeCell ref="C23:F23"/>
    <mergeCell ref="G23:J23"/>
    <mergeCell ref="K23:N23"/>
    <mergeCell ref="C21:F21"/>
    <mergeCell ref="G21:J21"/>
    <mergeCell ref="K21:N21"/>
    <mergeCell ref="C20:F20"/>
    <mergeCell ref="G20:J20"/>
    <mergeCell ref="K20:N20"/>
    <mergeCell ref="C18:F18"/>
    <mergeCell ref="G18:J18"/>
    <mergeCell ref="K18:N18"/>
    <mergeCell ref="C19:F19"/>
    <mergeCell ref="G19:J19"/>
    <mergeCell ref="K19:N19"/>
    <mergeCell ref="C16:F16"/>
    <mergeCell ref="G16:J16"/>
    <mergeCell ref="K16:N16"/>
    <mergeCell ref="C17:F17"/>
    <mergeCell ref="G17:J17"/>
    <mergeCell ref="K17:N17"/>
    <mergeCell ref="C14:F14"/>
    <mergeCell ref="G14:J14"/>
    <mergeCell ref="K14:N14"/>
    <mergeCell ref="C15:F15"/>
    <mergeCell ref="G15:J15"/>
    <mergeCell ref="K15:N15"/>
    <mergeCell ref="C12:F12"/>
    <mergeCell ref="G12:J12"/>
    <mergeCell ref="K12:N12"/>
    <mergeCell ref="C13:F13"/>
    <mergeCell ref="G13:J13"/>
    <mergeCell ref="K13:N13"/>
    <mergeCell ref="C10:F10"/>
    <mergeCell ref="G10:J10"/>
    <mergeCell ref="K10:N10"/>
    <mergeCell ref="C11:F11"/>
    <mergeCell ref="G11:J11"/>
    <mergeCell ref="K11:N11"/>
    <mergeCell ref="C8:F8"/>
    <mergeCell ref="G8:J8"/>
    <mergeCell ref="K8:N8"/>
    <mergeCell ref="C9:F9"/>
    <mergeCell ref="G9:J9"/>
    <mergeCell ref="K9:N9"/>
    <mergeCell ref="B5:Q5"/>
    <mergeCell ref="A6:A7"/>
    <mergeCell ref="B6:B7"/>
    <mergeCell ref="C6:O6"/>
    <mergeCell ref="P6:P7"/>
    <mergeCell ref="C7:F7"/>
    <mergeCell ref="G7:J7"/>
    <mergeCell ref="K7:N7"/>
    <mergeCell ref="A1:Q1"/>
    <mergeCell ref="A2:Q2"/>
    <mergeCell ref="B4:C4"/>
    <mergeCell ref="D4:E4"/>
    <mergeCell ref="F4:G4"/>
    <mergeCell ref="H4:I4"/>
    <mergeCell ref="J4:K4"/>
    <mergeCell ref="L4:M4"/>
    <mergeCell ref="N4:O4"/>
  </mergeCells>
  <phoneticPr fontId="27" type="noConversion"/>
  <pageMargins left="0.51181102362204722" right="0.51181102362204722" top="0.55118110236220474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成本预算与核算表</vt:lpstr>
    </vt:vector>
  </TitlesOfParts>
  <Company>gzbrt.com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Ming</cp:lastModifiedBy>
  <cp:revision/>
  <cp:lastPrinted>2015-07-02T07:47:09Z</cp:lastPrinted>
  <dcterms:created xsi:type="dcterms:W3CDTF">2007-06-13T06:37:40Z</dcterms:created>
  <dcterms:modified xsi:type="dcterms:W3CDTF">2019-08-15T07:22:18Z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