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ergej/Downloads/"/>
    </mc:Choice>
  </mc:AlternateContent>
  <xr:revisionPtr revIDLastSave="0" documentId="13_ncr:1_{3B76518D-FFD0-E445-8FCC-CF991F709203}" xr6:coauthVersionLast="47" xr6:coauthVersionMax="47" xr10:uidLastSave="{00000000-0000-0000-0000-000000000000}"/>
  <bookViews>
    <workbookView xWindow="0" yWindow="680" windowWidth="29040" windowHeight="15720" xr2:uid="{00000000-000D-0000-FFFF-FFFF00000000}"/>
  </bookViews>
  <sheets>
    <sheet name="Ввод данных" sheetId="1" r:id="rId1"/>
    <sheet name="Своя ед.изм" sheetId="7" r:id="rId2"/>
    <sheet name="Фото" sheetId="4" r:id="rId3"/>
    <sheet name="ВР1" sheetId="11" r:id="rId4"/>
    <sheet name="ВР2" sheetId="9" r:id="rId5"/>
    <sheet name="ВР3" sheetId="8" r:id="rId6"/>
    <sheet name="ВР4" sheetId="2" r:id="rId7"/>
    <sheet name="ВР5" sheetId="12" r:id="rId8"/>
    <sheet name="Форматы ВР" sheetId="10" r:id="rId9"/>
    <sheet name="Дайджест" sheetId="6" r:id="rId10"/>
    <sheet name="Списки" sheetId="3" state="hidden" r:id="rId11"/>
    <sheet name="ОКВЭД2" sheetId="5" state="hidden" r:id="rId12"/>
  </sheets>
  <definedNames>
    <definedName name="Запрос">ОКВЭД2!$A$2:$B$2795</definedName>
    <definedName name="_xlnm.Print_Area" localSheetId="3">ВР1!$B$2:$I$33</definedName>
    <definedName name="_xlnm.Print_Area" localSheetId="4">ВР2!$B$2:$E$33</definedName>
    <definedName name="_xlnm.Print_Area" localSheetId="5">ВР3!$B$2:$G$33</definedName>
    <definedName name="_xlnm.Print_Area" localSheetId="6">ВР4!$A$2:$H$33</definedName>
    <definedName name="_xlnm.Print_Area" localSheetId="7">ВР5!$B$2:$G$33</definedName>
    <definedName name="_xlnm.Print_Area" localSheetId="9">Дайджест!$A$7:$J$51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7" i="3" l="1"/>
  <c r="D176" i="3"/>
  <c r="D172" i="3"/>
  <c r="B185" i="3" l="1"/>
  <c r="B184" i="3"/>
  <c r="B40" i="1" l="1"/>
  <c r="B21" i="1"/>
  <c r="B12" i="1"/>
  <c r="A3" i="1"/>
  <c r="B177" i="3" l="1"/>
  <c r="B176" i="3"/>
  <c r="J34" i="1"/>
  <c r="C177" i="3" s="1"/>
  <c r="I34" i="1"/>
  <c r="I33" i="1"/>
  <c r="J33" i="1" s="1"/>
  <c r="E162" i="3"/>
  <c r="D162" i="3" s="1"/>
  <c r="D166" i="3"/>
  <c r="C160" i="3"/>
  <c r="E34" i="3"/>
  <c r="H29" i="1"/>
  <c r="B169" i="3"/>
  <c r="B168" i="3"/>
  <c r="B167" i="3"/>
  <c r="B142" i="3"/>
  <c r="B144" i="3"/>
  <c r="I27" i="1"/>
  <c r="E146" i="3"/>
  <c r="B179" i="3" l="1"/>
  <c r="D179" i="3"/>
  <c r="C146" i="3"/>
  <c r="C168" i="3"/>
  <c r="C169" i="3"/>
  <c r="C167" i="3"/>
  <c r="C157" i="3"/>
  <c r="C156" i="3"/>
  <c r="C155" i="3"/>
  <c r="C158" i="3"/>
  <c r="I28" i="1"/>
  <c r="J28" i="1" s="1"/>
  <c r="C176" i="3" s="1"/>
  <c r="C179" i="3" s="1"/>
  <c r="F8" i="1"/>
  <c r="D161" i="3" l="1"/>
  <c r="D142" i="3"/>
  <c r="C142" i="3" l="1"/>
  <c r="C20" i="1"/>
  <c r="C19" i="1"/>
  <c r="D44" i="1"/>
  <c r="D47" i="1"/>
  <c r="D46" i="1"/>
  <c r="D45" i="1"/>
  <c r="D43" i="1"/>
  <c r="C159" i="3"/>
  <c r="H27" i="1"/>
  <c r="J27" i="1" s="1"/>
  <c r="F30" i="1" l="1"/>
  <c r="C154" i="3"/>
  <c r="B161" i="3"/>
  <c r="D154" i="3" s="1"/>
  <c r="C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RevIzoR 52</author>
  </authors>
  <commentList>
    <comment ref="G27" authorId="0" shapeId="0" xr:uid="{8372E7BA-65AE-44E0-96C0-AEC5D428A19B}">
      <text>
        <r>
          <rPr>
            <b/>
            <sz val="9"/>
            <color rgb="FF000000"/>
            <rFont val="Tahoma"/>
            <family val="2"/>
            <charset val="204"/>
          </rPr>
          <t>Единица измерения должна соответствовать единице измерения в Карточке 5 "О проекте в цифрах". В случае, если в выпадающем списке отсутствует необходимая, то ее можно внести в список. Для этого необходимо перейти на лист "Своя ед.изм", найти ячейку Н3 (залита желтым цветом) и внести вручную.</t>
        </r>
      </text>
    </comment>
  </commentList>
</comments>
</file>

<file path=xl/sharedStrings.xml><?xml version="1.0" encoding="utf-8"?>
<sst xmlns="http://schemas.openxmlformats.org/spreadsheetml/2006/main" count="5885" uniqueCount="5714">
  <si>
    <t>Название предприятия:</t>
  </si>
  <si>
    <t>Регион:</t>
  </si>
  <si>
    <t>№</t>
  </si>
  <si>
    <t>Описание проблемы</t>
  </si>
  <si>
    <t>До</t>
  </si>
  <si>
    <t>После</t>
  </si>
  <si>
    <t>Единица измерения</t>
  </si>
  <si>
    <t>млн руб.</t>
  </si>
  <si>
    <t>Отрасль:</t>
  </si>
  <si>
    <t>Московская область</t>
  </si>
  <si>
    <t>Название проекта:</t>
  </si>
  <si>
    <t>6 месяцев</t>
  </si>
  <si>
    <t>ФЦК</t>
  </si>
  <si>
    <t>РЦК</t>
  </si>
  <si>
    <t>Химическая промышленность</t>
  </si>
  <si>
    <t>Пищевая промышленность</t>
  </si>
  <si>
    <t>Легкая промышленность</t>
  </si>
  <si>
    <t>Строительство</t>
  </si>
  <si>
    <t>Сельское хозяйство</t>
  </si>
  <si>
    <t>Транспорт и логистика</t>
  </si>
  <si>
    <t>ЖКХ</t>
  </si>
  <si>
    <t>ВП</t>
  </si>
  <si>
    <t>Отрасль</t>
  </si>
  <si>
    <t>Основные проблемы</t>
  </si>
  <si>
    <t>Что сделано в рамках проекта:</t>
  </si>
  <si>
    <t>Закрыта кадровая потребность</t>
  </si>
  <si>
    <t>Машиностроение</t>
  </si>
  <si>
    <t>Металлургия</t>
  </si>
  <si>
    <t>Нефтегазовая отрасль</t>
  </si>
  <si>
    <t>Горнодобывающая промышленность</t>
  </si>
  <si>
    <t>Энергетика</t>
  </si>
  <si>
    <t>Торговля</t>
  </si>
  <si>
    <t>Медицинская промышленность</t>
  </si>
  <si>
    <t>Электронная промышленность</t>
  </si>
  <si>
    <t>Социальная сфера</t>
  </si>
  <si>
    <t>Финансовый сектор</t>
  </si>
  <si>
    <t>Туризм</t>
  </si>
  <si>
    <t>Время протекания процесса</t>
  </si>
  <si>
    <t>Расчет для ВР</t>
  </si>
  <si>
    <t>Ед. изм для выработки</t>
  </si>
  <si>
    <t>Вид поддержки:</t>
  </si>
  <si>
    <t>Направление оптимизации:</t>
  </si>
  <si>
    <t>Направления мероприятий</t>
  </si>
  <si>
    <t>Проблемы</t>
  </si>
  <si>
    <t>Сокращение входного, внутреннего брака;
Сокращение производственного брака;
Сокращение доработки/доводки продукции;
Сокращение рекламаций.</t>
  </si>
  <si>
    <t>Балансировка нагрузки между операторами;
Совмещение профессий и многостаночность;
Автоматизация или механизация работ;
Изменение штатного расписания.</t>
  </si>
  <si>
    <t xml:space="preserve">    </t>
  </si>
  <si>
    <t>Регион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</si>
  <si>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</si>
  <si>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</si>
  <si>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</si>
  <si>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</si>
  <si>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</si>
  <si>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</si>
  <si>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</si>
  <si>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</si>
  <si>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</si>
  <si>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</si>
  <si>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Донецкая Народная Республика</t>
  </si>
  <si>
    <t>Забайкальский край</t>
  </si>
  <si>
    <t>Запорожская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</si>
  <si>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</si>
  <si>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</si>
  <si>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</si>
  <si>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</si>
  <si>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</si>
  <si>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</si>
  <si>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</si>
  <si>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</si>
  <si>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</si>
  <si>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</si>
  <si>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</si>
  <si>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</si>
  <si>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</si>
  <si>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</si>
  <si>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</si>
  <si>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Луганская Народная Республика</t>
  </si>
  <si>
    <t>Магаданская область</t>
  </si>
  <si>
    <t>Москва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</si>
  <si>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</si>
  <si>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</si>
  <si>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</si>
  <si>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</si>
  <si>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</si>
  <si>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</si>
  <si>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</si>
  <si>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</si>
  <si>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</si>
  <si>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</si>
  <si>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</si>
  <si>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</si>
  <si>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</si>
  <si>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</si>
  <si>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</si>
  <si>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</si>
  <si>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</si>
  <si>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</si>
  <si>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</si>
  <si>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</si>
  <si>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</si>
  <si>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</si>
  <si>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</si>
  <si>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</si>
  <si>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</si>
  <si>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</si>
  <si>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</si>
  <si>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</si>
  <si>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</si>
  <si>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</si>
  <si>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</si>
  <si>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</si>
  <si>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</si>
  <si>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</si>
  <si>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</si>
  <si>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</si>
  <si>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</si>
  <si>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</si>
  <si>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</si>
  <si>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</si>
  <si>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</si>
  <si>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</si>
  <si>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Хабаровский край</t>
  </si>
  <si>
    <t>Херсонская область</t>
  </si>
  <si>
    <t>Челябинская область</t>
  </si>
  <si>
    <t>Чеченская Республика</t>
  </si>
  <si>
    <t>Ярославская область</t>
  </si>
  <si>
    <t>Республика Северная Осетия — Алания</t>
  </si>
  <si>
    <t>Удмуртская Республика</t>
  </si>
  <si>
    <t>Чувашская Республика — Чувашия</t>
  </si>
  <si>
    <t>Еврейская АО</t>
  </si>
  <si>
    <t>Чукотский АО</t>
  </si>
  <si>
    <t>Ямало-Ненецкий АО</t>
  </si>
  <si>
    <t>Ханты-Мансийский АО — Югра</t>
  </si>
  <si>
    <t>Ненецкий АО</t>
  </si>
  <si>
    <t>Кемеровская область — Кузбасс</t>
  </si>
  <si>
    <t xml:space="preserve">Изменение/внедрение оснастки;
Замена материалов и сырья;
Внедрение альтернативного/высокоскоростного способа обработки;
Внедрение нового оборудования.
</t>
  </si>
  <si>
    <t>Сокращение простоев оборудования;
Сокращение простоев людей;
Сокращение ожидания обеспечения материалами; заготовками и инструментом;
Сокращение ожидания комплектации заказа;
Сокращение ожидания транспортировки.</t>
  </si>
  <si>
    <t>Сокращение циклов операций;
Расшивка узких мест;
Выравнивание и стандартизация потока;
Выстраивание потока единичных изделий.</t>
  </si>
  <si>
    <t>Годовой эффект</t>
  </si>
  <si>
    <t>Ед.изм. 1 показателя</t>
  </si>
  <si>
    <t>Срок реализации</t>
  </si>
  <si>
    <t>Для ВР</t>
  </si>
  <si>
    <t>Ед.изм. 2 показателя</t>
  </si>
  <si>
    <t>Изменение  в %</t>
  </si>
  <si>
    <t>Определение абсолютного изменения показателя</t>
  </si>
  <si>
    <t>Ед. изм</t>
  </si>
  <si>
    <t>ставка</t>
  </si>
  <si>
    <t>ставки</t>
  </si>
  <si>
    <t>ставок</t>
  </si>
  <si>
    <r>
      <rPr>
        <b/>
        <i/>
        <sz val="9"/>
        <color theme="1" tint="0.14999847407452621"/>
        <rFont val="Calibri"/>
        <family val="2"/>
        <charset val="204"/>
        <scheme val="minor"/>
      </rPr>
      <t xml:space="preserve">Абсолютное изменение - это простая разница между новым и старым значением, относительное изменение - это отношение абсолютного изменения к базовому (начальному) значению. </t>
    </r>
    <r>
      <rPr>
        <i/>
        <sz val="9"/>
        <color theme="1" tint="0.14999847407452621"/>
        <rFont val="Calibri"/>
        <family val="2"/>
        <charset val="204"/>
        <scheme val="minor"/>
      </rPr>
      <t xml:space="preserve">
Как выбрать правильное изменение?
</t>
    </r>
    <r>
      <rPr>
        <b/>
        <i/>
        <sz val="9"/>
        <color theme="1" tint="0.14999847407452621"/>
        <rFont val="Calibri"/>
        <family val="2"/>
        <charset val="204"/>
        <scheme val="minor"/>
      </rPr>
      <t>Пример 1: Большой процент — маленькие деньги</t>
    </r>
    <r>
      <rPr>
        <i/>
        <sz val="9"/>
        <color theme="1" tint="0.14999847407452621"/>
        <rFont val="Calibri"/>
        <family val="2"/>
        <charset val="204"/>
        <scheme val="minor"/>
      </rPr>
      <t xml:space="preserve">
У вас было 100 рублей, вы нашли на улице еще 100 рублей. Абсолютное изменение: +100 руб. (небольшая сумма). Относительное изменение: +100% (вы увеличили свой капитал в два раза!).
Отдаем предпочтение относительному изменению, так как оно выглядит впечатляющим.
</t>
    </r>
    <r>
      <rPr>
        <b/>
        <i/>
        <sz val="9"/>
        <color theme="1" tint="0.14999847407452621"/>
        <rFont val="Calibri"/>
        <family val="2"/>
        <charset val="204"/>
        <scheme val="minor"/>
      </rPr>
      <t>Пример 2: Маленький процент — огромные деньги</t>
    </r>
    <r>
      <rPr>
        <i/>
        <sz val="9"/>
        <color theme="1" tint="0.14999847407452621"/>
        <rFont val="Calibri"/>
        <family val="2"/>
        <charset val="204"/>
        <scheme val="minor"/>
      </rPr>
      <t xml:space="preserve">
У инвестора было 10 000 000 рублей на счету, за год он заработал 500 000 рублей. Абсолютное изменение: +500 000 руб. (огромная сумма). Относительное изменение: +5% (скромная доходность).
Выбираем абсолютное изменение, так как оно выглядит солидно.</t>
    </r>
  </si>
  <si>
    <r>
      <t xml:space="preserve">Цель оптимизации:
</t>
    </r>
    <r>
      <rPr>
        <i/>
        <sz val="8"/>
        <color rgb="FFFFFFFF"/>
        <rFont val="Calibri"/>
        <family val="2"/>
        <charset val="204"/>
        <scheme val="minor"/>
      </rPr>
      <t>выбрать из выпадающего списка подходящие</t>
    </r>
  </si>
  <si>
    <t>ОКВЭД потока</t>
  </si>
  <si>
    <t>Код:</t>
  </si>
  <si>
    <t>29.10</t>
  </si>
  <si>
    <t>ОКВЭД-2</t>
  </si>
  <si>
    <t>Код</t>
  </si>
  <si>
    <t>Наименование</t>
  </si>
  <si>
    <t>A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</si>
  <si>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</si>
  <si>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</si>
  <si>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</si>
  <si>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01.1</t>
  </si>
  <si>
    <t>Выращивание однолетних культур</t>
  </si>
  <si>
    <t>01.11</t>
  </si>
  <si>
    <t>Выращивание зерновых (кроме риса), зернобобовых культур и семян масличных культур</t>
  </si>
  <si>
    <t>01.11.1</t>
  </si>
  <si>
    <t>Выращивание зерновых культур</t>
  </si>
  <si>
    <t>01.11.11</t>
  </si>
  <si>
    <t>Выращивание пшеницы</t>
  </si>
  <si>
    <t>01.11.12</t>
  </si>
  <si>
    <t>Выращивание ячменя</t>
  </si>
  <si>
    <t>01.11.13</t>
  </si>
  <si>
    <t>Выращивание ржи</t>
  </si>
  <si>
    <t>01.11.14</t>
  </si>
  <si>
    <t>Выращивание кукурузы</t>
  </si>
  <si>
    <t>01.11.15</t>
  </si>
  <si>
    <t>Выращивание овса</t>
  </si>
  <si>
    <t>01.11.16</t>
  </si>
  <si>
    <t>Выращивание гречихи</t>
  </si>
  <si>
    <t>01.11.19</t>
  </si>
  <si>
    <t>Выращивание прочих зерновых культур</t>
  </si>
  <si>
    <t>01.11.2</t>
  </si>
  <si>
    <t>Выращивание зернобобовых культур</t>
  </si>
  <si>
    <t>01.11.3</t>
  </si>
  <si>
    <t>Выращивание семян масличных культур</t>
  </si>
  <si>
    <t>01.11.31</t>
  </si>
  <si>
    <t>Выращивание семян подсолнечника</t>
  </si>
  <si>
    <t>01.11.32</t>
  </si>
  <si>
    <t>Выращивание семян рапса</t>
  </si>
  <si>
    <t>01.11.33</t>
  </si>
  <si>
    <t>Выращивание семян соевых бобов</t>
  </si>
  <si>
    <t>01.11.39</t>
  </si>
  <si>
    <t>Выращивание семян прочих масличных культур</t>
  </si>
  <si>
    <t>01.12</t>
  </si>
  <si>
    <t>Выращивание риса</t>
  </si>
  <si>
    <t>01.13</t>
  </si>
  <si>
    <t>Выращивание овощей, бахчевых, корнеплодных и клубнеплодных культур, грибов и трюфелей</t>
  </si>
  <si>
    <t>01.13.1</t>
  </si>
  <si>
    <t>Выращивание овощей</t>
  </si>
  <si>
    <t>01.13.11</t>
  </si>
  <si>
    <t>Выращивание овощей открытого грунта</t>
  </si>
  <si>
    <t>01.13.12</t>
  </si>
  <si>
    <t>Выращивание овощей защищенного грунта</t>
  </si>
  <si>
    <t>01.13.2</t>
  </si>
  <si>
    <t>Выращивание бахчевых культур</t>
  </si>
  <si>
    <t>01.13.3</t>
  </si>
  <si>
    <t>Выращивание столовых корнеплодных и клубнеплодных культур с высоким содержанием крахмала или инулина</t>
  </si>
  <si>
    <t>01.13.31</t>
  </si>
  <si>
    <t>Выращивание картофеля</t>
  </si>
  <si>
    <t>01.13.39</t>
  </si>
  <si>
    <t>Выращивание прочих столовых корнеплодных и клубнеплодных культур с высоким содержанием крахмала или инулина</t>
  </si>
  <si>
    <t>01.13.4</t>
  </si>
  <si>
    <t>Выращивание семян овощных культур, за исключением семян сахарной свеклы</t>
  </si>
  <si>
    <t>01.13.5</t>
  </si>
  <si>
    <t>Выращивание сахарной свеклы и семян сахарной свеклы</t>
  </si>
  <si>
    <t>01.13.51</t>
  </si>
  <si>
    <t>Выращивание сахарной свеклы</t>
  </si>
  <si>
    <t>01.13.52</t>
  </si>
  <si>
    <t>Выращивание семян сахарной свеклы</t>
  </si>
  <si>
    <t>01.13.6</t>
  </si>
  <si>
    <t>Выращивание грибов и трюфелей</t>
  </si>
  <si>
    <t>01.13.9</t>
  </si>
  <si>
    <t>Выращивание овощей, не включенных в другие группировки</t>
  </si>
  <si>
    <t>01.14</t>
  </si>
  <si>
    <t>Выращивание сахарного тростника</t>
  </si>
  <si>
    <t>01.15</t>
  </si>
  <si>
    <t>Выращивание табака и махорки</t>
  </si>
  <si>
    <t>01.16</t>
  </si>
  <si>
    <t>Выращивание волокнистых прядильных культур</t>
  </si>
  <si>
    <t>01.16.1</t>
  </si>
  <si>
    <t>Выращивание хлопчатника</t>
  </si>
  <si>
    <t>01.16.2</t>
  </si>
  <si>
    <t>Выращивание льна</t>
  </si>
  <si>
    <t>01.16.3</t>
  </si>
  <si>
    <t>Выращивание обыкновенной конопли</t>
  </si>
  <si>
    <t>01.16.9</t>
  </si>
  <si>
    <t>Выращивание прочих текстильных культур</t>
  </si>
  <si>
    <t>01.19</t>
  </si>
  <si>
    <t>Выращивание прочих однолетних культур</t>
  </si>
  <si>
    <t>01.19.1</t>
  </si>
  <si>
    <t>Выращивание однолетних кормовых культур</t>
  </si>
  <si>
    <t>01.19.2</t>
  </si>
  <si>
    <t>Цветоводство</t>
  </si>
  <si>
    <t>01.19.21</t>
  </si>
  <si>
    <t>Выращивание цветов в открытом и защищенном грунте</t>
  </si>
  <si>
    <t>01.19.22</t>
  </si>
  <si>
    <t>Выращивание семян цветов</t>
  </si>
  <si>
    <t>01.19.3</t>
  </si>
  <si>
    <t>Выращивание семян свеклы (кроме семян сахарной свеклы) и семян кормовых культур</t>
  </si>
  <si>
    <t>01.19.9</t>
  </si>
  <si>
    <t>Выращивание прочих однолетних культур, не включенных в другие группировки</t>
  </si>
  <si>
    <t>01.2</t>
  </si>
  <si>
    <t>Выращивание многолетних культур</t>
  </si>
  <si>
    <t>01.21</t>
  </si>
  <si>
    <t>Выращивание винограда</t>
  </si>
  <si>
    <t>01.22</t>
  </si>
  <si>
    <t>Выращивание тропических и субтропических культур</t>
  </si>
  <si>
    <t>01.23</t>
  </si>
  <si>
    <t>Выращивание цитрусовых культур</t>
  </si>
  <si>
    <t>01.24</t>
  </si>
  <si>
    <t>Выращивание семечковых и косточковых культур</t>
  </si>
  <si>
    <t>01.25</t>
  </si>
  <si>
    <t>Выращивание прочих плодовых деревьев, кустарников и орехов</t>
  </si>
  <si>
    <t>01.25.1</t>
  </si>
  <si>
    <t>Выращивание прочих плодовых и ягодных культур</t>
  </si>
  <si>
    <t>01.25.2</t>
  </si>
  <si>
    <t>Выращивание семян плодовых и ягодных культур</t>
  </si>
  <si>
    <t>01.25.3</t>
  </si>
  <si>
    <t>Выращивание орехоплодных культур</t>
  </si>
  <si>
    <t>01.26</t>
  </si>
  <si>
    <t>Выращивание плодов масличных культур</t>
  </si>
  <si>
    <t>01.27</t>
  </si>
  <si>
    <t>Выращивание культур для производства напитков</t>
  </si>
  <si>
    <t>01.27.1</t>
  </si>
  <si>
    <t>Выращивание чая</t>
  </si>
  <si>
    <t>01.27.9</t>
  </si>
  <si>
    <t>Выращивание прочих культур для производства напитков</t>
  </si>
  <si>
    <t>01.28</t>
  </si>
  <si>
    <t>Выращивание специй, пряно-ароматических, эфиромасличных и лекарственных культур</t>
  </si>
  <si>
    <t>01.28.1</t>
  </si>
  <si>
    <t>Выращивание пряностей</t>
  </si>
  <si>
    <t>01.28.2</t>
  </si>
  <si>
    <t>Выращивание хмеля</t>
  </si>
  <si>
    <t>01.28.3</t>
  </si>
  <si>
    <t>Выращивание растений, используемых в основном в парфюмерии, фармации или в качестве инсектицидов, фунгицидов и для аналогичных целей</t>
  </si>
  <si>
    <t>01.29</t>
  </si>
  <si>
    <t>Выращивание прочих многолетних культур</t>
  </si>
  <si>
    <t>01.3</t>
  </si>
  <si>
    <t>Выращивание рассады</t>
  </si>
  <si>
    <t>01.30</t>
  </si>
  <si>
    <t>01.4</t>
  </si>
  <si>
    <t>Животноводство</t>
  </si>
  <si>
    <t>01.41</t>
  </si>
  <si>
    <t>Разведение молочного крупного рогатого скота, производство сырого молока</t>
  </si>
  <si>
    <t>01.41.1</t>
  </si>
  <si>
    <t>Разведение молочного крупного рогатого скота</t>
  </si>
  <si>
    <t>01.41.11</t>
  </si>
  <si>
    <t>Разведение молочного крупного рогатого скота, кроме племенного</t>
  </si>
  <si>
    <t>01.41.12</t>
  </si>
  <si>
    <t>Разведение племенного молочного крупного рогатого скота</t>
  </si>
  <si>
    <t>01.41.2</t>
  </si>
  <si>
    <t>Производство сырого коровьего молока и сырого молока прочего крупного рогатого скота (буйволов, яков и др.)</t>
  </si>
  <si>
    <t>01.41.21</t>
  </si>
  <si>
    <t>Производство сырого коровьего молока</t>
  </si>
  <si>
    <t>01.41.29</t>
  </si>
  <si>
    <t>Производство сырого молока прочего крупного рогатого скота (буйволов, яков и др.)</t>
  </si>
  <si>
    <t>01.42</t>
  </si>
  <si>
    <t>Разведение прочих пород крупного рогатого скота и буйволов, производство спермы</t>
  </si>
  <si>
    <t>01.42.1</t>
  </si>
  <si>
    <t>Разведение мясного и прочего крупного рогатого скота, включая буйволов, яков и др.</t>
  </si>
  <si>
    <t>01.42.11</t>
  </si>
  <si>
    <t>Разведение мясного и прочего крупного рогатого скота, включая буйволов, яков и др., на мясо</t>
  </si>
  <si>
    <t>01.42.12</t>
  </si>
  <si>
    <t>Разведение племенного мясного и прочего крупного рогатого скота, включая буйволов, яков и др.</t>
  </si>
  <si>
    <t>01.42.2</t>
  </si>
  <si>
    <t>Производство бычьей спермы, а также спермы буйволов, яков и др.</t>
  </si>
  <si>
    <t>01.43</t>
  </si>
  <si>
    <t>Разведение лошадей и прочих животных семейства лошадиных отряда непарнокопытных</t>
  </si>
  <si>
    <t>01.43.1</t>
  </si>
  <si>
    <t>Разведение лошадей, ослов, мулов, лошаков</t>
  </si>
  <si>
    <t>01.43.2</t>
  </si>
  <si>
    <t>Производство сырого кобыльего молока</t>
  </si>
  <si>
    <t>01.43.3</t>
  </si>
  <si>
    <t>Производство спермы жеребцов и ослов</t>
  </si>
  <si>
    <t>01.44</t>
  </si>
  <si>
    <t>Разведение верблюдов и прочих животных семейства верблюжьих</t>
  </si>
  <si>
    <t>01.45</t>
  </si>
  <si>
    <t>Разведение овец и коз</t>
  </si>
  <si>
    <t>01.45.1</t>
  </si>
  <si>
    <t>01.45.2</t>
  </si>
  <si>
    <t>Производство сырого овечьего и козьего молока</t>
  </si>
  <si>
    <t>01.45.3</t>
  </si>
  <si>
    <t>Производство сырой (немытой) шерсти и волоса козы</t>
  </si>
  <si>
    <t>01.45.4</t>
  </si>
  <si>
    <t>Разведение племенных овец и коз</t>
  </si>
  <si>
    <t>01.46</t>
  </si>
  <si>
    <t>Разведение свиней</t>
  </si>
  <si>
    <t>01.46.1</t>
  </si>
  <si>
    <t>Выращивание и разведение свиней</t>
  </si>
  <si>
    <t>01.46.11</t>
  </si>
  <si>
    <t>Выращивание свиней на мясо</t>
  </si>
  <si>
    <t>01.46.12</t>
  </si>
  <si>
    <t>Разведение племенного поголовья свиней</t>
  </si>
  <si>
    <t>01.46.2</t>
  </si>
  <si>
    <t>Производство спермы хряков</t>
  </si>
  <si>
    <t>01.47</t>
  </si>
  <si>
    <t>Разведение сельскохозяйственной птицы</t>
  </si>
  <si>
    <t>01.47.1</t>
  </si>
  <si>
    <t>Выращивание и разведение сельскохозяйственной птицы: кур, индеек, уток, гусей и цесарок</t>
  </si>
  <si>
    <t>01.47.11</t>
  </si>
  <si>
    <t>Выращивание сельскохозяйственной птицы на мясо</t>
  </si>
  <si>
    <t>01.47.12</t>
  </si>
  <si>
    <t>Разведение племенной сельскохозяйственной птицы</t>
  </si>
  <si>
    <t>01.47.2</t>
  </si>
  <si>
    <t>Производство яиц сельскохозяйственной птицы</t>
  </si>
  <si>
    <t>01.47.3</t>
  </si>
  <si>
    <t>Деятельность инкубаторов для птицеводства</t>
  </si>
  <si>
    <t>01.49</t>
  </si>
  <si>
    <t>Разведение прочих животных</t>
  </si>
  <si>
    <t>01.49.1</t>
  </si>
  <si>
    <t>Пчеловодство</t>
  </si>
  <si>
    <t>01.49.11</t>
  </si>
  <si>
    <t>Пчеловодство медового направления</t>
  </si>
  <si>
    <t>01.49.12</t>
  </si>
  <si>
    <t>Пчеловодство опылительного направления</t>
  </si>
  <si>
    <t>01.49.13</t>
  </si>
  <si>
    <t>Пчеловодство разведенческого направления</t>
  </si>
  <si>
    <t>01.49.2</t>
  </si>
  <si>
    <t>Разведение кроликов и прочих пушных зверей на фермах</t>
  </si>
  <si>
    <t>01.49.21</t>
  </si>
  <si>
    <t>Разведение кроликов, производство тонкого волоса кроликов на фермах</t>
  </si>
  <si>
    <t>01.49.22</t>
  </si>
  <si>
    <t>Разведение прочих пушных зверей на фермах</t>
  </si>
  <si>
    <t>01.49.3</t>
  </si>
  <si>
    <t>Разведение шелкопряда</t>
  </si>
  <si>
    <t>01.49.31</t>
  </si>
  <si>
    <t>Производство грен шелкопряда</t>
  </si>
  <si>
    <t>01.49.32</t>
  </si>
  <si>
    <t>Производство коконов шелкопряда</t>
  </si>
  <si>
    <t>01.49.4</t>
  </si>
  <si>
    <t>Разведение оленей</t>
  </si>
  <si>
    <t>01.49.41</t>
  </si>
  <si>
    <t>Разведение домашних северных оленей</t>
  </si>
  <si>
    <t>01.49.42</t>
  </si>
  <si>
    <t>Разведение пятнистых оленей, ланей</t>
  </si>
  <si>
    <t>01.49.43</t>
  </si>
  <si>
    <t>Разведение благородных оленей (европейских, кавказских, маралов, изюбрей)</t>
  </si>
  <si>
    <t>01.49.44</t>
  </si>
  <si>
    <t>Производство пантов северных оленей, пятнистых оленей, благородных оленей (европейских, кавказских, маралов, изюбрей), ланей</t>
  </si>
  <si>
    <t>01.49.5</t>
  </si>
  <si>
    <t>Разведение домашних животных</t>
  </si>
  <si>
    <t>01.49.6</t>
  </si>
  <si>
    <t>Разведение лабораторных животных</t>
  </si>
  <si>
    <t>01.49.7</t>
  </si>
  <si>
    <t>Разведение дождевых червей</t>
  </si>
  <si>
    <t>01.49.9</t>
  </si>
  <si>
    <t>Разведение прочих животных, не включенных в другие группировки</t>
  </si>
  <si>
    <t>01.5</t>
  </si>
  <si>
    <t>Смешанное сельское хозяйство</t>
  </si>
  <si>
    <t>01.50</t>
  </si>
  <si>
    <t>01.6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</si>
  <si>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</si>
  <si>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>01.61</t>
  </si>
  <si>
    <t>Предоставление услуг в области растениеводства</t>
  </si>
  <si>
    <t>01.62</t>
  </si>
  <si>
    <t>Предоставление услуг в области животноводства</t>
  </si>
  <si>
    <t>01.63</t>
  </si>
  <si>
    <t>Деятельность сельскохозяйственная после сбора урожая</t>
  </si>
  <si>
    <t>01.64</t>
  </si>
  <si>
    <t>Обработка семян для посадки</t>
  </si>
  <si>
    <t>01.7</t>
  </si>
  <si>
    <t>Охота, отлов и отстрел диких животных, включая предоставление услуг в этих областях</t>
  </si>
  <si>
    <t>01.70</t>
  </si>
  <si>
    <t>02</t>
  </si>
  <si>
    <t>Лесоводство и лесозаготовки</t>
  </si>
  <si>
    <t>02.1</t>
  </si>
  <si>
    <t>Лесоводство и прочая лесохозяйственная деятельность</t>
  </si>
  <si>
    <t>02.10</t>
  </si>
  <si>
    <t>02.10.1</t>
  </si>
  <si>
    <t>Деятельность лесопитомников</t>
  </si>
  <si>
    <t>02.10.11</t>
  </si>
  <si>
    <t>Выращивание посадочного материала лесных растений (саженцев, сеянцев)</t>
  </si>
  <si>
    <t>02.10.19</t>
  </si>
  <si>
    <t>Выращивание прочей продукции лесопитомниками</t>
  </si>
  <si>
    <t>02.10.2</t>
  </si>
  <si>
    <t>Деятельность лесохозяйственная прочая</t>
  </si>
  <si>
    <t>02.2</t>
  </si>
  <si>
    <t>Лесозаготовки</t>
  </si>
  <si>
    <t>02.20</t>
  </si>
  <si>
    <t>02.3</t>
  </si>
  <si>
    <t>Сбор и заготовка пищевых лесных ресурсов, недревесных лесных ресурсов и лекарственных растений</t>
  </si>
  <si>
    <t>02.30</t>
  </si>
  <si>
    <t>02.30.1</t>
  </si>
  <si>
    <t>Сбор и заготовка пищевых лесных ресурсов</t>
  </si>
  <si>
    <t>02.30.11</t>
  </si>
  <si>
    <t>Сбор и заготовка дикорастущих грибов</t>
  </si>
  <si>
    <t>02.30.12</t>
  </si>
  <si>
    <t>Сбор и заготовка дикорастущих плодов, ягод</t>
  </si>
  <si>
    <t>02.30.13</t>
  </si>
  <si>
    <t>Сбор и заготовка дикорастущих орехов</t>
  </si>
  <si>
    <t>02.30.14</t>
  </si>
  <si>
    <t>Сбор лекарственных растений</t>
  </si>
  <si>
    <t>02.30.2</t>
  </si>
  <si>
    <t>Сбор и заготовка недревесных лесных ресурсов</t>
  </si>
  <si>
    <t>02.4</t>
  </si>
  <si>
    <t>Предоставление услуг в области лесоводства и лесозаготовок</t>
  </si>
  <si>
    <t>02.40</t>
  </si>
  <si>
    <t>02.40.1</t>
  </si>
  <si>
    <t>Предоставление услуг в области лесоводства</t>
  </si>
  <si>
    <t>02.40.2</t>
  </si>
  <si>
    <t>Предоставление услуг в области лесозаготовок</t>
  </si>
  <si>
    <t>03</t>
  </si>
  <si>
    <t>Рыболовство и рыбоводство</t>
  </si>
  <si>
    <t>03.1</t>
  </si>
  <si>
    <t>Рыболовство</t>
  </si>
  <si>
    <t>03.11</t>
  </si>
  <si>
    <t>Рыболовство морское</t>
  </si>
  <si>
    <t>03.11.1</t>
  </si>
  <si>
    <t>Рыболовство морское промышленное</t>
  </si>
  <si>
    <t>03.11.2</t>
  </si>
  <si>
    <t>Рыболовство морское прибрежное</t>
  </si>
  <si>
    <t>03.11.3</t>
  </si>
  <si>
    <t>Рыболовство в научно-исследовательских и контрольных целях</t>
  </si>
  <si>
    <t>03.11.4</t>
  </si>
  <si>
    <t>Рыболовство в учебных и культурно-просветительских целях</t>
  </si>
  <si>
    <t>03.11.5</t>
  </si>
  <si>
    <t>Рыболовство морское в целях аквакультуры (рыбоводства)</t>
  </si>
  <si>
    <t>03.12</t>
  </si>
  <si>
    <t>Рыболовство пресноводное</t>
  </si>
  <si>
    <t>03.12.1</t>
  </si>
  <si>
    <t>Рыболовство пресноводное промышленное</t>
  </si>
  <si>
    <t>03.12.2</t>
  </si>
  <si>
    <t>Рыболовство пресноводное в целях аквакультуры (рыбоводства)</t>
  </si>
  <si>
    <t>03.12.3</t>
  </si>
  <si>
    <t>Рыболовство любительское и спортивное</t>
  </si>
  <si>
    <t>03.12.4</t>
  </si>
  <si>
    <t>Рыболовство в целях обеспечения ведения традиционного образа жизни и осуществления традиционной хозяйственной деятельности коренных малочисленных народов Севера, Сибири и Дальнего Востока Российской Федерации</t>
  </si>
  <si>
    <t>03.2</t>
  </si>
  <si>
    <t>Рыбоводство</t>
  </si>
  <si>
    <t>03.21</t>
  </si>
  <si>
    <t>Рыбоводство морское</t>
  </si>
  <si>
    <t>03.21.1</t>
  </si>
  <si>
    <t>Рыбоводство морское индустриальное</t>
  </si>
  <si>
    <t>03.21.2</t>
  </si>
  <si>
    <t>Рыбоводство морское пастбищное</t>
  </si>
  <si>
    <t>03.21.3</t>
  </si>
  <si>
    <t>Мелиорация рыбохозяйственная морских и минерализированных водных объектов</t>
  </si>
  <si>
    <t>03.21.4</t>
  </si>
  <si>
    <t>Воспроизводство морских биоресурсов искусственное</t>
  </si>
  <si>
    <t>03.21.5</t>
  </si>
  <si>
    <t>Акклиматизация морских биоресурсов</t>
  </si>
  <si>
    <t>03.21.9</t>
  </si>
  <si>
    <t>Деятельность по морскому рыбоводству прочая</t>
  </si>
  <si>
    <t>03.22</t>
  </si>
  <si>
    <t>Рыбоводство пресноводное</t>
  </si>
  <si>
    <t>03.22.1</t>
  </si>
  <si>
    <t>Рыбоводство пресноводное индустриальное</t>
  </si>
  <si>
    <t>03.22.2</t>
  </si>
  <si>
    <t>Рыбоводство пресноводное пастбищное</t>
  </si>
  <si>
    <t>03.22.3</t>
  </si>
  <si>
    <t>Рыбоводство прудовое</t>
  </si>
  <si>
    <t>03.22.4</t>
  </si>
  <si>
    <t>Мелиорация рыбохозяйственная пресноводных объектов</t>
  </si>
  <si>
    <t>03.22.5</t>
  </si>
  <si>
    <t>Воспроизводство пресноводных биоресурсов искусственное</t>
  </si>
  <si>
    <t>03.22.6</t>
  </si>
  <si>
    <t>Акклиматизация пресноводных биоресурсов</t>
  </si>
  <si>
    <t>03.22.9</t>
  </si>
  <si>
    <t>Деятельность по пресноводному рыбоводству прочая</t>
  </si>
  <si>
    <t>B</t>
  </si>
  <si>
    <t>ДОБЫЧА ПОЛЕЗНЫХ ИСКОПАЕМЫХ</t>
  </si>
  <si>
    <t>05</t>
  </si>
  <si>
    <t>Добыча угля</t>
  </si>
  <si>
    <t>05.1</t>
  </si>
  <si>
    <t>Добыча и обогащение угля и антрацита</t>
  </si>
  <si>
    <t>05.10</t>
  </si>
  <si>
    <t>05.10.1</t>
  </si>
  <si>
    <t>Добыча угля и антрацита</t>
  </si>
  <si>
    <t>05.10.11</t>
  </si>
  <si>
    <t>Добыча антрацита открытым способом</t>
  </si>
  <si>
    <t>05.10.12</t>
  </si>
  <si>
    <t>Добыча коксующегося угля открытым способом</t>
  </si>
  <si>
    <t>05.10.13</t>
  </si>
  <si>
    <t>Добыча угля, за исключением антрацита, угля коксующегося и угля бурого, открытым способом</t>
  </si>
  <si>
    <t>05.10.14</t>
  </si>
  <si>
    <t>Добыча антрацита подземным способом</t>
  </si>
  <si>
    <t>05.10.15</t>
  </si>
  <si>
    <t>Добыча коксующегося угля подземным способом</t>
  </si>
  <si>
    <t>05.10.16</t>
  </si>
  <si>
    <t>Добыча угля, за исключением антрацита, угля коксующегося и угля бурого, подземным способом</t>
  </si>
  <si>
    <t>05.10.2</t>
  </si>
  <si>
    <t>Обогащение угля</t>
  </si>
  <si>
    <t>05.10.21</t>
  </si>
  <si>
    <t>Обогащение антрацита</t>
  </si>
  <si>
    <t>05.10.22</t>
  </si>
  <si>
    <t>Обогащение коксующегося угля</t>
  </si>
  <si>
    <t>05.10.23</t>
  </si>
  <si>
    <t>Обогащение угля, кроме антрацита, угля коксующегося и угля бурого</t>
  </si>
  <si>
    <t>05.2</t>
  </si>
  <si>
    <t>Добыча и обогащение бурого угля (лигнита)</t>
  </si>
  <si>
    <t>05.20</t>
  </si>
  <si>
    <t>05.20.1</t>
  </si>
  <si>
    <t>Добыча бурого угля (лигнита)</t>
  </si>
  <si>
    <t>05.20.11</t>
  </si>
  <si>
    <t>Добыча бурого угля (лигнита) открытым способом</t>
  </si>
  <si>
    <t>05.20.12</t>
  </si>
  <si>
    <t>Добыча бурого угля (лигнита) подземным способом</t>
  </si>
  <si>
    <t>05.20.2</t>
  </si>
  <si>
    <t>Обогащение бурого угля (лигнита)</t>
  </si>
  <si>
    <t>06</t>
  </si>
  <si>
    <t>Добыча сырой нефти и природного газа</t>
  </si>
  <si>
    <t>06.1</t>
  </si>
  <si>
    <t>Добыча сырой нефти и нефтяного (попутного) газа</t>
  </si>
  <si>
    <t>06.10</t>
  </si>
  <si>
    <t>06.10.1</t>
  </si>
  <si>
    <t>Добыча сырой нефти</t>
  </si>
  <si>
    <t>06.10.2</t>
  </si>
  <si>
    <t>Добыча горючих (битуминозных) сланцев, песка и озокерита</t>
  </si>
  <si>
    <t>06.10.3</t>
  </si>
  <si>
    <t>Добыча нефтяного (попутного) газа</t>
  </si>
  <si>
    <t>06.2</t>
  </si>
  <si>
    <t>Добыча природного газа и газового конденсата</t>
  </si>
  <si>
    <t>06.20</t>
  </si>
  <si>
    <t>06.20.1</t>
  </si>
  <si>
    <t>Добыча природного газа</t>
  </si>
  <si>
    <t>06.20.2</t>
  </si>
  <si>
    <t>Добыча газового конденсата</t>
  </si>
  <si>
    <t>07</t>
  </si>
  <si>
    <t>Добыча металлических руд</t>
  </si>
  <si>
    <t>07.1</t>
  </si>
  <si>
    <t>Добыча и обогащение железных руд</t>
  </si>
  <si>
    <t>07.10</t>
  </si>
  <si>
    <t>07.10.1</t>
  </si>
  <si>
    <t>Добыча железных руд подземным способом</t>
  </si>
  <si>
    <t>07.10.2</t>
  </si>
  <si>
    <t>Добыча железных руд открытым способом</t>
  </si>
  <si>
    <t>07.10.3</t>
  </si>
  <si>
    <t>Обогащение и агломерация железных руд</t>
  </si>
  <si>
    <t>07.2</t>
  </si>
  <si>
    <t>Добыча руд цветных металлов</t>
  </si>
  <si>
    <t>07.21</t>
  </si>
  <si>
    <t>Добыча урановой и ториевой руд</t>
  </si>
  <si>
    <t>07.21.1</t>
  </si>
  <si>
    <t>Добыча и первичное обогащение урановых руд</t>
  </si>
  <si>
    <t>07.21.11</t>
  </si>
  <si>
    <t>Добыча урановых руд подземным способом, включая способы подземного и кучного выщелачивания</t>
  </si>
  <si>
    <t>07.21.12</t>
  </si>
  <si>
    <t>Добыча урановых руд открытым способом, включая способ кучного выщелачивания</t>
  </si>
  <si>
    <t>07.21.2</t>
  </si>
  <si>
    <t>Добыча и первичное обогащение ториевых руд</t>
  </si>
  <si>
    <t>07.29</t>
  </si>
  <si>
    <t>Добыча руд прочих цветных металлов</t>
  </si>
  <si>
    <t>07.29.1</t>
  </si>
  <si>
    <t>Добыча и обогащение медной руды</t>
  </si>
  <si>
    <t>07.29.2</t>
  </si>
  <si>
    <t>Добыча и обогащение никелевой и кобальтовой руд</t>
  </si>
  <si>
    <t>07.29.21</t>
  </si>
  <si>
    <t>Добыча и обогащение никелевой руды</t>
  </si>
  <si>
    <t>07.29.22</t>
  </si>
  <si>
    <t>Добыча и обогащение кобальтовой руды</t>
  </si>
  <si>
    <t>07.29.3</t>
  </si>
  <si>
    <t>Добыча и обогащение алюминийсодержащего сырья (бокситов и нефелин-апатитовых руд)</t>
  </si>
  <si>
    <t>07.29.31</t>
  </si>
  <si>
    <t>Добыча алюминийсодержащего сырья подземным способом</t>
  </si>
  <si>
    <t>07.29.32</t>
  </si>
  <si>
    <t>Добыча алюминийсодержащего сырья открытым способом</t>
  </si>
  <si>
    <t>07.29.33</t>
  </si>
  <si>
    <t>Обогащение нефелин-апатитовых руд</t>
  </si>
  <si>
    <t>07.29.4</t>
  </si>
  <si>
    <t>Добыча руд и песков драгоценных металлов и руд редких металлов</t>
  </si>
  <si>
    <t>07.29.41</t>
  </si>
  <si>
    <t>Добыча руд и песков драгоценных металлов (золота, серебра и металлов платиновой группы)</t>
  </si>
  <si>
    <t>07.29.42</t>
  </si>
  <si>
    <t>Добыча и обогащение руд редких металлов (циркония, тантала, ниобия и т. п.)</t>
  </si>
  <si>
    <t>07.29.5</t>
  </si>
  <si>
    <t>Добыча и обогащение свинцово-цинковой руды</t>
  </si>
  <si>
    <t>07.29.6</t>
  </si>
  <si>
    <t>Добыча и обогащение оловянной руды</t>
  </si>
  <si>
    <t>07.29.7</t>
  </si>
  <si>
    <t>Добыча и обогащение титаномагниевого сырья</t>
  </si>
  <si>
    <t>07.29.8</t>
  </si>
  <si>
    <t>Добыча и обогащение вольфраммолибденовой руды</t>
  </si>
  <si>
    <t>07.29.9</t>
  </si>
  <si>
    <t>Добыча и обогащение руд прочих цветных металлов</t>
  </si>
  <si>
    <t>07.29.91</t>
  </si>
  <si>
    <t>Добыча и обогащение сурьмяно-ртутных руд</t>
  </si>
  <si>
    <t>07.29.92</t>
  </si>
  <si>
    <t>Добыча и обогащение марганцевых руд</t>
  </si>
  <si>
    <t>07.29.93</t>
  </si>
  <si>
    <t>Добыча и обогащение хромовых (хромитовых) руд</t>
  </si>
  <si>
    <t>07.29.99</t>
  </si>
  <si>
    <t>Добыча и обогащение руд прочих цветных металлов, не включенных в другие группировки</t>
  </si>
  <si>
    <t>08</t>
  </si>
  <si>
    <t>Добыча прочих полезных ископаемых</t>
  </si>
  <si>
    <t>08.1</t>
  </si>
  <si>
    <t>Добыча камня, песка и глины</t>
  </si>
  <si>
    <t>08.11</t>
  </si>
  <si>
    <t>Добыча декоративного и строительного камня, известняка, гипса, мела и сланцев</t>
  </si>
  <si>
    <t>08.11.1</t>
  </si>
  <si>
    <t>Добыча и первичная обработка камня для памятников и строительства</t>
  </si>
  <si>
    <t>08.11.2</t>
  </si>
  <si>
    <t>Добыча и первичная обработка известняка и гипсового камня</t>
  </si>
  <si>
    <t>08.11.3</t>
  </si>
  <si>
    <t>Добыча мела и некальцинированного доломита</t>
  </si>
  <si>
    <t>08.11.4</t>
  </si>
  <si>
    <t>Добыча и первичная обработка сланцев</t>
  </si>
  <si>
    <t>08.12</t>
  </si>
  <si>
    <t>Разработка гравийных и песчаных карьеров, добыча глины и каолина</t>
  </si>
  <si>
    <t>08.12.1</t>
  </si>
  <si>
    <t>Разработка гравийных и песчаных карьеров</t>
  </si>
  <si>
    <t>08.12.2</t>
  </si>
  <si>
    <t>Добыча глины и каолина</t>
  </si>
  <si>
    <t>08.9</t>
  </si>
  <si>
    <t>Добыча полезных ископаемых, не включенных в другие группировки</t>
  </si>
  <si>
    <t>08.91</t>
  </si>
  <si>
    <t>Добыча минерального сырья для химической промышленности и производства минеральных удобрений</t>
  </si>
  <si>
    <t>08.92</t>
  </si>
  <si>
    <t>Добыча и агломерация торфа</t>
  </si>
  <si>
    <t>08.92.1</t>
  </si>
  <si>
    <t>Добыча торфа</t>
  </si>
  <si>
    <t>08.92.2</t>
  </si>
  <si>
    <t>Агломерация торфа</t>
  </si>
  <si>
    <t>08.93</t>
  </si>
  <si>
    <t>Добыча соли</t>
  </si>
  <si>
    <t>08.99</t>
  </si>
  <si>
    <t>Добыча прочих полезных ископаемых, не включенных в другие группировки</t>
  </si>
  <si>
    <t>08.99.1</t>
  </si>
  <si>
    <t>Добыча природного асфальта, асфальтитов и битумных пород</t>
  </si>
  <si>
    <t>08.99.2</t>
  </si>
  <si>
    <t>Добыча абразивных материалов, асбеста, кремнеземистой каменной муки, природных графитов, мыльного камня (талька), полевого шпата и т. д.</t>
  </si>
  <si>
    <t>08.99.21</t>
  </si>
  <si>
    <t>Добыча природных абразивов, кроме алмазов</t>
  </si>
  <si>
    <t>08.99.22</t>
  </si>
  <si>
    <t>Добыча вермикулита</t>
  </si>
  <si>
    <t>08.99.23</t>
  </si>
  <si>
    <t>Добыча асбеста</t>
  </si>
  <si>
    <t>08.99.3</t>
  </si>
  <si>
    <t>Добыча драгоценных камней, кварца, слюды, мусковита и т. д.</t>
  </si>
  <si>
    <t>08.99.31</t>
  </si>
  <si>
    <t>Добыча драгоценных и полудрагоценных камней, кроме алмазов</t>
  </si>
  <si>
    <t>08.99.32</t>
  </si>
  <si>
    <t>Добыча алмазов</t>
  </si>
  <si>
    <t>08.99.33</t>
  </si>
  <si>
    <t>Добыча мусковита</t>
  </si>
  <si>
    <t>08.99.34</t>
  </si>
  <si>
    <t>Добыча пьезокварца</t>
  </si>
  <si>
    <t>08.99.35</t>
  </si>
  <si>
    <t>Добыча гранулированного кварца</t>
  </si>
  <si>
    <t>08.99.36</t>
  </si>
  <si>
    <t>Добыча слюды</t>
  </si>
  <si>
    <t>09</t>
  </si>
  <si>
    <t>Предоставление услуг в области добычи полезных ископаемых</t>
  </si>
  <si>
    <t>09.1</t>
  </si>
  <si>
    <t>Предоставление услуг в области добычи нефти и природного газа</t>
  </si>
  <si>
    <t>09.10</t>
  </si>
  <si>
    <t>09.10.1</t>
  </si>
  <si>
    <t>Предоставление услуг по бурению, связанному с добычей нефти, газа и газового конденсата</t>
  </si>
  <si>
    <t>09.10.2</t>
  </si>
  <si>
    <t>Предоставление услуг по монтажу, ремонту и демонтажу буровых вышек</t>
  </si>
  <si>
    <t>09.10.3</t>
  </si>
  <si>
    <t>Предоставление услуг по доразведке месторождений нефти и газа на особых экономических условиях (по соглашению о разделе продукции - СРП)</t>
  </si>
  <si>
    <t>09.10.4</t>
  </si>
  <si>
    <t>Сжижение и обогащение природного газа на месте добычи для последующей транспортировки</t>
  </si>
  <si>
    <t>09.10.9</t>
  </si>
  <si>
    <t>Предоставление прочих услуг в области добычи нефти и природного газа</t>
  </si>
  <si>
    <t>09.9</t>
  </si>
  <si>
    <t>Предоставление услуг в других областях добычи полезных ископаемых</t>
  </si>
  <si>
    <t>09.90</t>
  </si>
  <si>
    <t>C</t>
  </si>
  <si>
    <t>ОБРАБАТЫВАЮЩИЕ ПРОИЗВОДСТВА</t>
  </si>
  <si>
    <t>10</t>
  </si>
  <si>
    <t>Производство пищевых продуктов</t>
  </si>
  <si>
    <t>10.1</t>
  </si>
  <si>
    <t>Переработка и консервирование мяса и мясной пищевой продукции</t>
  </si>
  <si>
    <t>10.11</t>
  </si>
  <si>
    <t>Переработка и консервирование мяса</t>
  </si>
  <si>
    <t>10.11.1</t>
  </si>
  <si>
    <t>Производство мяса в охлажденном виде</t>
  </si>
  <si>
    <t>10.11.2</t>
  </si>
  <si>
    <t>Производство пищевых субпродуктов в охлажденном виде</t>
  </si>
  <si>
    <t>10.11.3</t>
  </si>
  <si>
    <t>Производство мяса и пищевых субпродуктов в замороженном виде</t>
  </si>
  <si>
    <t>10.11.4</t>
  </si>
  <si>
    <t>Производство щипаной шерсти, сырых шкур и кож крупного рогатого скота, животных семейств лошадиных и оленевых, овец и коз</t>
  </si>
  <si>
    <t>10.11.5</t>
  </si>
  <si>
    <t>Производство животных жиров</t>
  </si>
  <si>
    <t>10.11.6</t>
  </si>
  <si>
    <t>Производство субпродуктов, непригодных для употребления в пищу</t>
  </si>
  <si>
    <t>10.12</t>
  </si>
  <si>
    <t>Производство и консервирование мяса птицы</t>
  </si>
  <si>
    <t>10.12.1</t>
  </si>
  <si>
    <t>Производство мяса птицы в охлажденном виде</t>
  </si>
  <si>
    <t>10.12.2</t>
  </si>
  <si>
    <t>Производство мяса птицы в замороженном виде</t>
  </si>
  <si>
    <t>10.12.3</t>
  </si>
  <si>
    <t>Производство жиров домашней птицы</t>
  </si>
  <si>
    <t>10.12.4</t>
  </si>
  <si>
    <t>Производство субпродуктов домашней птицы, пригодных для употребления в пищу</t>
  </si>
  <si>
    <t>10.12.5</t>
  </si>
  <si>
    <t>Производство пера и пуха</t>
  </si>
  <si>
    <t>10.13</t>
  </si>
  <si>
    <t>Производство продукции из мяса убойных животных и мяса птицы</t>
  </si>
  <si>
    <t>10.13.1</t>
  </si>
  <si>
    <t>Производство соленого, вареного, запеченого, копченого, вяленого и прочего мяса</t>
  </si>
  <si>
    <t>10.13.2</t>
  </si>
  <si>
    <t>Производство колбасных изделий</t>
  </si>
  <si>
    <t>10.13.3</t>
  </si>
  <si>
    <t>Производство мясных (мясосодержащих) консервов</t>
  </si>
  <si>
    <t>10.13.4</t>
  </si>
  <si>
    <t>Производство мясных (мясосодержащих) полуфабрикатов</t>
  </si>
  <si>
    <t>10.13.5</t>
  </si>
  <si>
    <t>Производство кулинарных мясных (мясосодержащих) изделий</t>
  </si>
  <si>
    <t>10.13.6</t>
  </si>
  <si>
    <t>Производство прочей пищевой продукции из мяса или мясных пищевых субпродуктов</t>
  </si>
  <si>
    <t>10.13.7</t>
  </si>
  <si>
    <t>Производство муки и гранул из мяса и мясных субпродуктов, непригодных для употребления в пищу</t>
  </si>
  <si>
    <t>10.13.9</t>
  </si>
  <si>
    <t>Предоставление услуг по тепловой обработке и прочим способам переработки мясных продуктов</t>
  </si>
  <si>
    <t>10.2</t>
  </si>
  <si>
    <t>Переработка и консервирование рыбы, ракообразных и моллюсков</t>
  </si>
  <si>
    <t>10.20</t>
  </si>
  <si>
    <t>10.20.1</t>
  </si>
  <si>
    <t>Переработка и консервирование рыбы</t>
  </si>
  <si>
    <t>10.20.2</t>
  </si>
  <si>
    <t>Переработка и консервирование ракообразных и моллюсков</t>
  </si>
  <si>
    <t>10.20.3</t>
  </si>
  <si>
    <t>Производство пищевой рыбной муки или муки для корма животных</t>
  </si>
  <si>
    <t>10.20.4</t>
  </si>
  <si>
    <t>Производство муки грубого помола и растворимых компонентов из рыбы и прочих водных животных, непригодных для потребления человеком</t>
  </si>
  <si>
    <t>10.20.5</t>
  </si>
  <si>
    <t>Деятельность по обработке морских водорослей, в том числе морской капусты</t>
  </si>
  <si>
    <t>10.20.9</t>
  </si>
  <si>
    <t>Производство прочих продуктов из рыбы, ракообразных, моллюсков и прочих водных беспозвоночных, непригодных для употребления в пищу</t>
  </si>
  <si>
    <t>10.3</t>
  </si>
  <si>
    <t>Переработка и консервирование фруктов и овощей</t>
  </si>
  <si>
    <t>10.31</t>
  </si>
  <si>
    <t>Переработка и консервирование картофеля</t>
  </si>
  <si>
    <t>10.32</t>
  </si>
  <si>
    <t>Производство соковой продукции из фруктов и овощей</t>
  </si>
  <si>
    <t>10.39</t>
  </si>
  <si>
    <t>Прочие виды переработки и консервирования фруктов и овощей</t>
  </si>
  <si>
    <t>10.39.1</t>
  </si>
  <si>
    <t>Переработка и консервирование овощей (кроме картофеля) и грибов</t>
  </si>
  <si>
    <t>10.39.2</t>
  </si>
  <si>
    <t>Переработка и консервирование фруктов и орехов</t>
  </si>
  <si>
    <t>10.39.9</t>
  </si>
  <si>
    <t>Предоставление услуг по тепловой обработке и прочим способам подготовки овощей и фруктов для консервирования</t>
  </si>
  <si>
    <t>10.4</t>
  </si>
  <si>
    <t>Производство растительных и животных масел и жиров</t>
  </si>
  <si>
    <t>10.41</t>
  </si>
  <si>
    <t>Производство масел и жиров</t>
  </si>
  <si>
    <t>10.41.1</t>
  </si>
  <si>
    <t>Производство нерафинированных животных масел и жиров, их фракций</t>
  </si>
  <si>
    <t>10.41.2</t>
  </si>
  <si>
    <t>Производство нерафинированных растительных масел и их фракций</t>
  </si>
  <si>
    <t>10.41.21</t>
  </si>
  <si>
    <t>Производство нерафинированного соевого масла и его фракций</t>
  </si>
  <si>
    <t>10.41.22</t>
  </si>
  <si>
    <t>Производство нерафинированного арахисового масла и его фракций</t>
  </si>
  <si>
    <t>10.41.23</t>
  </si>
  <si>
    <t>Производство нерафинированного оливкового масла и его фракций</t>
  </si>
  <si>
    <t>10.41.24</t>
  </si>
  <si>
    <t>Производство нерафинированного подсолнечного масла и его фракций</t>
  </si>
  <si>
    <t>10.41.25</t>
  </si>
  <si>
    <t>Производство нерафинированного хлопкового масла и его фракций</t>
  </si>
  <si>
    <t>10.41.26</t>
  </si>
  <si>
    <t>Производство нерафинированного рапсового сурепного и горчичного масла и их фракций</t>
  </si>
  <si>
    <t>10.41.27</t>
  </si>
  <si>
    <t>Производство нерафинированного пальмового масла и его фракций</t>
  </si>
  <si>
    <t>10.41.28</t>
  </si>
  <si>
    <t>Производство нерафинированного кокосового масла и его фракций</t>
  </si>
  <si>
    <t>10.41.29</t>
  </si>
  <si>
    <t>Производство прочих нерафинированных растительных масел и их фракций</t>
  </si>
  <si>
    <t>10.41.3</t>
  </si>
  <si>
    <t>Производство хлопкового линта</t>
  </si>
  <si>
    <t>10.41.4</t>
  </si>
  <si>
    <t>Производство жмыха и муки тонкого и грубого помола из семян или плодов масличных культур</t>
  </si>
  <si>
    <t>10.41.5</t>
  </si>
  <si>
    <t>Производство рафинированных растительных масел и их фракций</t>
  </si>
  <si>
    <t>10.41.51</t>
  </si>
  <si>
    <t>Производство рафинированного соевого масла и его фракций</t>
  </si>
  <si>
    <t>10.41.52</t>
  </si>
  <si>
    <t>Производство рафинированного арахисового масла и его фракций</t>
  </si>
  <si>
    <t>10.41.53</t>
  </si>
  <si>
    <t>Производство рафинированного оливкового масла и его фракций</t>
  </si>
  <si>
    <t>10.41.54</t>
  </si>
  <si>
    <t>Производство рафинированного подсолнечного масла и его фракций</t>
  </si>
  <si>
    <t>10.41.55</t>
  </si>
  <si>
    <t>Производство рафинированного хлопкового масла и его фракций</t>
  </si>
  <si>
    <t>10.41.56</t>
  </si>
  <si>
    <t>Производство рафинированного рапсового, сурепного, горчичного масел и их фракций</t>
  </si>
  <si>
    <t>10.41.57</t>
  </si>
  <si>
    <t>Производство рафинированного пальмового масла и его фракций</t>
  </si>
  <si>
    <t>10.41.58</t>
  </si>
  <si>
    <t>Производство рафинированного кокосового масла и его фракций</t>
  </si>
  <si>
    <t>10.41.59</t>
  </si>
  <si>
    <t>Производство прочих рафинированных растительных масел и их фракций</t>
  </si>
  <si>
    <t>10.41.6</t>
  </si>
  <si>
    <t>Производство гидрогенизированных и переэтерифицированных животных и растительных жиров и масел и их фракций</t>
  </si>
  <si>
    <t>10.41.7</t>
  </si>
  <si>
    <t>Производство растительных восков и дегры</t>
  </si>
  <si>
    <t>10.42</t>
  </si>
  <si>
    <t>Производство маргариновой продукции</t>
  </si>
  <si>
    <t>10.5</t>
  </si>
  <si>
    <t>Производство молочной продукции</t>
  </si>
  <si>
    <t>10.51</t>
  </si>
  <si>
    <t>Производство молока (кроме сырого) и молочной продукции</t>
  </si>
  <si>
    <t>10.51.1</t>
  </si>
  <si>
    <t>Производство питьевого молока и питьевых сливок</t>
  </si>
  <si>
    <t>10.51.2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</si>
  <si>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</si>
  <si>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>10.51.3</t>
  </si>
  <si>
    <t>Производство сыра и сырных продуктов</t>
  </si>
  <si>
    <t>10.51.4</t>
  </si>
  <si>
    <t>Производство молока и сливок в твердой форме</t>
  </si>
  <si>
    <t>10.51.9</t>
  </si>
  <si>
    <t>Производство прочей молочной продукции</t>
  </si>
  <si>
    <t>10.52</t>
  </si>
  <si>
    <t>Производство мороженого</t>
  </si>
  <si>
    <t>10.6</t>
  </si>
  <si>
    <t>Производство продуктов мукомольной и крупяной промышленности, крахмала и крахмалосодержащих продуктов</t>
  </si>
  <si>
    <t>10.61</t>
  </si>
  <si>
    <t>Производство продуктов мукомольной и крупяной промышленности</t>
  </si>
  <si>
    <t>10.61.1</t>
  </si>
  <si>
    <t>Производство обработанного риса</t>
  </si>
  <si>
    <t>10.61.2</t>
  </si>
  <si>
    <t>Производство муки из зерновых культур</t>
  </si>
  <si>
    <t>10.61.3</t>
  </si>
  <si>
    <t>Производство крупы и гранул из зерновых культур</t>
  </si>
  <si>
    <t>10.61.4</t>
  </si>
  <si>
    <t>Производство мучных смесей и приготовление мучных смесей или теста для хлеба, тортов, бисквитов и блинов</t>
  </si>
  <si>
    <t>10.62</t>
  </si>
  <si>
    <t>Производство крахмала и крахмалосодержащих продуктов</t>
  </si>
  <si>
    <t>10.62.1</t>
  </si>
  <si>
    <t>Производство крахмала</t>
  </si>
  <si>
    <t>10.62.2</t>
  </si>
  <si>
    <t>Производство нерафинированного кукурузного масла и его фракций</t>
  </si>
  <si>
    <t>10.62.3</t>
  </si>
  <si>
    <t>Производство рафинированного кукурузного масла и его фракций</t>
  </si>
  <si>
    <t>10.62.9</t>
  </si>
  <si>
    <t>Производство прочих крахмалосодержащих продуктов</t>
  </si>
  <si>
    <t>10.7</t>
  </si>
  <si>
    <t>Производство хлебобулочных и мучных кондитерских изделий</t>
  </si>
  <si>
    <t>10.71</t>
  </si>
  <si>
    <t>Производство хлеба и мучных кондитерских изделий, тортов и пирожных недлительного хранения</t>
  </si>
  <si>
    <t>10.71.1</t>
  </si>
  <si>
    <t>Производство хлеба и хлебобулочных изделий недлительного хранения</t>
  </si>
  <si>
    <t>10.71.2</t>
  </si>
  <si>
    <t>Производство мучных кондитерских изделий, тортов и пирожных недлительного хранения</t>
  </si>
  <si>
    <t>10.71.3</t>
  </si>
  <si>
    <t>Производство охлажденных хлебобулочных полуфабрикатов</t>
  </si>
  <si>
    <t>10.72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</si>
  <si>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</si>
  <si>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10.72.1</t>
  </si>
  <si>
    <t>Производство хрустящих хлебцев, сухарей и прочих сухарных хлебобулочных изделий</t>
  </si>
  <si>
    <t>10.72.2</t>
  </si>
  <si>
    <t>Производство тортов и пирожных длительного хранения</t>
  </si>
  <si>
    <t>10.72.3</t>
  </si>
  <si>
    <t>Производство прочих мучных кондитерских изделий длительного хранения</t>
  </si>
  <si>
    <t>10.72.31</t>
  </si>
  <si>
    <t>Производство печенья</t>
  </si>
  <si>
    <t>10.72.32</t>
  </si>
  <si>
    <t>Производство пряников и коврижек</t>
  </si>
  <si>
    <t>10.72.33</t>
  </si>
  <si>
    <t>Производство вафель</t>
  </si>
  <si>
    <t>10.72.34</t>
  </si>
  <si>
    <t>Производство галет и крекеров</t>
  </si>
  <si>
    <t>10.72.35</t>
  </si>
  <si>
    <t>Производство кексов, рулетов и аналогичных изделий длительного хранения</t>
  </si>
  <si>
    <t>10.72.39</t>
  </si>
  <si>
    <t>Производство восточных сладостей и прочих мучных кондитерских изделий</t>
  </si>
  <si>
    <t>10.72.4</t>
  </si>
  <si>
    <t>Производство замороженных хлебобулочных полуфабрикатов</t>
  </si>
  <si>
    <t>10.73</t>
  </si>
  <si>
    <t>Производство макаронных изделий кускуса и аналогичных мучных изделий</t>
  </si>
  <si>
    <t>10.73.1</t>
  </si>
  <si>
    <t>Производство макаронных изделий</t>
  </si>
  <si>
    <t>10.73.2</t>
  </si>
  <si>
    <t>Производство кускуса</t>
  </si>
  <si>
    <t>10.73.3</t>
  </si>
  <si>
    <t>Производство консервированных или замороженных макаронных изделий</t>
  </si>
  <si>
    <t>10.8</t>
  </si>
  <si>
    <t>Производство прочих пищевых продуктов</t>
  </si>
  <si>
    <t>10.81</t>
  </si>
  <si>
    <t>Производство сахара</t>
  </si>
  <si>
    <t>10.81.1</t>
  </si>
  <si>
    <t>Производство сахара из сахарной свеклы и тростникового сырца</t>
  </si>
  <si>
    <t>10.81.11</t>
  </si>
  <si>
    <t>Производство сахара из сахарной свеклы</t>
  </si>
  <si>
    <t>10.81.12</t>
  </si>
  <si>
    <t>Производство сахара из тростникового сырца</t>
  </si>
  <si>
    <t>10.81.2</t>
  </si>
  <si>
    <t>Производство сахарного сиропа</t>
  </si>
  <si>
    <t>10.81.3</t>
  </si>
  <si>
    <t>Производство мелассы</t>
  </si>
  <si>
    <t>10.82</t>
  </si>
  <si>
    <t>Производство какао, шоколада и сахаристых кондитерских изделий</t>
  </si>
  <si>
    <t>10.82.1</t>
  </si>
  <si>
    <t>Производство какао, масла какао, жира какао, растительного масла какао, порошка какао</t>
  </si>
  <si>
    <t>10.82.2</t>
  </si>
  <si>
    <t>Производство шоколада и сахаристых кондитерских изделий</t>
  </si>
  <si>
    <t>10.82.3</t>
  </si>
  <si>
    <t>Производство кондитерских изделий из сахара</t>
  </si>
  <si>
    <t>10.82.4</t>
  </si>
  <si>
    <t>Производство жевательной резинки</t>
  </si>
  <si>
    <t>10.82.5</t>
  </si>
  <si>
    <t>Производство засахаренных фруктов, орехов, цукатов из кожуры и прочих частей растений</t>
  </si>
  <si>
    <t>10.82.6</t>
  </si>
  <si>
    <t>Производство кондитерских леденцов и пастилок</t>
  </si>
  <si>
    <t>10.83</t>
  </si>
  <si>
    <t>Производство чая и кофе</t>
  </si>
  <si>
    <t>10.84</t>
  </si>
  <si>
    <t>Производство приправ и пряностей</t>
  </si>
  <si>
    <t>10.85</t>
  </si>
  <si>
    <t>Производство готовых пищевых продуктов и блюд</t>
  </si>
  <si>
    <t>10.86</t>
  </si>
  <si>
    <t>Производство детского питания и диетических пищевых продуктов</t>
  </si>
  <si>
    <t>10.86.1</t>
  </si>
  <si>
    <t>Производство молока и молочных продуктов для детского питания</t>
  </si>
  <si>
    <t>10.86.11</t>
  </si>
  <si>
    <t>Производство молока и молочных продуктов для детей раннего возраста</t>
  </si>
  <si>
    <t>10.86.12</t>
  </si>
  <si>
    <t>Производство молока и молочных продуктов для детей дошкольного и школьного возраста</t>
  </si>
  <si>
    <t>10.86.2</t>
  </si>
  <si>
    <t>Производство соковой продукции из фруктов и овощей для детского питания</t>
  </si>
  <si>
    <t>10.86.3</t>
  </si>
  <si>
    <t>Производство мясной продукции для детского питания, в том числе из мяса птицы</t>
  </si>
  <si>
    <t>10.86.4</t>
  </si>
  <si>
    <t>Производство продуктов на злаковой основе для детского питания</t>
  </si>
  <si>
    <t>10.86.5</t>
  </si>
  <si>
    <t>Производство продуктов детского питания профилактического и лечебного назначения</t>
  </si>
  <si>
    <t>10.86.6</t>
  </si>
  <si>
    <t>Производство специализированной пищевой продукции, в том числе диетических пищевых продуктов</t>
  </si>
  <si>
    <t>10.86.61</t>
  </si>
  <si>
    <t>Производство пищевой продукции диетического и диабетического питания</t>
  </si>
  <si>
    <t>10.86.62</t>
  </si>
  <si>
    <t>Производство пищевой продукции для питания спортсменов</t>
  </si>
  <si>
    <t>10.86.63</t>
  </si>
  <si>
    <t>Производство пищевой продукции для питания беременных и кормящих женщин</t>
  </si>
  <si>
    <t>10.86.64</t>
  </si>
  <si>
    <t>Производство пищевой продукции энтерального питания</t>
  </si>
  <si>
    <t>10.86.69</t>
  </si>
  <si>
    <t>Производство прочих диетических пищевых продуктов</t>
  </si>
  <si>
    <t>10.89</t>
  </si>
  <si>
    <t>Производство прочих пищевых продуктов, не включенных в другие группировки</t>
  </si>
  <si>
    <t>10.89.1</t>
  </si>
  <si>
    <t>Производство супов и бульонов</t>
  </si>
  <si>
    <t>10.89.2</t>
  </si>
  <si>
    <t>Производство скоропортящихся продуктов, таких как: сэндвичи и свежая пицца (полуфабрикат)</t>
  </si>
  <si>
    <t>10.89.3</t>
  </si>
  <si>
    <t>Производство растительных соков и экстрактов, пептических веществ, растительных клеев и загустителей</t>
  </si>
  <si>
    <t>10.89.4</t>
  </si>
  <si>
    <t>Производство пищевых ферментов</t>
  </si>
  <si>
    <t>10.89.5</t>
  </si>
  <si>
    <t>Производство искусственного меда и карамели</t>
  </si>
  <si>
    <t>10.89.6</t>
  </si>
  <si>
    <t>Переработка меда (темперирование, фильтрация, декристаллизация и смешивание меда)</t>
  </si>
  <si>
    <t>10.89.7</t>
  </si>
  <si>
    <t>Производство рационов питания и пайков</t>
  </si>
  <si>
    <t>10.89.8</t>
  </si>
  <si>
    <t>Производство биологически активных добавок к пище</t>
  </si>
  <si>
    <t>10.89.9</t>
  </si>
  <si>
    <t>Производство прочих продуктов питания, не включенных в другие группировки</t>
  </si>
  <si>
    <t>10.9</t>
  </si>
  <si>
    <t>Производство готовых кормов для животных</t>
  </si>
  <si>
    <t>10.91</t>
  </si>
  <si>
    <t>Производство готовых кормов для животных, содержащихся на фермах</t>
  </si>
  <si>
    <t>10.91.1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</si>
  <si>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</si>
  <si>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10.91.2</t>
  </si>
  <si>
    <t>Производство муки грубого помола и гранул из люцерны</t>
  </si>
  <si>
    <t>10.91.3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</si>
  <si>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</si>
  <si>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10.92</t>
  </si>
  <si>
    <t>Производство готовых кормов для непродуктивных животных</t>
  </si>
  <si>
    <t>11</t>
  </si>
  <si>
    <t>Производство напитков</t>
  </si>
  <si>
    <t>11.0</t>
  </si>
  <si>
    <t>11.01</t>
  </si>
  <si>
    <t>Перегонка, очистка и смешивание спиртов</t>
  </si>
  <si>
    <t>11.01.1</t>
  </si>
  <si>
    <t>Производство дистиллированных питьевых алкогольных напитков: водки, виски, бренди, джина, ликеров и т. п.</t>
  </si>
  <si>
    <t>11.01.2</t>
  </si>
  <si>
    <t>Производство напитков, смешанных с дистиллированными алкогольными напитками</t>
  </si>
  <si>
    <t>11.01.3</t>
  </si>
  <si>
    <t>Смешивание дистиллированных спиртов</t>
  </si>
  <si>
    <t>11.01.4</t>
  </si>
  <si>
    <t>Производство пищевого спирта</t>
  </si>
  <si>
    <t>11.02</t>
  </si>
  <si>
    <t>Производство вина из винограда</t>
  </si>
  <si>
    <t>11.03</t>
  </si>
  <si>
    <t>Производство сидра и прочих плодовых вин</t>
  </si>
  <si>
    <t>11.04</t>
  </si>
  <si>
    <t>Производство прочих недистиллированных напитков из сброженных материалов</t>
  </si>
  <si>
    <t>11.05</t>
  </si>
  <si>
    <t>Производство пива</t>
  </si>
  <si>
    <t>11.06</t>
  </si>
  <si>
    <t>Производство солода</t>
  </si>
  <si>
    <t>11.07</t>
  </si>
  <si>
    <t>Производство безалкогольных напитков; производство минеральных вод и прочих питьевых вод в бутылках</t>
  </si>
  <si>
    <t>11.07.1</t>
  </si>
  <si>
    <t>Производство минеральных вод</t>
  </si>
  <si>
    <t>11.07.2</t>
  </si>
  <si>
    <t>Производство безалкогольных напитков ароматизированных и/или с добавлением сахара, кроме минеральных вод</t>
  </si>
  <si>
    <t>12</t>
  </si>
  <si>
    <t>Производство табачных изделий</t>
  </si>
  <si>
    <t>12.0</t>
  </si>
  <si>
    <t>12.00</t>
  </si>
  <si>
    <t>12.00.1</t>
  </si>
  <si>
    <t>Производство изделий из табака и махорки: сигарет, папирос, сигар, сигарилл, курительного тонкорезаного табака, трубочного табака, жевательного табака, сосательного табака, нюхательного табака, табака для кальяна, курительной и нюхательной махорки</t>
  </si>
  <si>
    <t>12.00.2</t>
  </si>
  <si>
    <t>Производство гомогенизированного или восстановленного табака</t>
  </si>
  <si>
    <t>12.00.3</t>
  </si>
  <si>
    <t>Стрипсование (удаление главной жилки) и редраинг-обработка табака</t>
  </si>
  <si>
    <t>13</t>
  </si>
  <si>
    <t>Производство текстильных изделий</t>
  </si>
  <si>
    <t>13.1</t>
  </si>
  <si>
    <t>Подготовка и прядение текстильных волокон</t>
  </si>
  <si>
    <t>13.10</t>
  </si>
  <si>
    <t>13.10.1</t>
  </si>
  <si>
    <t>Прядение хлопчатобумажных волокон</t>
  </si>
  <si>
    <t>13.10.2</t>
  </si>
  <si>
    <t>Прядение кардное шерстяных волокон</t>
  </si>
  <si>
    <t>13.10.3</t>
  </si>
  <si>
    <t>Прядение гребенное шерстяных волокон</t>
  </si>
  <si>
    <t>13.10.4</t>
  </si>
  <si>
    <t>Прядение льняных волокон</t>
  </si>
  <si>
    <t>13.10.5</t>
  </si>
  <si>
    <t>Изготовление натуральных шелковых, искусственных и синтетических волокон</t>
  </si>
  <si>
    <t>13.10.6</t>
  </si>
  <si>
    <t>Производство швейных ниток</t>
  </si>
  <si>
    <t>13.10.9</t>
  </si>
  <si>
    <t>Подготовка и прядение прочих текстильных волокон</t>
  </si>
  <si>
    <t>13.2</t>
  </si>
  <si>
    <t>Производство текстильных тканей</t>
  </si>
  <si>
    <t>13.20</t>
  </si>
  <si>
    <t>13.20.1</t>
  </si>
  <si>
    <t>Производство тканей (без специальных тканей) из натуральных волокон, кроме хлопка</t>
  </si>
  <si>
    <t>13.20.11</t>
  </si>
  <si>
    <t>Производство шелковых тканей</t>
  </si>
  <si>
    <t>13.20.12</t>
  </si>
  <si>
    <t>Производство шерстяных тканей</t>
  </si>
  <si>
    <t>13.20.13</t>
  </si>
  <si>
    <t>Производство льняных тканей</t>
  </si>
  <si>
    <t>13.20.14</t>
  </si>
  <si>
    <t>Производство тканей из джутовых и прочих лубяных текстильных волокон</t>
  </si>
  <si>
    <t>13.20.19</t>
  </si>
  <si>
    <t>Производство ткани из прочих растительных текстильных волокон; ткани из бумажной пряжи</t>
  </si>
  <si>
    <t>13.20.2</t>
  </si>
  <si>
    <t>Производство хлопчатобумажных тканей</t>
  </si>
  <si>
    <t>13.20.3</t>
  </si>
  <si>
    <t>Производство тканей, за исключением специальных тканей, из химических комплексных нитей и штапельных волокон</t>
  </si>
  <si>
    <t>13.20.4</t>
  </si>
  <si>
    <t>Производство ворсовых, махровых полотенечных тканей и прочих специальных тканей</t>
  </si>
  <si>
    <t>13.20.41</t>
  </si>
  <si>
    <t>Производство ворсовых тканей и ткани из синели</t>
  </si>
  <si>
    <t>13.20.42</t>
  </si>
  <si>
    <t>Производство хлопчатобумажных махровых полотенечных тканей</t>
  </si>
  <si>
    <t>13.20.43</t>
  </si>
  <si>
    <t>Производство прочих махровых полотенечных и аналогичных махровых тканей</t>
  </si>
  <si>
    <t>13.20.44</t>
  </si>
  <si>
    <t>Производство марли</t>
  </si>
  <si>
    <t>13.20.45</t>
  </si>
  <si>
    <t>Производство ворсовых тканей</t>
  </si>
  <si>
    <t>13.20.46</t>
  </si>
  <si>
    <t>Производство тканей из стекловолокна</t>
  </si>
  <si>
    <t>13.20.5</t>
  </si>
  <si>
    <t>Производство искусственного меха ткацким способом</t>
  </si>
  <si>
    <t>13.20.6</t>
  </si>
  <si>
    <t>Производство арамидных нитей и волокна</t>
  </si>
  <si>
    <t>13.3</t>
  </si>
  <si>
    <t>Отделка тканей и текстильных изделий</t>
  </si>
  <si>
    <t>13.30</t>
  </si>
  <si>
    <t>13.30.1</t>
  </si>
  <si>
    <t>Отбеливание и окрашивание текстиля, волокон, тканей и текстильных изделий, включая готовую одежду</t>
  </si>
  <si>
    <t>13.30.2</t>
  </si>
  <si>
    <t>Аппретирование, сушка, обработка паром, декатировка, противоусадочная отделка, смягчение тканей и текстильных изделий, включая готовую одежду</t>
  </si>
  <si>
    <t>13.30.3</t>
  </si>
  <si>
    <t>Плиссировка и подобные работы на текстильных материалах</t>
  </si>
  <si>
    <t>13.30.4</t>
  </si>
  <si>
    <t>Нанесение водозащитного слоя, специальных покрытий, прорезинивание, пропитка приобретенной одежды</t>
  </si>
  <si>
    <t>13.30.5</t>
  </si>
  <si>
    <t>Нанесение рисунка на текстильные изделия и готовую одежду</t>
  </si>
  <si>
    <t>13.9</t>
  </si>
  <si>
    <t>Производство прочих текстильных изделий</t>
  </si>
  <si>
    <t>13.91</t>
  </si>
  <si>
    <t>Производство трикотажного и вязаного полотна</t>
  </si>
  <si>
    <t>13.91.1</t>
  </si>
  <si>
    <t>Производство и обработка трикотажного или вязаного полотна</t>
  </si>
  <si>
    <t>13.91.2</t>
  </si>
  <si>
    <t>Производство искусственного меха методом вязания</t>
  </si>
  <si>
    <t>13.92</t>
  </si>
  <si>
    <t>Производство готовых текстильных изделий, кроме одежды</t>
  </si>
  <si>
    <t>13.93</t>
  </si>
  <si>
    <t>Производство ковров и ковровых изделий</t>
  </si>
  <si>
    <t>13.94</t>
  </si>
  <si>
    <t>Производство канатов, веревок, шпагата и сетей</t>
  </si>
  <si>
    <t>13.94.1</t>
  </si>
  <si>
    <t>Производство шпагата, канатов, веревок и тросов из текстильных волокон и лент, с пропиткой и без пропитки, с покрытием, защищенных или не защищенных оболочкой из резины или пластмассы</t>
  </si>
  <si>
    <t>13.94.2</t>
  </si>
  <si>
    <t>Производство изделий из веревки и сетного полотна: рыболовных сетей, предохранительных сеток на судах, защитных средств, используемых при погрузочно-разгрузочных работах, стропов, веревок или тросов с металлическими кольцами</t>
  </si>
  <si>
    <t>13.95</t>
  </si>
  <si>
    <t>Производство нетканых текстильных материалов и изделий из них, кроме одежды</t>
  </si>
  <si>
    <t>13.96</t>
  </si>
  <si>
    <t>Производство прочих технических и промышленных текстильных изделий</t>
  </si>
  <si>
    <t>13.96.1</t>
  </si>
  <si>
    <t>Производство металлизированной пряжи или металлизированной позументной тесьмы</t>
  </si>
  <si>
    <t>13.96.2</t>
  </si>
  <si>
    <t>Производство ткани из металлической нити и ткани из металлизированной пряжи</t>
  </si>
  <si>
    <t>13.96.3</t>
  </si>
  <si>
    <t>Производство резиновых нитей и шнуров с текстильным покрытием; производство текстильных нитей и лент, пропитанных или с пластмассовым или резиновым покрытием</t>
  </si>
  <si>
    <t>13.96.4</t>
  </si>
  <si>
    <t>Производство текстильных материалов, пропитанных или с покрытием</t>
  </si>
  <si>
    <t>13.96.5</t>
  </si>
  <si>
    <t>Производство кордных тканей</t>
  </si>
  <si>
    <t>13.96.6</t>
  </si>
  <si>
    <t>Производство текстильных материалов и изделий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</si>
  <si>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13.96.7</t>
  </si>
  <si>
    <t>Производство узких текстильных тканей, в том числе состоящих из основы безуточного переплетения и соединяемых клеящим веществом</t>
  </si>
  <si>
    <t>13.99</t>
  </si>
  <si>
    <t>Производство прочих текстильных изделий, не включенных в другие группировки</t>
  </si>
  <si>
    <t>13.99.1</t>
  </si>
  <si>
    <t>Производство кружевного сетчатого и гардинно-тюлевого полотна, а также кружев и вышитых изделий, в кусках, в форме полос или отдельных вышивок</t>
  </si>
  <si>
    <t>13.99.2</t>
  </si>
  <si>
    <t>Производство фетра и войлока</t>
  </si>
  <si>
    <t>13.99.3</t>
  </si>
  <si>
    <t>Производство ваты из текстильных материалов</t>
  </si>
  <si>
    <t>13.99.9</t>
  </si>
  <si>
    <t>Производство текстильных изделий различного назначения, не включенных в другие группировки</t>
  </si>
  <si>
    <t>14</t>
  </si>
  <si>
    <t>Производство одежды</t>
  </si>
  <si>
    <t>14.1</t>
  </si>
  <si>
    <t>Производство одежды, кроме одежды из меха</t>
  </si>
  <si>
    <t>14.11</t>
  </si>
  <si>
    <t>Производство одежды из кожи</t>
  </si>
  <si>
    <t>14.12</t>
  </si>
  <si>
    <t>Производство спецодежды</t>
  </si>
  <si>
    <t>14.13</t>
  </si>
  <si>
    <t>Производство прочей верхней одежды</t>
  </si>
  <si>
    <t>14.13.1</t>
  </si>
  <si>
    <t>Производство верхней трикотажной или вязаной одежды</t>
  </si>
  <si>
    <t>14.13.11</t>
  </si>
  <si>
    <t>Производство верхней трикотажной или вязаной одежды для мужчин или мальчиков</t>
  </si>
  <si>
    <t>14.13.12</t>
  </si>
  <si>
    <t>Производство верхней трикотажной или вязаной одежды для женщин или девочек</t>
  </si>
  <si>
    <t>14.13.2</t>
  </si>
  <si>
    <t>Производство верхней одежды из текстильных материалов, кроме трикотажных или вязаных</t>
  </si>
  <si>
    <t>14.13.21</t>
  </si>
  <si>
    <t>Производство верхней одежды из текстильных материалов, кроме трикотажных или вязаных, для мужчин или мальчиков</t>
  </si>
  <si>
    <t>14.13.22</t>
  </si>
  <si>
    <t>Производство верхней одежды из текстильных материалов, кроме трикотажных или вязаных, для женщин или девочек</t>
  </si>
  <si>
    <t>14.14</t>
  </si>
  <si>
    <t>Производство нательного белья</t>
  </si>
  <si>
    <t>14.14.1</t>
  </si>
  <si>
    <t>Производство трикотажного и вязаного нательного белья</t>
  </si>
  <si>
    <t>14.14.11</t>
  </si>
  <si>
    <t>Производство трикотажных или вязаных рубашек для мужчин или для мальчиков</t>
  </si>
  <si>
    <t>14.14.12</t>
  </si>
  <si>
    <t>Производство маек и прочего трикотажного или вязаного нательного белья для мужчин или мальчиков</t>
  </si>
  <si>
    <t>14.14.13</t>
  </si>
  <si>
    <t>Производство трикотажных или вязаных блузок, рубашек и батников для женщин или для девочек</t>
  </si>
  <si>
    <t>14.14.14</t>
  </si>
  <si>
    <t>Производство маек и прочего трикотажного или вязаного нательного белья для женщин или для девочек</t>
  </si>
  <si>
    <t>14.14.2</t>
  </si>
  <si>
    <t>Производство нательного белья из тканей</t>
  </si>
  <si>
    <t>14.14.21</t>
  </si>
  <si>
    <t>Производство рубашек из текстильных материалов, кроме трикотажных или вязаных, для мужчин или для мальчиков</t>
  </si>
  <si>
    <t>14.14.22</t>
  </si>
  <si>
    <t>Производство маек и прочего нательного белья из текстильных материалов, кроме трикотажных или вязаных, для мужчин или для мальчиков</t>
  </si>
  <si>
    <t>14.14.23</t>
  </si>
  <si>
    <t>Производство блузок, рубашек и батников из текстильных материалов, кроме трикотажных или вязаных, для женщин или для девочек</t>
  </si>
  <si>
    <t>14.14.24</t>
  </si>
  <si>
    <t>Производство маек и прочего нательного белья из текстильных материалов, кроме трикотажных или вязаных, для женщин или для девочек</t>
  </si>
  <si>
    <t>14.14.25</t>
  </si>
  <si>
    <t>Производство бюстгальтеров, поясов, корсетов и аналогичных изделий, и их частей из любого текстильного материала, включая трикотажные или вязаные</t>
  </si>
  <si>
    <t>14.14.3</t>
  </si>
  <si>
    <t>Производство трикотажных или вязаных футболок, маек и прочих нижних рубашек</t>
  </si>
  <si>
    <t>14.19</t>
  </si>
  <si>
    <t>Производство прочей одежды и аксессуаров одежды</t>
  </si>
  <si>
    <t>14.19.1</t>
  </si>
  <si>
    <t>Производство трикотажной или вязаной одежды для детей младшего возраста, спортивной или прочей одежды, аксессуаров и деталей одежды</t>
  </si>
  <si>
    <t>14.19.11</t>
  </si>
  <si>
    <t>Производство трикотажных или вязаных одежды и аксессуаров одежды для детей младшего возраста</t>
  </si>
  <si>
    <t>14.19.12</t>
  </si>
  <si>
    <t>Производство спортивных костюмов, лыжных костюмов, купальных костюмов и прочей трикотажной или вязаной одежды</t>
  </si>
  <si>
    <t>14.19.13</t>
  </si>
  <si>
    <t>Производство трикотажных или вязаных перчаток, рукавиц (варежек) и митенок</t>
  </si>
  <si>
    <t>14.19.19</t>
  </si>
  <si>
    <t>Производство прочих трикотажных или вязаных аксессуаров одежды, в том числе платков, шарфов, галстуков и прочих аналогичных изделий</t>
  </si>
  <si>
    <t>14.19.2</t>
  </si>
  <si>
    <t>Производство одежды для детей младшего возраста, спортивной или прочей одежды и аксессуаров одежды из текстильных материалов, кроме трикотажных или вязаных</t>
  </si>
  <si>
    <t>14.19.21</t>
  </si>
  <si>
    <t>Производство одежды и аксессуаров одежды для детей младшего возраста из текстильных материалов, кроме трикотажных или вязаных</t>
  </si>
  <si>
    <t>14.19.22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</si>
  <si>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</si>
  <si>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>14.19.23</t>
  </si>
  <si>
    <t>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</t>
  </si>
  <si>
    <t>14.19.3</t>
  </si>
  <si>
    <t>Производство аксессуаров одежды из кожи; производство одежды из фетра или нетканых материалов; производство одежды из текстильных материалов с покрытием</t>
  </si>
  <si>
    <t>14.19.31</t>
  </si>
  <si>
    <t>Производство аксессуаров одежды из натуральной или композиционной кожи</t>
  </si>
  <si>
    <t>14.19.32</t>
  </si>
  <si>
    <t>Производство одежды из фетра, нетканых материалов, из текстильных материалов с пропиткой или покрытием</t>
  </si>
  <si>
    <t>14.19.4</t>
  </si>
  <si>
    <t>Производство головных уборов</t>
  </si>
  <si>
    <t>14.2</t>
  </si>
  <si>
    <t>Производство меховых изделий</t>
  </si>
  <si>
    <t>14.20</t>
  </si>
  <si>
    <t>14.3</t>
  </si>
  <si>
    <t>Производство вязаных и трикотажных изделий одежды</t>
  </si>
  <si>
    <t>14.31</t>
  </si>
  <si>
    <t>Производство вязаных и трикотажных чулочно-носочных изделий</t>
  </si>
  <si>
    <t>14.39</t>
  </si>
  <si>
    <t>Производство прочих вязаных и трикотажных изделий</t>
  </si>
  <si>
    <t>15</t>
  </si>
  <si>
    <t>Производство кожи и изделий из кожи</t>
  </si>
  <si>
    <t>15.1</t>
  </si>
  <si>
    <t>Дубление и отделка кожи, производство чемоданов, сумок, шорно-седельных изделий из кожи; выделка и крашение меха</t>
  </si>
  <si>
    <t>15.11</t>
  </si>
  <si>
    <t>Дубление и выделка кожи, выделка и крашение меха</t>
  </si>
  <si>
    <t>15.11.1</t>
  </si>
  <si>
    <t>Выделка и крашение меха</t>
  </si>
  <si>
    <t>15.11.2</t>
  </si>
  <si>
    <t>Производство замши, пергаментной кожи, лакированной и металлизированной кожи</t>
  </si>
  <si>
    <t>15.11.3</t>
  </si>
  <si>
    <t>Дубление, выделка и крашение кожи из шкур крупного рогатого скота или животных семейства лошадиных</t>
  </si>
  <si>
    <t>15.11.4</t>
  </si>
  <si>
    <t>Дубление, выделка и крашение кожи из шкур овец, коз и свиней</t>
  </si>
  <si>
    <t>15.11.5</t>
  </si>
  <si>
    <t>Дубление, выделка и крашение кожи из шкур прочих животных, производство композиционной кожи</t>
  </si>
  <si>
    <t>15.11.51</t>
  </si>
  <si>
    <t>Дубление, выделка и крашение кожи из шкур прочих животных</t>
  </si>
  <si>
    <t>15.11.52</t>
  </si>
  <si>
    <t>Производство композиционной кожи</t>
  </si>
  <si>
    <t>15.12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</si>
  <si>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</si>
  <si>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15.2</t>
  </si>
  <si>
    <t>Производство обуви</t>
  </si>
  <si>
    <t>15.20</t>
  </si>
  <si>
    <t>15.20.1</t>
  </si>
  <si>
    <t>Производство обуви, кроме спортивной, защитной и ортопедической</t>
  </si>
  <si>
    <t>15.20.11</t>
  </si>
  <si>
    <t>Производство водонепроницаемой обуви с верхом из резины или пластмассы</t>
  </si>
  <si>
    <t>15.20.12</t>
  </si>
  <si>
    <t>Производство обуви с верхом из резины и пластмассы, кроме водопроницаемой</t>
  </si>
  <si>
    <t>15.20.13</t>
  </si>
  <si>
    <t>Производство обуви с верхом из кожи, кроме спортивной обуви, обуви с защитным металлическим подноском и различной специальной обуви</t>
  </si>
  <si>
    <t>15.20.14</t>
  </si>
  <si>
    <t>Производство обуви с верхом из текстильных материалов, кроме спортивной обуви</t>
  </si>
  <si>
    <t>15.20.2</t>
  </si>
  <si>
    <t>Производство спортивной обуви</t>
  </si>
  <si>
    <t>15.20.3</t>
  </si>
  <si>
    <t>Производство защитной обуви</t>
  </si>
  <si>
    <t>15.20.31</t>
  </si>
  <si>
    <t>Производство обуви с защитным металлическим подноском</t>
  </si>
  <si>
    <t>15.20.32</t>
  </si>
  <si>
    <t>Производство деревянной и различной специальной обуви</t>
  </si>
  <si>
    <t>15.20.4</t>
  </si>
  <si>
    <t>Производство деталей обуви из кожи; вкладных стелек, подпяточников и аналогичных изделий; производство гетр, гамашей и аналогичных изделий</t>
  </si>
  <si>
    <t>15.20.41</t>
  </si>
  <si>
    <t>Производство деталей обуви из кожи; вкладных стелек, подпяточников и аналогичных изделий</t>
  </si>
  <si>
    <t>15.20.42</t>
  </si>
  <si>
    <t>Производство гетр, гамашей и аналогичных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</si>
  <si>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</si>
  <si>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</si>
  <si>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16.1</t>
  </si>
  <si>
    <t>Распиловка и строгание древесины</t>
  </si>
  <si>
    <t>16.10</t>
  </si>
  <si>
    <t>16.10.1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</si>
  <si>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</si>
  <si>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16.10.2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</si>
  <si>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</si>
  <si>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>16.10.3</t>
  </si>
  <si>
    <t>Производство древесины, пропитанной или обработанной защитными или другими веществами</t>
  </si>
  <si>
    <t>16.10.9</t>
  </si>
  <si>
    <t>Предоставление услуг по пропитке древесины</t>
  </si>
  <si>
    <t>16.2</t>
  </si>
  <si>
    <t>Производство изделий из дерева, пробки, соломки и материалов для плетения</t>
  </si>
  <si>
    <t>16.21</t>
  </si>
  <si>
    <t>Производство шпона, фанеры, деревянных плит и панелей</t>
  </si>
  <si>
    <t>16.21.1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</si>
  <si>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</si>
  <si>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16.21.11</t>
  </si>
  <si>
    <t>Производство фанеры, деревянных фанерованных панелей и аналогичных слоистых материалов</t>
  </si>
  <si>
    <t>16.21.12</t>
  </si>
  <si>
    <t>Производство древесно-стружечных плит из древесины или других одревесневших материалов</t>
  </si>
  <si>
    <t>16.21.13</t>
  </si>
  <si>
    <t>Производство древесно-волокнистых плит из древесины или других одревесневших материалов</t>
  </si>
  <si>
    <t>16.21.2</t>
  </si>
  <si>
    <t>Производство листов для облицовки, шпона для фанеры, производство прессованной древесины</t>
  </si>
  <si>
    <t>16.21.21</t>
  </si>
  <si>
    <t>Производство листов для облицовки, шпона для фанеры</t>
  </si>
  <si>
    <t>16.21.22</t>
  </si>
  <si>
    <t>Производство прессованной древесины</t>
  </si>
  <si>
    <t>16.22</t>
  </si>
  <si>
    <t>Производство сборных паркетных покрытий</t>
  </si>
  <si>
    <t>16.23</t>
  </si>
  <si>
    <t>Производство прочих деревянных строительных конструкций и столярных изделий</t>
  </si>
  <si>
    <t>16.23.1</t>
  </si>
  <si>
    <t>Производство деревянных строительных конструкций и столярных изделий</t>
  </si>
  <si>
    <t>16.23.2</t>
  </si>
  <si>
    <t>Производство сборных деревянных строений</t>
  </si>
  <si>
    <t>16.24</t>
  </si>
  <si>
    <t>Производство деревянной тары</t>
  </si>
  <si>
    <t>16.29</t>
  </si>
  <si>
    <t>Производство прочих деревянных изделий; производство изделий из пробки, соломки и материалов для плетения</t>
  </si>
  <si>
    <t>16.29.1</t>
  </si>
  <si>
    <t>Производство прочих деревянных изделий</t>
  </si>
  <si>
    <t>16.29.11</t>
  </si>
  <si>
    <t>Производство деревянных инструментов, корпусов и рукояток инструментов, рукояток щеток и метелок, обувных колодок и растяжек для обуви</t>
  </si>
  <si>
    <t>16.29.12</t>
  </si>
  <si>
    <t>Производство деревянных столовых и кухонных принадлежностей</t>
  </si>
  <si>
    <t>16.29.13</t>
  </si>
  <si>
    <t>Производство деревянных статуэток и украшений из дерева, мозаики и инкрустированного дерева, шкатулок, футляров для ювелирных изделий или ножей</t>
  </si>
  <si>
    <t>16.29.14</t>
  </si>
  <si>
    <t>Производство деревянных рам для картин, фотографий, зеркал или аналогичных предметов и прочих изделий из дерева</t>
  </si>
  <si>
    <t>16.29.15</t>
  </si>
  <si>
    <t>Производство топливных гранул и брикетов из отходов деревопереработки</t>
  </si>
  <si>
    <t>16.29.2</t>
  </si>
  <si>
    <t>Производство изделий из пробки, соломки и материалов для плетения; производство корзиночных и плетеных изделий</t>
  </si>
  <si>
    <t>16.29.21</t>
  </si>
  <si>
    <t>Производство изделий из пробки</t>
  </si>
  <si>
    <t>16.29.22</t>
  </si>
  <si>
    <t>Производство изделий из соломки, эспарто (альфы) и прочих материалов для плетения</t>
  </si>
  <si>
    <t>16.29.23</t>
  </si>
  <si>
    <t>Производство корзиночных и плетеных изделий</t>
  </si>
  <si>
    <t>17</t>
  </si>
  <si>
    <t>Производство бумаги и бумажных изделий</t>
  </si>
  <si>
    <t>17.1</t>
  </si>
  <si>
    <t>Производство целлюлозы, древесной массы, бумаги и картона</t>
  </si>
  <si>
    <t>17.11</t>
  </si>
  <si>
    <t>Производство целлюлозы и древесной массы</t>
  </si>
  <si>
    <t>17.11.1</t>
  </si>
  <si>
    <t>Производство целлюлозы</t>
  </si>
  <si>
    <t>17.11.2</t>
  </si>
  <si>
    <t>Производство древесной массы</t>
  </si>
  <si>
    <t>17.11.9</t>
  </si>
  <si>
    <t>Производство прочих волокнистых полуфабрикатов</t>
  </si>
  <si>
    <t>17.12</t>
  </si>
  <si>
    <t>Производство бумаги и картона</t>
  </si>
  <si>
    <t>17.12.1</t>
  </si>
  <si>
    <t>Производство бумаги</t>
  </si>
  <si>
    <t>17.12.2</t>
  </si>
  <si>
    <t>Производство картона</t>
  </si>
  <si>
    <t>17.2</t>
  </si>
  <si>
    <t>Производство изделий из бумаги и картона</t>
  </si>
  <si>
    <t>17.21</t>
  </si>
  <si>
    <t>Производство гофрированной бумаги и картона, бумажной и картонной тары</t>
  </si>
  <si>
    <t>17.22</t>
  </si>
  <si>
    <t>Производство бумажных изделий хозяйственно-бытового и санитарно-гигиенического назначения</t>
  </si>
  <si>
    <t>17.23</t>
  </si>
  <si>
    <t>Производство бумажных канцелярских принадлежностей</t>
  </si>
  <si>
    <t>17.24</t>
  </si>
  <si>
    <t>Производство обоев</t>
  </si>
  <si>
    <t>17.29</t>
  </si>
  <si>
    <t>Производство прочих изделий из бумаги и картона</t>
  </si>
  <si>
    <t>18</t>
  </si>
  <si>
    <t>Деятельность полиграфическая и копирование носителей информации</t>
  </si>
  <si>
    <t>18.1</t>
  </si>
  <si>
    <t>Деятельность полиграфическая и предоставление услуг в этой области</t>
  </si>
  <si>
    <t>18.11</t>
  </si>
  <si>
    <t>Печатание газет</t>
  </si>
  <si>
    <t>18.12</t>
  </si>
  <si>
    <t>Прочие виды полиграфической деятельности</t>
  </si>
  <si>
    <t>18.13</t>
  </si>
  <si>
    <t>Изготовление печатных форм и подготовительная деятельность</t>
  </si>
  <si>
    <t>18.14</t>
  </si>
  <si>
    <t>Деятельность брошюровочно- переплетная и отделочная и сопутствующие услуги</t>
  </si>
  <si>
    <t>18.2</t>
  </si>
  <si>
    <t>Копирование записанных носителей информации</t>
  </si>
  <si>
    <t>18.20</t>
  </si>
  <si>
    <t>19</t>
  </si>
  <si>
    <t>Производство кокса и нефтепродуктов</t>
  </si>
  <si>
    <t>19.1</t>
  </si>
  <si>
    <t>Производство кокса</t>
  </si>
  <si>
    <t>19.10</t>
  </si>
  <si>
    <t>19.2</t>
  </si>
  <si>
    <t>Производство нефтепродуктов</t>
  </si>
  <si>
    <t>19.20</t>
  </si>
  <si>
    <t>19.3</t>
  </si>
  <si>
    <t>Агломерация угля, антрацита и бурого угля (лигнита) и производство термоуглей</t>
  </si>
  <si>
    <t>19.31</t>
  </si>
  <si>
    <t>Агломерация антрацита</t>
  </si>
  <si>
    <t>19.32</t>
  </si>
  <si>
    <t>Агломерация угля</t>
  </si>
  <si>
    <t>19.33</t>
  </si>
  <si>
    <t>Агломерация бурого угля (лигнита)</t>
  </si>
  <si>
    <t>19.34</t>
  </si>
  <si>
    <t>Производство термоуглей</t>
  </si>
  <si>
    <t>19.34.1</t>
  </si>
  <si>
    <t>Производство термоуглей из антрацита</t>
  </si>
  <si>
    <t>19.34.2</t>
  </si>
  <si>
    <t>Производство термоуглей из бурого угля (лигнита)</t>
  </si>
  <si>
    <t>19.34.3</t>
  </si>
  <si>
    <t>Производство теромуглей из угля за исключением антрацитов, лигнитов и угля каменного коксующегося</t>
  </si>
  <si>
    <t>20</t>
  </si>
  <si>
    <t>Производство химических веществ и химических продуктов</t>
  </si>
  <si>
    <t>20.1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</si>
  <si>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</si>
  <si>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20.11</t>
  </si>
  <si>
    <t>Производство промышленных газов</t>
  </si>
  <si>
    <t>20.12</t>
  </si>
  <si>
    <t>Производство красителей и пигментов</t>
  </si>
  <si>
    <t>20.13</t>
  </si>
  <si>
    <t>Производство прочих основных неорганических химических веществ</t>
  </si>
  <si>
    <t>20.14</t>
  </si>
  <si>
    <t>Производство прочих основных органических химических веществ</t>
  </si>
  <si>
    <t>20.14.1</t>
  </si>
  <si>
    <t>Производство углеводородов и их производных</t>
  </si>
  <si>
    <t>20.14.2</t>
  </si>
  <si>
    <t>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</si>
  <si>
    <t>20.14.3</t>
  </si>
  <si>
    <t>Производство промышленных монокарбоновых жирных кислот, карбоновых кислот и их производных</t>
  </si>
  <si>
    <t>20.14.4</t>
  </si>
  <si>
    <t>Производство органических соединений с азотсодержащими функциональными группами</t>
  </si>
  <si>
    <t>20.14.5</t>
  </si>
  <si>
    <t>Производство сераорганических соединений и прочих элементоорганических соединений</t>
  </si>
  <si>
    <t>20.14.6</t>
  </si>
  <si>
    <t>Производство простых эфиров, органических пероксидов, эпоксидов, ацеталей и полуацеталей, прочих органических соединений</t>
  </si>
  <si>
    <t>20.14.7</t>
  </si>
  <si>
    <t>Производство прочих химических органических основных веществ</t>
  </si>
  <si>
    <t>20.15</t>
  </si>
  <si>
    <t>Производство удобрений и азотных соединений</t>
  </si>
  <si>
    <t>20.15.1</t>
  </si>
  <si>
    <t>Производство азотных кислот, сульфоазотных кислот, аммиака</t>
  </si>
  <si>
    <t>20.15.2</t>
  </si>
  <si>
    <t>Производство хлорида аммония, нитритов</t>
  </si>
  <si>
    <t>20.15.3</t>
  </si>
  <si>
    <t>Производство азотных минеральных или химических удобрений</t>
  </si>
  <si>
    <t>20.15.4</t>
  </si>
  <si>
    <t>Производство фосфорных минеральных или химических удобрений</t>
  </si>
  <si>
    <t>20.15.5</t>
  </si>
  <si>
    <t>Производство калийных минеральных или химических удобрений</t>
  </si>
  <si>
    <t>20.15.6</t>
  </si>
  <si>
    <t>Производство нитрата натрия</t>
  </si>
  <si>
    <t>20.15.7</t>
  </si>
  <si>
    <t>Производство удобрений, не включенных в другие группировки</t>
  </si>
  <si>
    <t>20.15.8</t>
  </si>
  <si>
    <t>Производство удобрений животного или растительного происхождения</t>
  </si>
  <si>
    <t>20.16</t>
  </si>
  <si>
    <t>Производство пластмасс и синтетических смол в первичных формах</t>
  </si>
  <si>
    <t>20.17</t>
  </si>
  <si>
    <t>Производство синтетического каучука в первичных формах</t>
  </si>
  <si>
    <t>20.2</t>
  </si>
  <si>
    <t>Производство пестицидов и прочих агрохимических продуктов</t>
  </si>
  <si>
    <t>20.20</t>
  </si>
  <si>
    <t>20.3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</si>
  <si>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</si>
  <si>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</si>
  <si>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20.30.1</t>
  </si>
  <si>
    <t>Производство красок и лаков на основе полимеров</t>
  </si>
  <si>
    <t>20.30.2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</si>
  <si>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</si>
  <si>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20.4</t>
  </si>
  <si>
    <t>Производство мыла и моющих, чистящих и полирующих средств; парфюмерных и косметических средств</t>
  </si>
  <si>
    <t>20.41</t>
  </si>
  <si>
    <t>Производство мыла и моющих, чистящих и полирующих средств</t>
  </si>
  <si>
    <t>20.41.1</t>
  </si>
  <si>
    <t>Производство глицерина</t>
  </si>
  <si>
    <t>20.41.2</t>
  </si>
  <si>
    <t>Производство органических поверхностно-активных веществ, кроме мыла</t>
  </si>
  <si>
    <t>20.41.3</t>
  </si>
  <si>
    <t>Производство мыла и моющих средств, чистящих и полирующих средств</t>
  </si>
  <si>
    <t>20.41.4</t>
  </si>
  <si>
    <t>Производство средств для ароматизации и дезодорирования воздуха и восков</t>
  </si>
  <si>
    <t>20.42</t>
  </si>
  <si>
    <t>Производство парфюмерных и косметических средств</t>
  </si>
  <si>
    <t>20.5</t>
  </si>
  <si>
    <t>Производство прочих химических продуктов</t>
  </si>
  <si>
    <t>20.51</t>
  </si>
  <si>
    <t>Производство взрывчатых веществ</t>
  </si>
  <si>
    <t>20.52</t>
  </si>
  <si>
    <t>Производство клеев</t>
  </si>
  <si>
    <t>20.53</t>
  </si>
  <si>
    <t>Производство эфирных масел</t>
  </si>
  <si>
    <t>20.59</t>
  </si>
  <si>
    <t>Производство прочих химических продуктов, не включенных в другие группировки</t>
  </si>
  <si>
    <t>20.59.1</t>
  </si>
  <si>
    <t>Производство фотопластинок и фотопленок; фотопленок для моментальных фотоснимков; химических составов и несмешанных продуктов, используемых в фотографии</t>
  </si>
  <si>
    <t>20.59.2</t>
  </si>
  <si>
    <t>Производство химически модифицированных животных или растительных жиров и масел (включая олифу), непищевых смесей животных или растительных жиров и масел</t>
  </si>
  <si>
    <t>20.59.3</t>
  </si>
  <si>
    <t>Производство чернил для письма и рисования</t>
  </si>
  <si>
    <t>20.59.4</t>
  </si>
  <si>
    <t>Производство смазочных материалов, присадок к смазочным материалам и антифризов</t>
  </si>
  <si>
    <t>20.59.5</t>
  </si>
  <si>
    <t>20.59.6</t>
  </si>
  <si>
    <t>Производство желатина и его производных</t>
  </si>
  <si>
    <t>20.6</t>
  </si>
  <si>
    <t>Производство химических волокон</t>
  </si>
  <si>
    <t>20.60</t>
  </si>
  <si>
    <t>20.60.1</t>
  </si>
  <si>
    <t>Производство синтетических волокон</t>
  </si>
  <si>
    <t>20.60.2</t>
  </si>
  <si>
    <t>Производство искусственных волокон</t>
  </si>
  <si>
    <t>21</t>
  </si>
  <si>
    <t>Производство лекарственных средств и материалов, применяемых в медицинских целях</t>
  </si>
  <si>
    <t>21.1</t>
  </si>
  <si>
    <t>Производство фармацевтических субстанций</t>
  </si>
  <si>
    <t>21.10</t>
  </si>
  <si>
    <t>21.2</t>
  </si>
  <si>
    <t>Производство лекарственных препаратов и материалов, применяемых в медицинских целях</t>
  </si>
  <si>
    <t>21.20</t>
  </si>
  <si>
    <t>21.20.1</t>
  </si>
  <si>
    <t>Производство лекарственных препаратов</t>
  </si>
  <si>
    <t>21.20.2</t>
  </si>
  <si>
    <t>Производство материалов, применяемых в медицинских целях</t>
  </si>
  <si>
    <t>22</t>
  </si>
  <si>
    <t>Производство резиновых и пластмассовых изделий</t>
  </si>
  <si>
    <t>22.1</t>
  </si>
  <si>
    <t>Производство резиновых изделий</t>
  </si>
  <si>
    <t>22.11</t>
  </si>
  <si>
    <t>Производство резиновых шин, покрышек и камер; восстановление резиновых шин и покрышек</t>
  </si>
  <si>
    <t>22.19</t>
  </si>
  <si>
    <t>Производство прочих резиновых изделий</t>
  </si>
  <si>
    <t>22.19.1</t>
  </si>
  <si>
    <t>Производство регенерированной резины в первичной форме или в виде пластин, листов или полос (лент)</t>
  </si>
  <si>
    <t>22.19.2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</si>
  <si>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</si>
  <si>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22.19.3</t>
  </si>
  <si>
    <t>Производство труб, трубок, рукавов и шлангов из вулканизированной резины</t>
  </si>
  <si>
    <t>22.19.4</t>
  </si>
  <si>
    <t>Производство конвейерных лент и приводных ремней, бельтинга из вулканизированной резины</t>
  </si>
  <si>
    <t>22.19.5</t>
  </si>
  <si>
    <t>Производство прорезиненных текстильных материалов, кроме кордных тканей</t>
  </si>
  <si>
    <t>22.19.6</t>
  </si>
  <si>
    <t>Производство предметов одежды и ее аксессуаров из вулканизированной резины</t>
  </si>
  <si>
    <t>22.19.7</t>
  </si>
  <si>
    <t>Производство изделий из вулканизированной резины, не включенных в другие группировки</t>
  </si>
  <si>
    <t>22.2</t>
  </si>
  <si>
    <t>Производство изделий из пластмасс</t>
  </si>
  <si>
    <t>22.21</t>
  </si>
  <si>
    <t>Производство пластмассовых плит, полос, труб и профилей</t>
  </si>
  <si>
    <t>22.22</t>
  </si>
  <si>
    <t>Производство пластмассовых изделий для упаковывания товаров</t>
  </si>
  <si>
    <t>22.23</t>
  </si>
  <si>
    <t>Производство пластмассовых изделий, используемых в строительстве</t>
  </si>
  <si>
    <t>22.29</t>
  </si>
  <si>
    <t>Производство прочих пластмассовых изделий</t>
  </si>
  <si>
    <t>22.29.1</t>
  </si>
  <si>
    <t>Производство предметов одежды и аксессуаров для нее, включая перчатки, из пластмасс</t>
  </si>
  <si>
    <t>22.29.2</t>
  </si>
  <si>
    <t>Производство прочих изделий из пластмасс, не включенных в другие группировки, кроме устройств пломбировочных их пластика</t>
  </si>
  <si>
    <t>22.29.9</t>
  </si>
  <si>
    <t>Предоставление услуг в области производства прочих пластмассовых изделий</t>
  </si>
  <si>
    <t>23</t>
  </si>
  <si>
    <t>Производство прочей неметаллической минеральной продукции</t>
  </si>
  <si>
    <t>23.1</t>
  </si>
  <si>
    <t>Производство стекла и изделий из стекла</t>
  </si>
  <si>
    <t>23.11</t>
  </si>
  <si>
    <t>Производство листового стекла</t>
  </si>
  <si>
    <t>23.11.1</t>
  </si>
  <si>
    <t>Производство необработанного листового стекла</t>
  </si>
  <si>
    <t>23.11.2</t>
  </si>
  <si>
    <t>Производство листового армированного стекла</t>
  </si>
  <si>
    <t>23.11.3</t>
  </si>
  <si>
    <t>Производство листового окрашенного стекла</t>
  </si>
  <si>
    <t>23.11.4</t>
  </si>
  <si>
    <t>Производство листового матового стекла</t>
  </si>
  <si>
    <t>23.12</t>
  </si>
  <si>
    <t>Формирование и обработка листового стекла</t>
  </si>
  <si>
    <t>23.12.1</t>
  </si>
  <si>
    <t>Производство многослойного и закаленного стекла</t>
  </si>
  <si>
    <t>23.12.2</t>
  </si>
  <si>
    <t>Производство стеклянных зеркал</t>
  </si>
  <si>
    <t>23.12.3</t>
  </si>
  <si>
    <t>Производство многослойных изолирующих изделий из стекла</t>
  </si>
  <si>
    <t>23.13</t>
  </si>
  <si>
    <t>Производство полых стеклянных изделий</t>
  </si>
  <si>
    <t>23.13.1</t>
  </si>
  <si>
    <t>Производство бутылок и прочих емкостей из стекла или хрусталя</t>
  </si>
  <si>
    <t>23.13.2</t>
  </si>
  <si>
    <t>Производство стаканов и прочих сосудов для питья из стекла или хрусталя</t>
  </si>
  <si>
    <t>23.13.3</t>
  </si>
  <si>
    <t>Производство столовой и кухонной посуды из стекла или хрусталя</t>
  </si>
  <si>
    <t>23.13.4</t>
  </si>
  <si>
    <t>Производство туалетных и канцелярских принадлежностей из стекла или хрусталя</t>
  </si>
  <si>
    <t>23.13.5</t>
  </si>
  <si>
    <t>Производство украшений для интерьера и аналогичных изделий из стекла или хрусталя</t>
  </si>
  <si>
    <t>23.13.6</t>
  </si>
  <si>
    <t>Производство стеклянных колб для вакуумных сосудов</t>
  </si>
  <si>
    <t>23.14</t>
  </si>
  <si>
    <t>Производство стекловолокна</t>
  </si>
  <si>
    <t>23.19</t>
  </si>
  <si>
    <t>Производство и обработка прочих стеклянных изделий, включая технические изделия из стекла</t>
  </si>
  <si>
    <t>23.19.1</t>
  </si>
  <si>
    <t>Производство необработанного стекла в блоках, в виде шаров, прутков, труб или трубок</t>
  </si>
  <si>
    <t>23.19.2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</si>
  <si>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 огичных формах</t>
  </si>
  <si>
    <t>23.19.3</t>
  </si>
  <si>
    <t>Производство стеклянных колб для электрических ламп, электронно-лучевых приборов или аналогичных изделий</t>
  </si>
  <si>
    <t>23.19.4</t>
  </si>
  <si>
    <t>Производство стекол для часов или очков, не подвергнутых оптической обработке</t>
  </si>
  <si>
    <t>23.19.5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</si>
  <si>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</si>
  <si>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23.19.6</t>
  </si>
  <si>
    <t>Производство стеклянных деталей электрических ламп и осветительной арматуры, световых указателей, световых табло и аналогичных изделий</t>
  </si>
  <si>
    <t>23.19.7</t>
  </si>
  <si>
    <t>Производство электрических изоляторов из стекла</t>
  </si>
  <si>
    <t>23.19.9</t>
  </si>
  <si>
    <t>Производство прочих изделий из стекла, не включенных в другие группировки</t>
  </si>
  <si>
    <t>23.2</t>
  </si>
  <si>
    <t>Производство огнеупорных изделий</t>
  </si>
  <si>
    <t>23.20</t>
  </si>
  <si>
    <t>23.20.1</t>
  </si>
  <si>
    <t>Производство огнеупорных кирпичей, блоков, плиток</t>
  </si>
  <si>
    <t>23.20.2</t>
  </si>
  <si>
    <t>Производство огнеупорных цементов, растворов, бетонов и аналогичных составов</t>
  </si>
  <si>
    <t>23.20.3</t>
  </si>
  <si>
    <t>Производство безобжиговых огнеупорных изделий</t>
  </si>
  <si>
    <t>23.20.9</t>
  </si>
  <si>
    <t>Производство прочих огнеупорных керамических изделий</t>
  </si>
  <si>
    <t>23.3</t>
  </si>
  <si>
    <t>Производство строительных керамических материалов</t>
  </si>
  <si>
    <t>23.31</t>
  </si>
  <si>
    <t>Производство керамических плит и плиток</t>
  </si>
  <si>
    <t>23.32</t>
  </si>
  <si>
    <t>Производство кирпича, черепицы и прочих строительных изделий из обожженной глины</t>
  </si>
  <si>
    <t>23.4</t>
  </si>
  <si>
    <t>Производство прочих фарфоровых и керамических изделий</t>
  </si>
  <si>
    <t>23.41</t>
  </si>
  <si>
    <t>Производство хозяйственных и декоративных керамических изделий</t>
  </si>
  <si>
    <t>23.41.1</t>
  </si>
  <si>
    <t>Производство столовой и кухонной керамической посуды</t>
  </si>
  <si>
    <t>23.41.2</t>
  </si>
  <si>
    <t>Производство прочих хозяйственных и туалетных керамических принадлежностей</t>
  </si>
  <si>
    <t>23.41.3</t>
  </si>
  <si>
    <t>Производство статуэток и прочих декоративных керамических изделий</t>
  </si>
  <si>
    <t>23.42</t>
  </si>
  <si>
    <t>Производство керамических санитарно-технических изделий</t>
  </si>
  <si>
    <t>23.43</t>
  </si>
  <si>
    <t>Производство керамических изоляторов и изолирующей арматуры</t>
  </si>
  <si>
    <t>23.44</t>
  </si>
  <si>
    <t>Производство прочих технических керамических изделий</t>
  </si>
  <si>
    <t>23.44.1</t>
  </si>
  <si>
    <t>Производство керамических изделий лабораторного, химического и промышленного назначения</t>
  </si>
  <si>
    <t>23.44.2</t>
  </si>
  <si>
    <t>Производство керамических и ферритовых магнитов</t>
  </si>
  <si>
    <t>23.49</t>
  </si>
  <si>
    <t>Производство прочих керамических изделий</t>
  </si>
  <si>
    <t>23.49.1</t>
  </si>
  <si>
    <t>Производство керамических горшков, банок, кувшинов и подобных изделий, используемых для транспортирования или упаковывания товаров</t>
  </si>
  <si>
    <t>23.49.9</t>
  </si>
  <si>
    <t>Производство керамических изделий, не включенных в другие группировки</t>
  </si>
  <si>
    <t>23.5</t>
  </si>
  <si>
    <t>Производство цемента, извести и гипса</t>
  </si>
  <si>
    <t>23.51</t>
  </si>
  <si>
    <t>Производство цемента</t>
  </si>
  <si>
    <t>23.52</t>
  </si>
  <si>
    <t>Производство извести и гипса</t>
  </si>
  <si>
    <t>23.52.1</t>
  </si>
  <si>
    <t>Производство негашеной, гашеной и гидравлической извести</t>
  </si>
  <si>
    <t>23.52.2</t>
  </si>
  <si>
    <t>Производство гипса</t>
  </si>
  <si>
    <t>23.52.3</t>
  </si>
  <si>
    <t>Производство кальцинированного доломита</t>
  </si>
  <si>
    <t>23.6</t>
  </si>
  <si>
    <t>Производство изделий из бетона, цемента и гипса</t>
  </si>
  <si>
    <t>23.61</t>
  </si>
  <si>
    <t>Производство изделий из бетона для использования в строительстве</t>
  </si>
  <si>
    <t>23.61.1</t>
  </si>
  <si>
    <t>Производство готовых строительных изделий из бетона, цемента и искусственного камня</t>
  </si>
  <si>
    <t>23.61.2</t>
  </si>
  <si>
    <t>Производство сборных строительных конструкций из бетона, цемента и искусственного камня</t>
  </si>
  <si>
    <t>23.62</t>
  </si>
  <si>
    <t>Производство гипсовых изделий для использования в строительстве</t>
  </si>
  <si>
    <t>23.63</t>
  </si>
  <si>
    <t>Производство товарного бетона</t>
  </si>
  <si>
    <t>23.64</t>
  </si>
  <si>
    <t>Производство сухих бетонных смесей</t>
  </si>
  <si>
    <t>23.65</t>
  </si>
  <si>
    <t>Производство изделий из асбестоцемента и волокнистого цемента</t>
  </si>
  <si>
    <t>23.65.1</t>
  </si>
  <si>
    <t>Производство строительных материалов из растительного сырья, смешанного с цементом, гипсом или прочими минеральными связующими веществами</t>
  </si>
  <si>
    <t>23.65.2</t>
  </si>
  <si>
    <t>Производство изделий из асбестоцемента и волокнистого цемента с волокнами целлюлозы или аналогичных материалов</t>
  </si>
  <si>
    <t>23.69</t>
  </si>
  <si>
    <t>Производство прочих изделий из гипса, бетона или цемента</t>
  </si>
  <si>
    <t>23.7</t>
  </si>
  <si>
    <t>Резка, обработка и отделка камня</t>
  </si>
  <si>
    <t>23.70</t>
  </si>
  <si>
    <t>23.70.1</t>
  </si>
  <si>
    <t>Резка, обработка и отделка камня для использования в строительстве в качестве дорожного покрытия</t>
  </si>
  <si>
    <t>23.70.2</t>
  </si>
  <si>
    <t>Резка, обработка и отделка камня для памятников</t>
  </si>
  <si>
    <t>23.70.3</t>
  </si>
  <si>
    <t>Производство гранул и порошков из природного камня</t>
  </si>
  <si>
    <t>23.9</t>
  </si>
  <si>
    <t>Производство абразивных и неметаллических минеральных изделий, не включенных в другие группировки</t>
  </si>
  <si>
    <t>23.91</t>
  </si>
  <si>
    <t>Производство абразивных изделий</t>
  </si>
  <si>
    <t>23.99</t>
  </si>
  <si>
    <t>Производство прочей неметаллической минеральной продукции, не включенной в другие группировки</t>
  </si>
  <si>
    <t>23.99.1</t>
  </si>
  <si>
    <t>Производство обработанных асбестовых волокон, смесей на основе асбеста и изделий из них</t>
  </si>
  <si>
    <t>23.99.2</t>
  </si>
  <si>
    <t>Производство изделий из асфальта или аналогичных материалов</t>
  </si>
  <si>
    <t>23.99.3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</si>
  <si>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</si>
  <si>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23.99.4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</si>
  <si>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</si>
  <si>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23.99.5</t>
  </si>
  <si>
    <t>Производство искусственного корунда</t>
  </si>
  <si>
    <t>23.99.6</t>
  </si>
  <si>
    <t>Производство минеральных тепло- и звукоизоляционных материалов и изделий</t>
  </si>
  <si>
    <t>23.99.61</t>
  </si>
  <si>
    <t>Производство минеральных теплоизоляционных материалов и изделий</t>
  </si>
  <si>
    <t>23.99.62</t>
  </si>
  <si>
    <t>Производство минеральных звукоизоляционных материалов и изделий</t>
  </si>
  <si>
    <t>24</t>
  </si>
  <si>
    <t>Производство металлургическое</t>
  </si>
  <si>
    <t>24.1</t>
  </si>
  <si>
    <t>Производство чугуна, стали и ферросплавов</t>
  </si>
  <si>
    <t>24.10</t>
  </si>
  <si>
    <t>24.10.1</t>
  </si>
  <si>
    <t>Производство основных продуктов из железа и стали</t>
  </si>
  <si>
    <t>24.10.11</t>
  </si>
  <si>
    <t>Производство чугуна</t>
  </si>
  <si>
    <t>24.10.12</t>
  </si>
  <si>
    <t>Производство ферросплавов</t>
  </si>
  <si>
    <t>24.10.13</t>
  </si>
  <si>
    <t>Производство продуктов прямого восстановления железной руды и губчатого железа</t>
  </si>
  <si>
    <t>24.10.14</t>
  </si>
  <si>
    <t>Производство гранул и порошков из чугуна или стали</t>
  </si>
  <si>
    <t>24.10.2</t>
  </si>
  <si>
    <t>Производство стали в слитках</t>
  </si>
  <si>
    <t>24.10.3</t>
  </si>
  <si>
    <t>Производство листового горячекатаного стального проката</t>
  </si>
  <si>
    <t>24.10.4</t>
  </si>
  <si>
    <t>Производство листового холоднокатаного стального проката</t>
  </si>
  <si>
    <t>24.10.5</t>
  </si>
  <si>
    <t>Производство листового холоднокатаного стального проката, плакированного, с гальваническим или иным покрытием</t>
  </si>
  <si>
    <t>24.10.6</t>
  </si>
  <si>
    <t>Производство сортового горячекатаного проката и катанки</t>
  </si>
  <si>
    <t>24.10.7</t>
  </si>
  <si>
    <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t>
  </si>
  <si>
    <t>24.10.9</t>
  </si>
  <si>
    <t>Производство прочего проката из черных металлов, не включенного в другие группировки</t>
  </si>
  <si>
    <t>24.2</t>
  </si>
  <si>
    <t>Производство стальных труб, полых профилей и фитингов</t>
  </si>
  <si>
    <t>24.20</t>
  </si>
  <si>
    <t>24.20.1</t>
  </si>
  <si>
    <t>Производство бесшовных труб и пустотелых профилей</t>
  </si>
  <si>
    <t>24.20.2</t>
  </si>
  <si>
    <t>Производство сварных труб</t>
  </si>
  <si>
    <t>24.20.3</t>
  </si>
  <si>
    <t>Производство стальных фитингов для труб, кроме литых</t>
  </si>
  <si>
    <t>24.3</t>
  </si>
  <si>
    <t>Производство прочих стальных изделий первичной обработкой</t>
  </si>
  <si>
    <t>24.31</t>
  </si>
  <si>
    <t>Производство стальных прутков и сплошных профилей методом холодного волочения</t>
  </si>
  <si>
    <t>24.32</t>
  </si>
  <si>
    <t>Производство холоднотянутого штрипса</t>
  </si>
  <si>
    <t>24.33</t>
  </si>
  <si>
    <t>Производство профилей с помощью холодной штамповки или гибки</t>
  </si>
  <si>
    <t>24.34</t>
  </si>
  <si>
    <t>Производство проволоки методом холодного волочения</t>
  </si>
  <si>
    <t>24.4</t>
  </si>
  <si>
    <t>Производство основных драгоценных металлов и прочих цветных металлов, производство ядерного топлива</t>
  </si>
  <si>
    <t>24.41</t>
  </si>
  <si>
    <t>Производство драгоценных металлов</t>
  </si>
  <si>
    <t>24.42</t>
  </si>
  <si>
    <t>Производство алюминия</t>
  </si>
  <si>
    <t>24.43</t>
  </si>
  <si>
    <t>Производство свинца, цинка и олова</t>
  </si>
  <si>
    <t>24.43.1</t>
  </si>
  <si>
    <t>Производство свинца</t>
  </si>
  <si>
    <t>24.43.2</t>
  </si>
  <si>
    <t>Производство цинка</t>
  </si>
  <si>
    <t>24.43.3</t>
  </si>
  <si>
    <t>Производство олова</t>
  </si>
  <si>
    <t>24.44</t>
  </si>
  <si>
    <t>Производство меди</t>
  </si>
  <si>
    <t>24.45</t>
  </si>
  <si>
    <t>Производство прочих цветных металлов</t>
  </si>
  <si>
    <t>24.45.1</t>
  </si>
  <si>
    <t>Производство никеля</t>
  </si>
  <si>
    <t>24.45.2</t>
  </si>
  <si>
    <t>Производство титана</t>
  </si>
  <si>
    <t>24.45.3</t>
  </si>
  <si>
    <t>Производство магния</t>
  </si>
  <si>
    <t>24.45.4</t>
  </si>
  <si>
    <t>Производство вольфрама</t>
  </si>
  <si>
    <t>24.45.5</t>
  </si>
  <si>
    <t>Производство молибдена</t>
  </si>
  <si>
    <t>24.45.6</t>
  </si>
  <si>
    <t>Производство кобальта</t>
  </si>
  <si>
    <t>24.45.7</t>
  </si>
  <si>
    <t>Производство хрома</t>
  </si>
  <si>
    <t>24.45.8</t>
  </si>
  <si>
    <t>Производство марганца</t>
  </si>
  <si>
    <t>24.45.9</t>
  </si>
  <si>
    <t>Производство редких (тантал, ниобий, галлий, германий, иридий) и редкоземельных металлов</t>
  </si>
  <si>
    <t>24.46</t>
  </si>
  <si>
    <t>Производство ядерного топлива</t>
  </si>
  <si>
    <t>24.5</t>
  </si>
  <si>
    <t>Литье металлов</t>
  </si>
  <si>
    <t>24.51</t>
  </si>
  <si>
    <t>Литье чугуна</t>
  </si>
  <si>
    <t>24.52</t>
  </si>
  <si>
    <t>Литье стали</t>
  </si>
  <si>
    <t>24.53</t>
  </si>
  <si>
    <t>Литье легких металлов</t>
  </si>
  <si>
    <t>24.54</t>
  </si>
  <si>
    <t>Литье прочих цветных металлов</t>
  </si>
  <si>
    <t>25</t>
  </si>
  <si>
    <t>Производство готовых металлических изделий, кроме машин и оборудования</t>
  </si>
  <si>
    <t>25.1</t>
  </si>
  <si>
    <t>Производство строительных металлических конструкций и изделий</t>
  </si>
  <si>
    <t>25.11</t>
  </si>
  <si>
    <t>Производство строительных металлических конструкций, изделий и их частей</t>
  </si>
  <si>
    <t>25.12</t>
  </si>
  <si>
    <t>Производство металлических дверей и окон</t>
  </si>
  <si>
    <t>25.2</t>
  </si>
  <si>
    <t>Производство металлических цистерн, резервуаров и прочих емкостей</t>
  </si>
  <si>
    <t>25.21</t>
  </si>
  <si>
    <t>Производство радиаторов и котлов центрального отопления</t>
  </si>
  <si>
    <t>25.21.1</t>
  </si>
  <si>
    <t>Производство радиаторов</t>
  </si>
  <si>
    <t>25.21.2</t>
  </si>
  <si>
    <t>Производство котлов центрального отопления</t>
  </si>
  <si>
    <t>25.29</t>
  </si>
  <si>
    <t>Производство прочих металлических цистерн, резервуаров и емкостей</t>
  </si>
  <si>
    <t>25.3</t>
  </si>
  <si>
    <t>Производство паровых котлов, кроме котлов центрального отопления</t>
  </si>
  <si>
    <t>25.30</t>
  </si>
  <si>
    <t>25.30.1</t>
  </si>
  <si>
    <t>Производство паровых котлов и их частей</t>
  </si>
  <si>
    <t>25.30.2</t>
  </si>
  <si>
    <t>Производство ядерных установок и их составных частей, в том числе для транспортных средств</t>
  </si>
  <si>
    <t>25.4</t>
  </si>
  <si>
    <t>Производство оружия и боеприпасов</t>
  </si>
  <si>
    <t>25.40</t>
  </si>
  <si>
    <t>25.5</t>
  </si>
  <si>
    <t>Ковка, прессование, штамповка и профилирование; изготовление изделий методом порошковой металлургии</t>
  </si>
  <si>
    <t>25.50</t>
  </si>
  <si>
    <t>Ковка, прессование, штамповка и профилирование, изготовление изделий методом порошковой металлургии</t>
  </si>
  <si>
    <t>25.50.1</t>
  </si>
  <si>
    <t>Предоставление услуг по ковке, прессованию, объемной и листовой штамповке и профилированию листового металла</t>
  </si>
  <si>
    <t>25.50.2</t>
  </si>
  <si>
    <t>Предоставление услуг по производству изделий методом порошковой металлургии</t>
  </si>
  <si>
    <t>25.6</t>
  </si>
  <si>
    <t>Обработка металлов и нанесение покрытий на металлы; механическая обработка металлов</t>
  </si>
  <si>
    <t>25.61</t>
  </si>
  <si>
    <t>Обработка металлов и нанесение покрытий на металлы</t>
  </si>
  <si>
    <t>25.62</t>
  </si>
  <si>
    <t>Обработка металлических изделий механическая</t>
  </si>
  <si>
    <t>25.7</t>
  </si>
  <si>
    <t>Производство ножевых изделий и столовых приборов, инструментов и универсальных скобяных изделий</t>
  </si>
  <si>
    <t>25.71</t>
  </si>
  <si>
    <t>Производство ножевых изделий и столовых приборов</t>
  </si>
  <si>
    <t>25.72</t>
  </si>
  <si>
    <t>Производство замков, петель</t>
  </si>
  <si>
    <t>25.73</t>
  </si>
  <si>
    <t>Производство инструмента</t>
  </si>
  <si>
    <t>25.9</t>
  </si>
  <si>
    <t>Производство прочих готовых металлических изделий</t>
  </si>
  <si>
    <t>25.91</t>
  </si>
  <si>
    <t>Производство металлических бочек и аналогичных емкостей</t>
  </si>
  <si>
    <t>25.92</t>
  </si>
  <si>
    <t>Производство тары из легких металлов</t>
  </si>
  <si>
    <t>25.93</t>
  </si>
  <si>
    <t>Производство изделий из проволоки, цепей и пружин</t>
  </si>
  <si>
    <t>25.93.1</t>
  </si>
  <si>
    <t>Производство изделий из проволоки и пружин</t>
  </si>
  <si>
    <t>25.93.2</t>
  </si>
  <si>
    <t>Производство цепей, кроме шарнирных, и составных частей к ним</t>
  </si>
  <si>
    <t>25.94</t>
  </si>
  <si>
    <t>Производство крепежных изделий</t>
  </si>
  <si>
    <t>25.99</t>
  </si>
  <si>
    <t>Производство прочих готовых металлических изделий, не включенных в другие группировки</t>
  </si>
  <si>
    <t>25.99.1</t>
  </si>
  <si>
    <t>Производство металлических изделий для ванных комнат и кухни</t>
  </si>
  <si>
    <t>25.99.11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</si>
  <si>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</si>
  <si>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>25.99.12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</si>
  <si>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</si>
  <si>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>25.99.2</t>
  </si>
  <si>
    <t>Производство прочих металлических изделий</t>
  </si>
  <si>
    <t>25.99.21</t>
  </si>
  <si>
    <t>Производство бронированных или армированных сейфов, несгораемых шкафов и дверей</t>
  </si>
  <si>
    <t>25.99.22</t>
  </si>
  <si>
    <t>Производство канцелярского настольного оборудования (ящиков, картотек, лотков и т. п.) из недрагоценных металлов</t>
  </si>
  <si>
    <t>25.99.23</t>
  </si>
  <si>
    <t>Производство деталей для скоросшивателей или папок; канцелярских принадлежностей и скоб в виде полос из недрагоценных металлов</t>
  </si>
  <si>
    <t>25.99.24</t>
  </si>
  <si>
    <t>Производство статуэток, рам для фотографий, картин, зеркал и прочих декоративных изделий из недрагоценных металлов</t>
  </si>
  <si>
    <t>25.99.25</t>
  </si>
  <si>
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</si>
  <si>
    <t>25.99.26</t>
  </si>
  <si>
    <t>Производство судовых гребных винтов и гребных колес</t>
  </si>
  <si>
    <t>25.99.29</t>
  </si>
  <si>
    <t>Производство прочих изделий из недрагоценных металлов, не включенных в другие группировки</t>
  </si>
  <si>
    <t>26</t>
  </si>
  <si>
    <t>Производство компьютеров, электронных и оптических изделий</t>
  </si>
  <si>
    <t>26.1</t>
  </si>
  <si>
    <t>Производство элементов электронной аппаратуры и печатных схем (плат)</t>
  </si>
  <si>
    <t>26.11</t>
  </si>
  <si>
    <t>Производство элементов электронной аппаратуры</t>
  </si>
  <si>
    <t>26.11.1</t>
  </si>
  <si>
    <t>Производство электронных вакуумных ламп и трубок и прочих электронных вакуумных приборов</t>
  </si>
  <si>
    <t>26.11.2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</si>
  <si>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</si>
  <si>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26.11.3</t>
  </si>
  <si>
    <t>Производство интегральных электронных схем</t>
  </si>
  <si>
    <t>26.11.9</t>
  </si>
  <si>
    <t>Производство частей электронных ламп, трубок и прочих электронных компонентов, не включенных в другие группировки</t>
  </si>
  <si>
    <t>26.12</t>
  </si>
  <si>
    <t>Производство электронных печатных плат</t>
  </si>
  <si>
    <t>26.2</t>
  </si>
  <si>
    <t>Производство компьютеров и периферийного оборудования</t>
  </si>
  <si>
    <t>26.20</t>
  </si>
  <si>
    <t>26.3</t>
  </si>
  <si>
    <t>Производство коммуникационного оборудования</t>
  </si>
  <si>
    <t>26.30</t>
  </si>
  <si>
    <t>26.30.1</t>
  </si>
  <si>
    <t>Производство коммуникационной аппаратуры, радио- и телевизионной передающей аппаратуры, телевизионных камер</t>
  </si>
  <si>
    <t>26.30.11</t>
  </si>
  <si>
    <t>Производство средств связи, выполняющих функцию систем коммутации</t>
  </si>
  <si>
    <t>26.30.12</t>
  </si>
  <si>
    <t>Производство средств связи, выполняющих функцию цифровых транспортных систем</t>
  </si>
  <si>
    <t>26.30.13</t>
  </si>
  <si>
    <t>Производство средств связи, выполняющих функцию систем управления и мониторинга</t>
  </si>
  <si>
    <t>26.30.14</t>
  </si>
  <si>
    <t>Производство оборудования, используемого для учета объема оказанных услуг связи</t>
  </si>
  <si>
    <t>26.30.15</t>
  </si>
  <si>
    <t>Производство радиоэлектронных средств связи</t>
  </si>
  <si>
    <t>26.30.16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</si>
  <si>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</si>
  <si>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>26.30.17</t>
  </si>
  <si>
    <t>Производство радио- и телевизионной передающей аппаратуры</t>
  </si>
  <si>
    <t>26.30.18</t>
  </si>
  <si>
    <t>Производство телевизионных камер</t>
  </si>
  <si>
    <t>26.30.19</t>
  </si>
  <si>
    <t>Производство прочего коммуникационного оборудования</t>
  </si>
  <si>
    <t>26.30.2</t>
  </si>
  <si>
    <t>Производство оконечного (пользовательского) оборудования телефонной или телеграфной связи, аппаратуры видеосвязи</t>
  </si>
  <si>
    <t>26.30.21</t>
  </si>
  <si>
    <t>Производство пользовательского (оконечного) оборудования проводной телефонной связи с проводными или беспроводными телефонными трубками</t>
  </si>
  <si>
    <t>26.30.22</t>
  </si>
  <si>
    <t>Производство телефонных аппаратов для работы в сотовых или иных беспроводных сетях связи</t>
  </si>
  <si>
    <t>26.30.29</t>
  </si>
  <si>
    <t>Производство прочих телефонных аппаратов, устройств и аппаратуры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 тях)</t>
  </si>
  <si>
    <t>26.30.3</t>
  </si>
  <si>
    <t>Производство запасных частей и комплектующих коммуникационного оборудования</t>
  </si>
  <si>
    <t>26.30.4</t>
  </si>
  <si>
    <t>Производство антенн, антенных отражателей всех видов и их деталей</t>
  </si>
  <si>
    <t>26.30.5</t>
  </si>
  <si>
    <t>Производство запасных частей и комплектующих радио- и телевизионной передающей аппаратуры и телевизионных камер</t>
  </si>
  <si>
    <t>26.30.6</t>
  </si>
  <si>
    <t>Производство охранно-пожарной сигнализации и аналогичных приборов</t>
  </si>
  <si>
    <t>26.4</t>
  </si>
  <si>
    <t>Производство бытовой электроники</t>
  </si>
  <si>
    <t>26.40</t>
  </si>
  <si>
    <t>26.40.1</t>
  </si>
  <si>
    <t>Производство радиоприемников</t>
  </si>
  <si>
    <t>26.40.2</t>
  </si>
  <si>
    <t>Производство телевизионных приемников, включая видеомониторы и видеопроекторы</t>
  </si>
  <si>
    <t>26.40.21</t>
  </si>
  <si>
    <t>Производство телевизоров с электронно-лучевой трубкой</t>
  </si>
  <si>
    <t>26.40.22</t>
  </si>
  <si>
    <t>Производство телевизоров жидкокристаллических и плазменных</t>
  </si>
  <si>
    <t>26.40.23</t>
  </si>
  <si>
    <t>Производство видеомониторов и видеопроекторов</t>
  </si>
  <si>
    <t>26.40.3</t>
  </si>
  <si>
    <t>Производство аппаратуры для записи и воспроизведения звука и изображения</t>
  </si>
  <si>
    <t>26.40.4</t>
  </si>
  <si>
    <t>Производство электроакустической аппаратуры</t>
  </si>
  <si>
    <t>26.40.5</t>
  </si>
  <si>
    <t>Производство частей звукозаписывающей и звуковоспроизводящей аппаратуры и видеоаппаратуры</t>
  </si>
  <si>
    <t>26.5</t>
  </si>
  <si>
    <t>Производство контрольно-измерительных и навигационных приборов и аппаратов; производство часов</t>
  </si>
  <si>
    <t>26.51</t>
  </si>
  <si>
    <t>Производство инструментов и приборов для измерения, тестирования и навигации</t>
  </si>
  <si>
    <t>26.51.1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</si>
  <si>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</si>
  <si>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26.51.2</t>
  </si>
  <si>
    <t>Производство радиолокационной, радионавигационной аппаратуры и радиоаппаратуры дистанционного управления</t>
  </si>
  <si>
    <t>26.51.3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</si>
  <si>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</si>
  <si>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>26.51.4</t>
  </si>
  <si>
    <t>Производство приборов и аппаратуры для измерения электрических величин или ионизирующих излучений</t>
  </si>
  <si>
    <t>26.51.5</t>
  </si>
  <si>
    <t>Производство приборов для контроля прочих физических величин</t>
  </si>
  <si>
    <t>26.51.6</t>
  </si>
  <si>
    <t>Производство прочих приборов, датчиков, аппаратуры и инструментов для измерения, контроля и испытаний</t>
  </si>
  <si>
    <t>26.51.7</t>
  </si>
  <si>
    <t>Производство приборов и аппаратуры для автоматического регулирования или управления</t>
  </si>
  <si>
    <t>26.51.8</t>
  </si>
  <si>
    <t>Производство частей приборов и инструментов для навигации, управления, измерения, контроля, испытаний и прочих целей</t>
  </si>
  <si>
    <t>26.52</t>
  </si>
  <si>
    <t>Производство часов</t>
  </si>
  <si>
    <t>26.52.1</t>
  </si>
  <si>
    <t>Производство часов всех видов и прочих приборов времени</t>
  </si>
  <si>
    <t>26.52.2</t>
  </si>
  <si>
    <t>Производство часовых механизмов, деталей и составных частей часов и приборов времени</t>
  </si>
  <si>
    <t>26.6</t>
  </si>
  <si>
    <t>Производство облучающего и электротерапевтического оборудования, применяемого в медицинских целях</t>
  </si>
  <si>
    <t>26.60</t>
  </si>
  <si>
    <t>26.60.1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</si>
  <si>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</si>
  <si>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26.60.2</t>
  </si>
  <si>
    <t>Производство гемодиализного, диатермического, наркозного оборудования, применяемого в медицинских целях</t>
  </si>
  <si>
    <t>26.60.3</t>
  </si>
  <si>
    <t>Производство оборудования для переливания крови</t>
  </si>
  <si>
    <t>26.60.4</t>
  </si>
  <si>
    <t>Производство инструмента, оборудования и приспособлений, применяемых в медицинских целях</t>
  </si>
  <si>
    <t>26.60.5</t>
  </si>
  <si>
    <t>Производство диагностического и терапевтического оборудования, применяемого в медицинских целях</t>
  </si>
  <si>
    <t>26.60.6</t>
  </si>
  <si>
    <t>Производство компьютерных томографов</t>
  </si>
  <si>
    <t>26.60.7</t>
  </si>
  <si>
    <t>Производство ультразвукового оборудования, применяемого в медицинских целях</t>
  </si>
  <si>
    <t>26.60.9</t>
  </si>
  <si>
    <t>Производство прочего оборудования, применяемого в медицинских целях</t>
  </si>
  <si>
    <t>26.7</t>
  </si>
  <si>
    <t>Производство оптических приборов, фото- и кинооборудования</t>
  </si>
  <si>
    <t>26.70</t>
  </si>
  <si>
    <t>26.70.1</t>
  </si>
  <si>
    <t>Производство фото- и кинооборудования</t>
  </si>
  <si>
    <t>26.70.2</t>
  </si>
  <si>
    <t>Производство микроскопов (кроме электронных и протонных)</t>
  </si>
  <si>
    <t>26.70.3</t>
  </si>
  <si>
    <t>Производство оптических систем обнаружения оружия</t>
  </si>
  <si>
    <t>26.70.4</t>
  </si>
  <si>
    <t>Производство оборудования оптического позиционирования на местности</t>
  </si>
  <si>
    <t>26.70.5</t>
  </si>
  <si>
    <t>Производство линз, оптических микроскопов, биноклей и телескопов</t>
  </si>
  <si>
    <t>26.70.6</t>
  </si>
  <si>
    <t>Производство оптических прицелов и приборов определения координат целей</t>
  </si>
  <si>
    <t>26.70.7</t>
  </si>
  <si>
    <t>Производство пленочных и цифровых фото- и кинокамер</t>
  </si>
  <si>
    <t>26.8</t>
  </si>
  <si>
    <t>Производство незаписанных магнитных и оптических технических носителей информации</t>
  </si>
  <si>
    <t>26.80</t>
  </si>
  <si>
    <t>27</t>
  </si>
  <si>
    <t>Производство электрического оборудования</t>
  </si>
  <si>
    <t>27.1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</si>
  <si>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</si>
  <si>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27.11</t>
  </si>
  <si>
    <t>Производство электродвигателей, электрогенераторов и трансформаторов</t>
  </si>
  <si>
    <t>27.11.1</t>
  </si>
  <si>
    <t>Производство электродвигателей, генераторов и трансформаторов, кроме ремонта</t>
  </si>
  <si>
    <t>27.11.11</t>
  </si>
  <si>
    <t>Производство электродвигателей</t>
  </si>
  <si>
    <t>27.11.12</t>
  </si>
  <si>
    <t>Производство генераторов</t>
  </si>
  <si>
    <t>27.11.13</t>
  </si>
  <si>
    <t>Производство трансформаторов</t>
  </si>
  <si>
    <t>27.12</t>
  </si>
  <si>
    <t>Производство электрической распределительной и регулирующей аппаратуры</t>
  </si>
  <si>
    <t>27.2</t>
  </si>
  <si>
    <t>Производство электрических аккумуляторов и аккумуляторных батарей</t>
  </si>
  <si>
    <t>27.20</t>
  </si>
  <si>
    <t>27.20.1</t>
  </si>
  <si>
    <t>Производство первичных элементов, батарей первичных элементов и их частей</t>
  </si>
  <si>
    <t>27.20.2</t>
  </si>
  <si>
    <t>Производство аккумуляторов, в том числе для автомобилей, аккумуляторных батарей и их составных частей</t>
  </si>
  <si>
    <t>27.20.21</t>
  </si>
  <si>
    <t>Производство аккумуляторов для автомобилей</t>
  </si>
  <si>
    <t>27.20.22</t>
  </si>
  <si>
    <t>Производство аккумуляторных батарей и их частей</t>
  </si>
  <si>
    <t>27.20.23</t>
  </si>
  <si>
    <t>Производство прочих аккумуляторов</t>
  </si>
  <si>
    <t>27.20.3</t>
  </si>
  <si>
    <t>Производство солнечных батарей для наземного энергообеспечения и их составных частей</t>
  </si>
  <si>
    <t>27.3</t>
  </si>
  <si>
    <t>Производство кабелей и кабельной арматуры</t>
  </si>
  <si>
    <t>27.31</t>
  </si>
  <si>
    <t>Производство волоконно-оптических кабелей</t>
  </si>
  <si>
    <t>27.32</t>
  </si>
  <si>
    <t>Производство прочих проводов и кабелей для электронного и электрического оборудования</t>
  </si>
  <si>
    <t>27.32.1</t>
  </si>
  <si>
    <t>Производство кабелей для телефонной связи</t>
  </si>
  <si>
    <t>27.32.2</t>
  </si>
  <si>
    <t>Производство силовых кабелей</t>
  </si>
  <si>
    <t>27.32.3</t>
  </si>
  <si>
    <t>Производство обмоточных эмалированных кабелей</t>
  </si>
  <si>
    <t>27.33</t>
  </si>
  <si>
    <t>Производство электроустановочных изделий</t>
  </si>
  <si>
    <t>27.4</t>
  </si>
  <si>
    <t>Производство электрических ламп и осветительного оборудования</t>
  </si>
  <si>
    <t>27.40</t>
  </si>
  <si>
    <t>27.5</t>
  </si>
  <si>
    <t>Производство бытовых приборов</t>
  </si>
  <si>
    <t>27.51</t>
  </si>
  <si>
    <t>Производство бытовых электрических приборов</t>
  </si>
  <si>
    <t>27.51.1</t>
  </si>
  <si>
    <t>Производство стиральных машин</t>
  </si>
  <si>
    <t>27.51.2</t>
  </si>
  <si>
    <t>Производство холодильников и морозильников</t>
  </si>
  <si>
    <t>27.51.3</t>
  </si>
  <si>
    <t>Производство пылесосов</t>
  </si>
  <si>
    <t>27.51.4</t>
  </si>
  <si>
    <t>Производство посудомоечных машин</t>
  </si>
  <si>
    <t>27.51.5</t>
  </si>
  <si>
    <t>Производство электропечей</t>
  </si>
  <si>
    <t>27.51.6</t>
  </si>
  <si>
    <t>Производство микроволновых печей</t>
  </si>
  <si>
    <t>27.52</t>
  </si>
  <si>
    <t>Производство бытовых неэлектрических приборов</t>
  </si>
  <si>
    <t>27.9</t>
  </si>
  <si>
    <t>Производство прочего электрического оборудования</t>
  </si>
  <si>
    <t>27.90</t>
  </si>
  <si>
    <t>28</t>
  </si>
  <si>
    <t>Производство машин и оборудования, не включенных в другие группировки</t>
  </si>
  <si>
    <t>28.1</t>
  </si>
  <si>
    <t>Производство машин и оборудования общего назначения</t>
  </si>
  <si>
    <t>28.11</t>
  </si>
  <si>
    <t>Производство двигателей и турбин, кроме авиационных, автомобильных и мотоциклетных двигателей</t>
  </si>
  <si>
    <t>28.11.1</t>
  </si>
  <si>
    <t>Производство двигателей, кроме авиационных, автомобильных и мотоциклетных</t>
  </si>
  <si>
    <t>28.11.2</t>
  </si>
  <si>
    <t>Производство турбин</t>
  </si>
  <si>
    <t>28.11.21</t>
  </si>
  <si>
    <t>Производство паровых турбин</t>
  </si>
  <si>
    <t>28.11.22</t>
  </si>
  <si>
    <t>Производство гидравлических турбин и водяных колес</t>
  </si>
  <si>
    <t>28.11.23</t>
  </si>
  <si>
    <t>Производство газовых турбин, кроме турбореактивных и турбовинтовых</t>
  </si>
  <si>
    <t>28.12</t>
  </si>
  <si>
    <t>Производство гидравлического и пневматического силового оборудования</t>
  </si>
  <si>
    <t>28.12.1</t>
  </si>
  <si>
    <t>Производство гидравлических и пневматических силовых установок и двигателей</t>
  </si>
  <si>
    <t>28.12.2</t>
  </si>
  <si>
    <t>Производство гидравлических насосов</t>
  </si>
  <si>
    <t>28.13</t>
  </si>
  <si>
    <t>Производство прочих насосов и компрессоров</t>
  </si>
  <si>
    <t>28.14</t>
  </si>
  <si>
    <t>Производство прочих кранов и клапанов</t>
  </si>
  <si>
    <t>28.15</t>
  </si>
  <si>
    <t>Производство подшипников, зубчатых передач, элементов механических передач и приводов</t>
  </si>
  <si>
    <t>28.15.1</t>
  </si>
  <si>
    <t>Производство шариковых и роликовых подшипников</t>
  </si>
  <si>
    <t>28.15.2</t>
  </si>
  <si>
    <t>Производство корпусов подшипников и подшипников скольжения, зубчатых колес, зубчатых передач и элементов приводов</t>
  </si>
  <si>
    <t>28.15.9</t>
  </si>
  <si>
    <t>Производство прочих подшипников</t>
  </si>
  <si>
    <t>28.2</t>
  </si>
  <si>
    <t>Производство прочих машин и оборудования общего назначения</t>
  </si>
  <si>
    <t>28.21</t>
  </si>
  <si>
    <t>Производство печей, термокамер и печных горелок</t>
  </si>
  <si>
    <t>28.21.1</t>
  </si>
  <si>
    <t>Производство неэлектрических печей, горелок и устройств для них</t>
  </si>
  <si>
    <t>28.21.2</t>
  </si>
  <si>
    <t>Производство электрических печей</t>
  </si>
  <si>
    <t>28.22</t>
  </si>
  <si>
    <t>Производство подъемно-транспортного оборудования</t>
  </si>
  <si>
    <t>28.22.1</t>
  </si>
  <si>
    <t>Производство талей и подъемников</t>
  </si>
  <si>
    <t>28.22.2</t>
  </si>
  <si>
    <t>Производство лебедок и кабестанов</t>
  </si>
  <si>
    <t>28.22.3</t>
  </si>
  <si>
    <t>Производство домкратов и подъемных механизмов для транспортных средств</t>
  </si>
  <si>
    <t>28.22.4</t>
  </si>
  <si>
    <t>Производство подъемных кранов</t>
  </si>
  <si>
    <t>28.22.41</t>
  </si>
  <si>
    <t>Производство подъемных кранов для строительства</t>
  </si>
  <si>
    <t>28.22.42</t>
  </si>
  <si>
    <t>Производство прочих подъемных кранов</t>
  </si>
  <si>
    <t>28.22.5</t>
  </si>
  <si>
    <t>Производство автопогрузчиков и тягачей, используемых на железнодорожных платформах</t>
  </si>
  <si>
    <t>28.22.6</t>
  </si>
  <si>
    <t>Производство лифтов, скриповых подъемников, эскалаторов и движущихся пешеходных дорожек</t>
  </si>
  <si>
    <t>28.22.7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</si>
  <si>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</si>
  <si>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28.22.9</t>
  </si>
  <si>
    <t>Производство прочего грузоподъемного, транспортирующего и погрузочно-разгрузочного оборудования</t>
  </si>
  <si>
    <t>28.23</t>
  </si>
  <si>
    <t>Производство офисной техники и оборудования (кроме компьютеров и периферийного оборудования)</t>
  </si>
  <si>
    <t>28.23.1</t>
  </si>
  <si>
    <t>Производство пишущих машин, машин для обработки текста, калькуляторов, счетных машин и их частей</t>
  </si>
  <si>
    <t>28.23.2</t>
  </si>
  <si>
    <t>Производство фотокопировальных машин, офисных машин для офсетной печати и прочих офисных машин и оборудования и их составных частей</t>
  </si>
  <si>
    <t>28.24</t>
  </si>
  <si>
    <t>Производство ручных инструментов с механизированным приводом</t>
  </si>
  <si>
    <t>28.25</t>
  </si>
  <si>
    <t>Производство промышленного холодильного и вентиляционного оборудования</t>
  </si>
  <si>
    <t>28.25.1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</si>
  <si>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</si>
  <si>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28.25.11</t>
  </si>
  <si>
    <t>Производство теплообменных устройств и машин для сжижения воздуха или прочих газов</t>
  </si>
  <si>
    <t>28.25.12</t>
  </si>
  <si>
    <t>Производство оборудования для кондиционирования воздуха</t>
  </si>
  <si>
    <t>28.25.13</t>
  </si>
  <si>
    <t>Производство промышленного холодильного и морозильного оборудования</t>
  </si>
  <si>
    <t>28.25.14</t>
  </si>
  <si>
    <t>Производство оборудования для фильтрования и очистки газов</t>
  </si>
  <si>
    <t>28.25.2</t>
  </si>
  <si>
    <t>Производство вентиляторов</t>
  </si>
  <si>
    <t>28.29</t>
  </si>
  <si>
    <t>Производство прочих машин и оборудования общего назначения, не включенного в другие группировки</t>
  </si>
  <si>
    <t>28.29.1</t>
  </si>
  <si>
    <t>Производство газогенераторов, аппаратов для дистилляции и фильтрования</t>
  </si>
  <si>
    <t>28.29.11</t>
  </si>
  <si>
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</si>
  <si>
    <t>28.29.12</t>
  </si>
  <si>
    <t>Производство оборудования и установок для фильтрования или очистки жидкостей</t>
  </si>
  <si>
    <t>28.29.13</t>
  </si>
  <si>
    <t>Производство масляных, бензиновых и всасывающих воздушных фильтров для двигателей внутреннего сгорания</t>
  </si>
  <si>
    <t>28.29.2</t>
  </si>
  <si>
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</si>
  <si>
    <t>28.29.21</t>
  </si>
  <si>
    <t>Производство оборудования для мойки, заполнения, закупоривания или упаковывания бутылок или прочих емкостей</t>
  </si>
  <si>
    <t>28.29.22</t>
  </si>
  <si>
    <t>Производство огнетушителей, распылителей, пароструйных или пескоструйных машин</t>
  </si>
  <si>
    <t>28.29.3</t>
  </si>
  <si>
    <t>Производство промышленного, бытового и прочего оборудования для взвешивания и дозировки</t>
  </si>
  <si>
    <t>28.29.31</t>
  </si>
  <si>
    <t>Производство промышленного оборудования для взвешивания и дозировки</t>
  </si>
  <si>
    <t>28.29.32</t>
  </si>
  <si>
    <t>Производство бытового оборудования для взвешивания</t>
  </si>
  <si>
    <t>28.29.39</t>
  </si>
  <si>
    <t>Производство прочего оборудования для взвешивания и дозировки</t>
  </si>
  <si>
    <t>28.29.4</t>
  </si>
  <si>
    <t>Производство центрифуг, каландров и торговых автоматов</t>
  </si>
  <si>
    <t>28.29.41</t>
  </si>
  <si>
    <t>Производство центрифуг</t>
  </si>
  <si>
    <t>28.29.42</t>
  </si>
  <si>
    <t>Производство каландров или прочих валковых машин, кроме машин для обработки металлов или стекла</t>
  </si>
  <si>
    <t>28.29.43</t>
  </si>
  <si>
    <t>Производство торговых автоматов</t>
  </si>
  <si>
    <t>28.29.5</t>
  </si>
  <si>
    <t>Производство посудомоечных машин промышленного типа</t>
  </si>
  <si>
    <t>28.29.6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</si>
  <si>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</si>
  <si>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28.29.7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</si>
  <si>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</si>
  <si>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>28.3</t>
  </si>
  <si>
    <t>Производство машин и оборудования для сельского и лесного хозяйства</t>
  </si>
  <si>
    <t>28.30</t>
  </si>
  <si>
    <t>28.30.1</t>
  </si>
  <si>
    <t>Производство тракторов, управляемых рядом идущим водителем</t>
  </si>
  <si>
    <t>28.30.2</t>
  </si>
  <si>
    <t>Производство тракторов для сельского хозяйства</t>
  </si>
  <si>
    <t>28.30.21</t>
  </si>
  <si>
    <t>Производство колесных тракторов для сельского хозяйства</t>
  </si>
  <si>
    <t>28.30.22</t>
  </si>
  <si>
    <t>Производство гусеничных тракторов для сельского хозяйства</t>
  </si>
  <si>
    <t>28.30.3</t>
  </si>
  <si>
    <t>Производство машин и сельскохозяйственного оборудования для обработки почвы</t>
  </si>
  <si>
    <t>28.30.4</t>
  </si>
  <si>
    <t>Производство косилок для газонов, парков или спортивных площадок</t>
  </si>
  <si>
    <t>28.30.5</t>
  </si>
  <si>
    <t>Производство машин для уборки урожая</t>
  </si>
  <si>
    <t>28.30.51</t>
  </si>
  <si>
    <t>Производство зерноуборочных комбайнов</t>
  </si>
  <si>
    <t>28.30.52</t>
  </si>
  <si>
    <t>Производство кормозаготовительных комбайнов</t>
  </si>
  <si>
    <t>28.30.53</t>
  </si>
  <si>
    <t>Производство корнеуборочных или клубнеуборочных машин</t>
  </si>
  <si>
    <t>28.30.59</t>
  </si>
  <si>
    <t>Производство прочих машин для уборки урожая</t>
  </si>
  <si>
    <t>28.30.6</t>
  </si>
  <si>
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</si>
  <si>
    <t>28.30.7</t>
  </si>
  <si>
    <t>Производство самозагружающихся или саморазгружающихся прицепов и полуприцепов для сельского хозяйства</t>
  </si>
  <si>
    <t>28.30.8</t>
  </si>
  <si>
    <t>Производство прочих сельскохозяйственных машин и оборудования</t>
  </si>
  <si>
    <t>28.30.81</t>
  </si>
  <si>
    <t>Производство машин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</si>
  <si>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28.30.82</t>
  </si>
  <si>
    <t>Производство доильных аппаратов</t>
  </si>
  <si>
    <t>28.30.83</t>
  </si>
  <si>
    <t>Производство оборудования для приготовления кормов для животных</t>
  </si>
  <si>
    <t>28.30.84</t>
  </si>
  <si>
    <t>Производство инкубаторов и брудеров для птицеводства</t>
  </si>
  <si>
    <t>28.30.85</t>
  </si>
  <si>
    <t>Производство машин и оборудования для содержания птицы</t>
  </si>
  <si>
    <t>28.30.89</t>
  </si>
  <si>
    <t>Производство прочего оборудования для сельского хозяйства, садоводства, лесного хозяйства, птицеводства или пчеловодства, не включенного в другие группировки</t>
  </si>
  <si>
    <t>28.4</t>
  </si>
  <si>
    <t>Производство станков, машин и оборудования для обработки металлов и прочих твердых материалов</t>
  </si>
  <si>
    <t>28.41</t>
  </si>
  <si>
    <t>Производство металлообрабатывающего оборудования</t>
  </si>
  <si>
    <t>28.41.1</t>
  </si>
  <si>
    <t>Производство металлообрабатывающих станков</t>
  </si>
  <si>
    <t>28.41.2</t>
  </si>
  <si>
    <t>Производство кузнечно-прессового оборудования</t>
  </si>
  <si>
    <t>28.49</t>
  </si>
  <si>
    <t>Производство прочих станков</t>
  </si>
  <si>
    <t>28.49.1</t>
  </si>
  <si>
    <t>Производство станков для обработки камня, дерева и аналогичных твердых материалов</t>
  </si>
  <si>
    <t>28.49.11</t>
  </si>
  <si>
    <t>Производство станков для обработки камня, керамики, бетона или аналогичных минеральных материалов или для холодной обработки стекла</t>
  </si>
  <si>
    <t>28.49.12</t>
  </si>
  <si>
    <t>Производство деревообрабатывающих станков</t>
  </si>
  <si>
    <t>28.49.13</t>
  </si>
  <si>
    <t>Производство станков для обработки кости, твердой резины, твердых пластмасс или аналогичных твердых материалов</t>
  </si>
  <si>
    <t>28.49.2</t>
  </si>
  <si>
    <t>Производство оборудования для нанесения гальванического покрытия</t>
  </si>
  <si>
    <t>28.49.3</t>
  </si>
  <si>
    <t>Производство оправок для крепления инструмента</t>
  </si>
  <si>
    <t>28.49.4</t>
  </si>
  <si>
    <t>Производство делительных головок и прочих специальных приспособлений для станков</t>
  </si>
  <si>
    <t>28.9</t>
  </si>
  <si>
    <t>Производство прочих машин специального назначения</t>
  </si>
  <si>
    <t>28.91</t>
  </si>
  <si>
    <t>Производство машин и оборудования для металлургии</t>
  </si>
  <si>
    <t>28.91.1</t>
  </si>
  <si>
    <t>Производство конвертеров, ковшей, изложниц и литейных машин</t>
  </si>
  <si>
    <t>28.91.2</t>
  </si>
  <si>
    <t>Производство прокатных станов</t>
  </si>
  <si>
    <t>28.91.3</t>
  </si>
  <si>
    <t>Производство валков для прокатных станов</t>
  </si>
  <si>
    <t>28.92</t>
  </si>
  <si>
    <t>Производство машин и оборудования для добычи полезных ископаемых и строительства</t>
  </si>
  <si>
    <t>28.92.1</t>
  </si>
  <si>
    <t>Производство оборудования для добычи полезных ископаемых подземным способом</t>
  </si>
  <si>
    <t>28.92.11</t>
  </si>
  <si>
    <t>Производство подъемников и конвейеров непрерывного действия для подземных работ</t>
  </si>
  <si>
    <t>28.92.12</t>
  </si>
  <si>
    <t>Производство врубовых машин и оборудования для проходки тоннелей</t>
  </si>
  <si>
    <t>28.92.2</t>
  </si>
  <si>
    <t>Производство прочих машин для перемещения, грейдерных работ, планирования, скреперных работ, выемки, трамбовки, уплотнения или добычи, самоходных, для грунта, минералов или руд</t>
  </si>
  <si>
    <t>28.92.21</t>
  </si>
  <si>
    <t>Производство бульдозеров</t>
  </si>
  <si>
    <t>28.92.22</t>
  </si>
  <si>
    <t>Производство самоходных грейдеров и планировщиков</t>
  </si>
  <si>
    <t>28.92.23</t>
  </si>
  <si>
    <t>Производство самоходных скреперов</t>
  </si>
  <si>
    <t>28.92.24</t>
  </si>
  <si>
    <t>Производство трамбовочных машин и дорожных самоходных катков</t>
  </si>
  <si>
    <t>28.92.25</t>
  </si>
  <si>
    <t>Производство самоходных фронтальных одноковшовых погрузчиков</t>
  </si>
  <si>
    <t>28.92.26</t>
  </si>
  <si>
    <t>Производство одноковшовых полноповоротных экскаваторов и погрузчиков</t>
  </si>
  <si>
    <t>28.92.27</t>
  </si>
  <si>
    <t>Производство прочих экскаваторов и самоходных ковшовых погрузчиков</t>
  </si>
  <si>
    <t>28.92.28</t>
  </si>
  <si>
    <t>Производство отвалов бульдозеров</t>
  </si>
  <si>
    <t>28.92.29</t>
  </si>
  <si>
    <t>Производство автомобилей-самосвалов, предназначенных для использования в условиях бездорожья</t>
  </si>
  <si>
    <t>28.92.3</t>
  </si>
  <si>
    <t>Производство прочих машин для выемки грунта</t>
  </si>
  <si>
    <t>28.92.4</t>
  </si>
  <si>
    <t>Производство машин для сортировки, дробления, смешивания и аналогичной обработки грунта, камня, руды и прочих минеральных веществ</t>
  </si>
  <si>
    <t>28.92.5</t>
  </si>
  <si>
    <t>Производство гусеничных тракторов</t>
  </si>
  <si>
    <t>28.93</t>
  </si>
  <si>
    <t>Производство машин и оборудования для производства пищевых продуктов, напитков и табачных изделий</t>
  </si>
  <si>
    <t>28.94</t>
  </si>
  <si>
    <t>Производство машин и оборудования для изготовления текстильных, швейных, меховых и кожаных изделий</t>
  </si>
  <si>
    <t>28.94.1</t>
  </si>
  <si>
    <t>Производство оборудования для подготовки, прядения текстильных волокон, производства тканых и трикотажных текстильных изделий</t>
  </si>
  <si>
    <t>28.94.2</t>
  </si>
  <si>
    <t>Производство прочего оборудования для текстильной и швейной промышленности, в том числе промышленных швейных машин</t>
  </si>
  <si>
    <t>28.94.3</t>
  </si>
  <si>
    <t>Производство оборудования для обработки шкур, сырых кож и выделанной кожи и для изготовления или ремонта обуви и прочих изделий</t>
  </si>
  <si>
    <t>28.94.4</t>
  </si>
  <si>
    <t>Производство бытовых швейных машин</t>
  </si>
  <si>
    <t>28.94.5</t>
  </si>
  <si>
    <t>Производство составных частей и принадлежностей машин для текстильного и швейного производства и для обработки кож</t>
  </si>
  <si>
    <t>28.95</t>
  </si>
  <si>
    <t>Производство машин и оборудования для изготовления бумаги и картона</t>
  </si>
  <si>
    <t>28.96</t>
  </si>
  <si>
    <t>Производство машин и оборудования для переработки пластмасс и резины</t>
  </si>
  <si>
    <t>28.99</t>
  </si>
  <si>
    <t>Производство прочих машин и оборудования специального назначения, не включенных в другие группировки</t>
  </si>
  <si>
    <t>28.99.1</t>
  </si>
  <si>
    <t>Производство переплетного, наборного, включая фотонаборные машины, печатного оборудования и его составных частей</t>
  </si>
  <si>
    <t>28.99.2</t>
  </si>
  <si>
    <t>Производство оборудования и аппаратуры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</si>
  <si>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28.99.3</t>
  </si>
  <si>
    <t>Производство пусковых устройств для воздушных судов, катапультирующих устройств для воздушных судов и т. п. оборудования</t>
  </si>
  <si>
    <t>28.99.9</t>
  </si>
  <si>
    <t>Производство оборудования специального назначения, не включенного в другие группировки</t>
  </si>
  <si>
    <t>29</t>
  </si>
  <si>
    <t>Производство автотранспортных средств, прицепов и полуприцепов</t>
  </si>
  <si>
    <t>29.1</t>
  </si>
  <si>
    <t>Производство автотранспортных средств</t>
  </si>
  <si>
    <t>29.10.1</t>
  </si>
  <si>
    <t>Производство двигателей внутреннего сгорания автотранспортных средств</t>
  </si>
  <si>
    <t>29.10.11</t>
  </si>
  <si>
    <t>Производство двигателей внутреннего сгорания с искровым зажиганием с рабочим объемом цилиндров не более 1000 см3</t>
  </si>
  <si>
    <t>29.10.12</t>
  </si>
  <si>
    <t>Производство двигателей внутреннего сгорания с рабочим объемом цилиндров более 1000 см3</t>
  </si>
  <si>
    <t>29.10.13</t>
  </si>
  <si>
    <t>Производство двигателей внутреннего сгорания с воспламенением от сжатия</t>
  </si>
  <si>
    <t>29.10.2</t>
  </si>
  <si>
    <t>Производство легковых автомобилей</t>
  </si>
  <si>
    <t>29.10.3</t>
  </si>
  <si>
    <t>Производство автобусов и троллейбусов</t>
  </si>
  <si>
    <t>29.10.31</t>
  </si>
  <si>
    <t>Производство автобусов</t>
  </si>
  <si>
    <t>29.10.32</t>
  </si>
  <si>
    <t>Производство троллейбусов</t>
  </si>
  <si>
    <t>29.10.4</t>
  </si>
  <si>
    <t>Производство грузовых автомобилей</t>
  </si>
  <si>
    <t>29.10.5</t>
  </si>
  <si>
    <t>Производство автомобилей специального назначения</t>
  </si>
  <si>
    <t>29.2</t>
  </si>
  <si>
    <t>Производство кузовов для автотранспортных средств; производство прицепов и полуприцепов</t>
  </si>
  <si>
    <t>29.20</t>
  </si>
  <si>
    <t>29.20.1</t>
  </si>
  <si>
    <t>Производство кузовов для легковых автомобилей</t>
  </si>
  <si>
    <t>29.20.2</t>
  </si>
  <si>
    <t>Производство кузовов для грузовых автомобилей</t>
  </si>
  <si>
    <t>29.20.3</t>
  </si>
  <si>
    <t>Производство кузовов для автобусов</t>
  </si>
  <si>
    <t>29.20.4</t>
  </si>
  <si>
    <t>Производство прицепов и полуприцепов</t>
  </si>
  <si>
    <t>29.20.5</t>
  </si>
  <si>
    <t>Производство грузовых контейнеров</t>
  </si>
  <si>
    <t>29.3</t>
  </si>
  <si>
    <t>Производство комплектующих и принадлежностей для автотранспортных средств</t>
  </si>
  <si>
    <t>29.31</t>
  </si>
  <si>
    <t>Производство электрического и электронного оборудования для автотранспортных средств</t>
  </si>
  <si>
    <t>29.32</t>
  </si>
  <si>
    <t>Производство прочих комплектующих и принадлежностей для автотранспортных средств</t>
  </si>
  <si>
    <t>29.32.1</t>
  </si>
  <si>
    <t>Производство сидений для автотранспортных средств</t>
  </si>
  <si>
    <t>29.32.2</t>
  </si>
  <si>
    <t>Производство ремней безопасности, подушек безопасности, их частей и принадлежностей кузовов</t>
  </si>
  <si>
    <t>29.32.3</t>
  </si>
  <si>
    <t>Производство частей и принадлежностей для автотранспортных средств, не включенных в другие группировки</t>
  </si>
  <si>
    <t>30</t>
  </si>
  <si>
    <t>Производство прочих транспортных средств и оборудования</t>
  </si>
  <si>
    <t>30.1</t>
  </si>
  <si>
    <t>Строительство кораблей, судов и лодок</t>
  </si>
  <si>
    <t>30.11</t>
  </si>
  <si>
    <t>Строительство кораблей, судов и плавучих конструкций</t>
  </si>
  <si>
    <t>30.12</t>
  </si>
  <si>
    <t>Строительство прогулочных и спортивных судов</t>
  </si>
  <si>
    <t>30.2</t>
  </si>
  <si>
    <t>Производство железнодорожных локомотивов и подвижного состава</t>
  </si>
  <si>
    <t>30.20</t>
  </si>
  <si>
    <t>30.20.1</t>
  </si>
  <si>
    <t>Производство железнодорожных локомотивов</t>
  </si>
  <si>
    <t>30.20.11</t>
  </si>
  <si>
    <t>Производство магистральных электровозов</t>
  </si>
  <si>
    <t>30.20.12</t>
  </si>
  <si>
    <t>Производство магистральных тепловозов</t>
  </si>
  <si>
    <t>30.20.13</t>
  </si>
  <si>
    <t>Производство маневровых тепловозов</t>
  </si>
  <si>
    <t>30.20.2</t>
  </si>
  <si>
    <t>Производство моторных железнодорожных, трамвайных вагонов и вагонов метро, автодрезин, кроме транспортных средств для ремонта и технического обслуживания железнодорожных и трамвайных путей</t>
  </si>
  <si>
    <t>30.20.3</t>
  </si>
  <si>
    <t>Производство прочего подвижного состава</t>
  </si>
  <si>
    <t>30.20.31</t>
  </si>
  <si>
    <t>Производство транспортных средств для ремонта и технического обслуживания железнодорожных, трамвайных и прочих путей</t>
  </si>
  <si>
    <t>30.20.32</t>
  </si>
  <si>
    <t>Производство немоторных пассажирских железнодорожных, трамвайных вагонов и вагонов метро, багажных, почтовых и прочих вагонов специального назначения, кроме вагонов, предназначенных для ремонта и технического обслуживания путей</t>
  </si>
  <si>
    <t>30.20.33</t>
  </si>
  <si>
    <t>Производство несамоходных железнодорожных, трамвайных и прочих вагонов для перевозки грузов</t>
  </si>
  <si>
    <t>30.20.4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</si>
  <si>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 ия для управления движением</t>
  </si>
  <si>
    <t>30.20.9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</si>
  <si>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</si>
  <si>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30.3</t>
  </si>
  <si>
    <t>Производство летательных аппаратов, включая космические, и соответствующего оборудования</t>
  </si>
  <si>
    <t>30.30</t>
  </si>
  <si>
    <t>30.30.1</t>
  </si>
  <si>
    <t>Производство силовых установок и двигателей для летательных аппаратов, включая космические; наземных тренажеров для летного состава; их частей</t>
  </si>
  <si>
    <t>30.30.11</t>
  </si>
  <si>
    <t>Производство двигателей летательных аппаратов с искровым зажиганием и их частей</t>
  </si>
  <si>
    <t>30.30.12</t>
  </si>
  <si>
    <t>Производство турбореактивных и турбовинтовых двигателей и их частей</t>
  </si>
  <si>
    <t>30.30.13</t>
  </si>
  <si>
    <t>Производство реактивных двигателей и их частей</t>
  </si>
  <si>
    <t>30.30.14</t>
  </si>
  <si>
    <t>Производство наземных тренажеров для летного состава и их частей</t>
  </si>
  <si>
    <t>30.30.2</t>
  </si>
  <si>
    <t>Производство аэростатов, дирижаблей, планеров, дельтапланов и прочих безмоторных летательных аппаратов</t>
  </si>
  <si>
    <t>30.30.3</t>
  </si>
  <si>
    <t>Производство вертолетов, самолетов и прочих летательных аппаратов</t>
  </si>
  <si>
    <t>30.30.31</t>
  </si>
  <si>
    <t>Производство вертолетов</t>
  </si>
  <si>
    <t>30.30.32</t>
  </si>
  <si>
    <t>Производство самолетов</t>
  </si>
  <si>
    <t>30.30.39</t>
  </si>
  <si>
    <t>Производство прочих летательных аппаратов</t>
  </si>
  <si>
    <t>30.30.4</t>
  </si>
  <si>
    <t>Производство космических аппаратов (в том числе спутников), ракет-носителей</t>
  </si>
  <si>
    <t>30.30.41</t>
  </si>
  <si>
    <t>Производство автоматических космических аппаратов</t>
  </si>
  <si>
    <t>30.30.42</t>
  </si>
  <si>
    <t>Производство пилотируемых и беспилотных космических кораблей и станций, включая орбитальные, межпланетные, многоразового использования</t>
  </si>
  <si>
    <t>30.30.43</t>
  </si>
  <si>
    <t>Производство ракет-носителей</t>
  </si>
  <si>
    <t>30.30.44</t>
  </si>
  <si>
    <t>Производство межконтинентальных баллистических ракет</t>
  </si>
  <si>
    <t>30.30.5</t>
  </si>
  <si>
    <t>Производство частей и принадлежностей летательных и космических аппаратов</t>
  </si>
  <si>
    <t>30.4</t>
  </si>
  <si>
    <t>Производство военных боевых машин</t>
  </si>
  <si>
    <t>30.40</t>
  </si>
  <si>
    <t>30.9</t>
  </si>
  <si>
    <t>Производство транспортных средств и оборудования, не включенных в другие группировки</t>
  </si>
  <si>
    <t>30.91</t>
  </si>
  <si>
    <t>Производство мотоциклов</t>
  </si>
  <si>
    <t>30.92</t>
  </si>
  <si>
    <t>Производство велосипедов и инвалидных колясок</t>
  </si>
  <si>
    <t>30.92.1</t>
  </si>
  <si>
    <t>Производство велосипедов</t>
  </si>
  <si>
    <t>30.92.2</t>
  </si>
  <si>
    <t>Производство инвалидных колясок</t>
  </si>
  <si>
    <t>30.92.3</t>
  </si>
  <si>
    <t>Производство частей и принадлежности велосипедов и инвалидных колясок</t>
  </si>
  <si>
    <t>30.92.4</t>
  </si>
  <si>
    <t>Производство детских колясок и их частей</t>
  </si>
  <si>
    <t>30.99</t>
  </si>
  <si>
    <t>Производство прочих транспортных средств и оборудования, не включенных в другие группировки</t>
  </si>
  <si>
    <t>31</t>
  </si>
  <si>
    <t>Производство мебели</t>
  </si>
  <si>
    <t>31.0</t>
  </si>
  <si>
    <t>31.01</t>
  </si>
  <si>
    <t>Производство мебели для офисов и предприятий торговли</t>
  </si>
  <si>
    <t>31.02</t>
  </si>
  <si>
    <t>Производство кухонной мебели</t>
  </si>
  <si>
    <t>31.03</t>
  </si>
  <si>
    <t>Производство матрасов</t>
  </si>
  <si>
    <t>31.09</t>
  </si>
  <si>
    <t>Производство прочей мебели</t>
  </si>
  <si>
    <t>32</t>
  </si>
  <si>
    <t>Производство прочих готовых изделий</t>
  </si>
  <si>
    <t>32.1</t>
  </si>
  <si>
    <t>Производство ювелирных изделий, бижутерии и подобных товаров</t>
  </si>
  <si>
    <t>32.11</t>
  </si>
  <si>
    <t>Чеканка монет</t>
  </si>
  <si>
    <t>32.12</t>
  </si>
  <si>
    <t>Производство ювелирных изделий и аналогичных изделий</t>
  </si>
  <si>
    <t>32.12.1</t>
  </si>
  <si>
    <t>Производство изделий технического назначения из драгоценных металлов</t>
  </si>
  <si>
    <t>32.12.2</t>
  </si>
  <si>
    <t>Производство изделий технического назначения из драгоценных камней</t>
  </si>
  <si>
    <t>32.12.3</t>
  </si>
  <si>
    <t>Обработка алмазов</t>
  </si>
  <si>
    <t>32.12.4</t>
  </si>
  <si>
    <t>Обработка драгоценных, полудрагоценных, поделочных и синтетических камней, кроме алмазов и янтаря; производство изделий из полудрагоценных, поделочных и синтетических камней, кроме янтаря</t>
  </si>
  <si>
    <t>32.12.5</t>
  </si>
  <si>
    <t>Производство ювелирных изделий, медалей из драгоценных металлов и драгоценных камней</t>
  </si>
  <si>
    <t>32.13</t>
  </si>
  <si>
    <t>Производство бижутерии и подобных товаров</t>
  </si>
  <si>
    <t>32.2</t>
  </si>
  <si>
    <t>Производство музыкальных инструментов</t>
  </si>
  <si>
    <t>32.20</t>
  </si>
  <si>
    <t>32.3</t>
  </si>
  <si>
    <t>Производство спортивных товаров</t>
  </si>
  <si>
    <t>32.30</t>
  </si>
  <si>
    <t>32.4</t>
  </si>
  <si>
    <t>Производство игр и игрушек</t>
  </si>
  <si>
    <t>32.40</t>
  </si>
  <si>
    <t>32.5</t>
  </si>
  <si>
    <t>Производство медицинских инструментов и оборудования</t>
  </si>
  <si>
    <t>32.50</t>
  </si>
  <si>
    <t>32.9</t>
  </si>
  <si>
    <t>Производство изделий, не включенных в другие группировки</t>
  </si>
  <si>
    <t>32.91</t>
  </si>
  <si>
    <t>Производство метел и щеток</t>
  </si>
  <si>
    <t>32.99</t>
  </si>
  <si>
    <t>Производство прочих готовых изделий, не включенных в другие группировки</t>
  </si>
  <si>
    <t>32.99.1</t>
  </si>
  <si>
    <t>Производство головных защитных уборов и прочих средств защиты</t>
  </si>
  <si>
    <t>32.99.2</t>
  </si>
  <si>
    <t>Производство пишущих принадлежностей</t>
  </si>
  <si>
    <t>32.99.3</t>
  </si>
  <si>
    <t>Производство зонтов, тростей, пуговиц, кнопок, застежек-молний</t>
  </si>
  <si>
    <t>32.99.4</t>
  </si>
  <si>
    <t>Производство изделий из волоса человека или животных; производство аналогичных изделий из текстильных материалов</t>
  </si>
  <si>
    <t>32.99.5</t>
  </si>
  <si>
    <t>Производство зажигалок и прочих курительных принадлежностей</t>
  </si>
  <si>
    <t>32.99.6</t>
  </si>
  <si>
    <t>Производство изделий для праздников, карнавалов или прочих изделий для увеселения</t>
  </si>
  <si>
    <t>32.99.7</t>
  </si>
  <si>
    <t>Производство приборов, аппаратуры и моделей, предназначенных для демонстрационных целей</t>
  </si>
  <si>
    <t>32.99.8</t>
  </si>
  <si>
    <t>Производство изделий народных художественных промыслов</t>
  </si>
  <si>
    <t>32.99.9</t>
  </si>
  <si>
    <t>Производство прочих изделий, не включенных в другие группировки</t>
  </si>
  <si>
    <t>33</t>
  </si>
  <si>
    <t>Ремонт и монтаж машин и оборудования</t>
  </si>
  <si>
    <t>33.1</t>
  </si>
  <si>
    <t>Ремонт и монтаж металлических изделий, машин и оборудования</t>
  </si>
  <si>
    <t>33.11</t>
  </si>
  <si>
    <t>Ремонт металлоизделий</t>
  </si>
  <si>
    <t>33.12</t>
  </si>
  <si>
    <t>Ремонт машин и оборудования</t>
  </si>
  <si>
    <t>33.13</t>
  </si>
  <si>
    <t>Ремонт электронного и оптического оборудования</t>
  </si>
  <si>
    <t>33.14</t>
  </si>
  <si>
    <t>Ремонт электрического оборудования</t>
  </si>
  <si>
    <t>33.15</t>
  </si>
  <si>
    <t>Ремонт и техническое обслуживание судов и лодок</t>
  </si>
  <si>
    <t>33.16</t>
  </si>
  <si>
    <t>Ремонт и техническое обслуживание летательных аппаратов, включая космические</t>
  </si>
  <si>
    <t>33.17</t>
  </si>
  <si>
    <t>Ремонт и техническое обслуживание прочих транспортных средств и оборудования</t>
  </si>
  <si>
    <t>33.19</t>
  </si>
  <si>
    <t>Ремонт прочего оборудования</t>
  </si>
  <si>
    <t>33.2</t>
  </si>
  <si>
    <t>Монтаж промышленных машин и оборудования</t>
  </si>
  <si>
    <t>33.20</t>
  </si>
  <si>
    <t>D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</si>
  <si>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</si>
  <si>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</si>
  <si>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</si>
  <si>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35.1</t>
  </si>
  <si>
    <t>Производство, передача и распределение электроэнергии</t>
  </si>
  <si>
    <t>35.11</t>
  </si>
  <si>
    <t>Производство электроэнергии</t>
  </si>
  <si>
    <t>35.11.1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</si>
  <si>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</si>
  <si>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35.11.2</t>
  </si>
  <si>
    <t>Производство электроэнергии гидроэлектростанциями, в том числе деятельность по обеспечению работоспособности электростанций</t>
  </si>
  <si>
    <t>35.11.3</t>
  </si>
  <si>
    <t>Производство электроэнергии атомными электростанциями, в том числе деятельность по обеспечению работоспособности электростанций</t>
  </si>
  <si>
    <t>35.11.4</t>
  </si>
  <si>
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</si>
  <si>
    <t>35.12</t>
  </si>
  <si>
    <t>Передача электроэнергии и технологическое присоединение к распределительным электросетям</t>
  </si>
  <si>
    <t>35.12.1</t>
  </si>
  <si>
    <t>Передача электроэнергии</t>
  </si>
  <si>
    <t>35.12.2</t>
  </si>
  <si>
    <t>Технологическое присоединение к распределительным электросетям</t>
  </si>
  <si>
    <t>35.13</t>
  </si>
  <si>
    <t>Распределение электроэнергии</t>
  </si>
  <si>
    <t>35.14</t>
  </si>
  <si>
    <t>Торговля электроэнергией</t>
  </si>
  <si>
    <t>35.2</t>
  </si>
  <si>
    <t>Производство и распределение газообразного топлива</t>
  </si>
  <si>
    <t>35.21</t>
  </si>
  <si>
    <t>Производство газа</t>
  </si>
  <si>
    <t>35.21.1</t>
  </si>
  <si>
    <t>Газификация угля</t>
  </si>
  <si>
    <t>35.21.11</t>
  </si>
  <si>
    <t>Газификация антрацита</t>
  </si>
  <si>
    <t>35.21.12</t>
  </si>
  <si>
    <t>Газификация каменного угля за исключением антрацита</t>
  </si>
  <si>
    <t>35.21.13</t>
  </si>
  <si>
    <t>Газификация бурого угля (лигнита)</t>
  </si>
  <si>
    <t>35.21.2</t>
  </si>
  <si>
    <t>Сжижение углей</t>
  </si>
  <si>
    <t>35.21.21</t>
  </si>
  <si>
    <t>Сжижение антрацита</t>
  </si>
  <si>
    <t>35.21.22</t>
  </si>
  <si>
    <t>Сжижение каменного угля за исключением антрацита</t>
  </si>
  <si>
    <t>35.21.23</t>
  </si>
  <si>
    <t>Сжижение бурого угля (лигнита)</t>
  </si>
  <si>
    <t>35.22</t>
  </si>
  <si>
    <t>Распределение газообразного топлива по газораспределительным сетям</t>
  </si>
  <si>
    <t>35.22.1</t>
  </si>
  <si>
    <t>Распределение природного, сухого (отбензиненного) газа по газораспределительным сетям</t>
  </si>
  <si>
    <t>35.22.11</t>
  </si>
  <si>
    <t>Распределение природного, сухого (отбензиненного) газа по газораспределительным сетям по тарифам, регулируемым государством</t>
  </si>
  <si>
    <t>35.22.12</t>
  </si>
  <si>
    <t>Распределение природного, сухого (отбензиненного) газа по газораспределительным сетям по тарифам, не регулируемым государством</t>
  </si>
  <si>
    <t>35.22.2</t>
  </si>
  <si>
    <t>Распределение сжиженных углеводородных газов по газораспределительным сетям</t>
  </si>
  <si>
    <t>35.22.21</t>
  </si>
  <si>
    <t>Распределение сжиженных углеводородных газов по газораспределительным сетям по тарифам, регулируемым государством</t>
  </si>
  <si>
    <t>35.22.22</t>
  </si>
  <si>
    <t>Распределение сжиженных углеводородных газов по газораспределительным сетям по тарифам, не регулируемым государством</t>
  </si>
  <si>
    <t>35.23</t>
  </si>
  <si>
    <t>Торговля газообразным топливом, подаваемым по распределительным сетям</t>
  </si>
  <si>
    <t>35.23.1</t>
  </si>
  <si>
    <t>Торговля природным, сухим (отбензиненным) газом, подаваемым по распределительным сетям</t>
  </si>
  <si>
    <t>35.23.11</t>
  </si>
  <si>
    <t>Торговля природным, сухим (отбензиненным) газом, подаваемым по распределительным сетям по регулируемым государством ценам (тарифам)</t>
  </si>
  <si>
    <t>35.23.12</t>
  </si>
  <si>
    <t>Торговля природным, сухим (отбензиненным) газом, подаваемым по распределительным сетям по не регулируемым государством ценам (тарифам)</t>
  </si>
  <si>
    <t>35.23.2</t>
  </si>
  <si>
    <t>Торговля сжиженными углеводородными газами, подаваемыми по распределительным сетям</t>
  </si>
  <si>
    <t>35.23.21</t>
  </si>
  <si>
    <t>Торговля сжиженными углеводородными газами, подаваемыми по распределительным сетям по регулируемым государством ценам (тарифам)</t>
  </si>
  <si>
    <t>35.23.22</t>
  </si>
  <si>
    <t>Торговля сжиженными углеводородными газами, подаваемыми по распределительным сетям по не регулируемым государством ценам (тарифам)</t>
  </si>
  <si>
    <t>35.3</t>
  </si>
  <si>
    <t>Производство, передача и распределение пара и горячей воды; кондиционирование воздуха</t>
  </si>
  <si>
    <t>35.30</t>
  </si>
  <si>
    <t>35.30.1</t>
  </si>
  <si>
    <t>Производство пара и горячей воды (тепловой энергии)</t>
  </si>
  <si>
    <t>35.30.11</t>
  </si>
  <si>
    <t>Производство пара и горячей воды (тепловой энергии) тепловыми электростанциями</t>
  </si>
  <si>
    <t>35.30.12</t>
  </si>
  <si>
    <t>Производство пара и горячей воды (тепловой энергии) атомными электростанциями</t>
  </si>
  <si>
    <t>35.30.13</t>
  </si>
  <si>
    <t>Производство пара и горячей воды (тепловой энергии) прочими электростанциями и промышленными блок-станциями</t>
  </si>
  <si>
    <t>35.30.14</t>
  </si>
  <si>
    <t>Производство пара и горячей воды (тепловой энергии) котельными</t>
  </si>
  <si>
    <t>35.30.15</t>
  </si>
  <si>
    <t>Производство охлажденной воды или льда (натурального из воды) для целей охлаждения</t>
  </si>
  <si>
    <t>35.30.2</t>
  </si>
  <si>
    <t>Передача пара и горячей воды (тепловой энергии)</t>
  </si>
  <si>
    <t>35.30.3</t>
  </si>
  <si>
    <t>Распределение пара и горячей воды (тепловой энергии)</t>
  </si>
  <si>
    <t>35.30.4</t>
  </si>
  <si>
    <t>Обеспечение работоспособности котельных</t>
  </si>
  <si>
    <t>35.30.5</t>
  </si>
  <si>
    <t>Обеспечение работоспособности тепловых сетей</t>
  </si>
  <si>
    <t>35.30.6</t>
  </si>
  <si>
    <t>Торговля паром и горячей водой (тепловой энергией)</t>
  </si>
  <si>
    <t>E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</si>
  <si>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</si>
  <si>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</si>
  <si>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</si>
  <si>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36.0</t>
  </si>
  <si>
    <t>36.00</t>
  </si>
  <si>
    <t>36.00.1</t>
  </si>
  <si>
    <t>Забор и очистка воды для питьевых и промышленных нужд</t>
  </si>
  <si>
    <t>36.00.2</t>
  </si>
  <si>
    <t>Распределение воды для питьевых и промышленных нужд</t>
  </si>
  <si>
    <t>37</t>
  </si>
  <si>
    <t>Сбор и обработка сточных вод</t>
  </si>
  <si>
    <t>37.0</t>
  </si>
  <si>
    <t>37.00</t>
  </si>
  <si>
    <t>38</t>
  </si>
  <si>
    <t>Сбор, обработка и утилизация отходов; обработка вторичного сырья</t>
  </si>
  <si>
    <t>38.1</t>
  </si>
  <si>
    <t>Сбор отходов</t>
  </si>
  <si>
    <t>38.11</t>
  </si>
  <si>
    <t>Сбор неопасных отходов</t>
  </si>
  <si>
    <t>38.12</t>
  </si>
  <si>
    <t>Сбор опасных отходов</t>
  </si>
  <si>
    <t>38.2</t>
  </si>
  <si>
    <t>Обработка и утилизация отходов</t>
  </si>
  <si>
    <t>38.21</t>
  </si>
  <si>
    <t>Обработка и утилизация неопасных отходов</t>
  </si>
  <si>
    <t>38.22</t>
  </si>
  <si>
    <t>Обработка и утилизация опасных отходов</t>
  </si>
  <si>
    <t>38.3</t>
  </si>
  <si>
    <t>Деятельность по обработке вторичного сырья</t>
  </si>
  <si>
    <t>38.31</t>
  </si>
  <si>
    <t>Демонтаж техники, не подлежащей восстановлению</t>
  </si>
  <si>
    <t>38.32</t>
  </si>
  <si>
    <t>Утилизация отсортированных материалов</t>
  </si>
  <si>
    <t>38.32.1</t>
  </si>
  <si>
    <t>Сортировка материалов для дальнейшего использования</t>
  </si>
  <si>
    <t>38.32.11</t>
  </si>
  <si>
    <t>Сортировка металлических материалов для дальнейшего использования</t>
  </si>
  <si>
    <t>38.32.12</t>
  </si>
  <si>
    <t>Сортировка неметаллических материалов для дальнейшего использования</t>
  </si>
  <si>
    <t>38.32.2</t>
  </si>
  <si>
    <t>Обработка отходов и лома драгоценных металлов</t>
  </si>
  <si>
    <t>38.32.3</t>
  </si>
  <si>
    <t>Обработка отходов и лома черных металлов</t>
  </si>
  <si>
    <t>38.32.4</t>
  </si>
  <si>
    <t>Обработка отходов и лома цветных металлов</t>
  </si>
  <si>
    <t>38.32.41</t>
  </si>
  <si>
    <t>Обработка отходов и лома металлов, содержащих медь</t>
  </si>
  <si>
    <t>38.32.42</t>
  </si>
  <si>
    <t>Обработка отходов и лома металлов, содержащих никель</t>
  </si>
  <si>
    <t>38.32.43</t>
  </si>
  <si>
    <t>Обработка отходов и лома металлов, содержащих алюминий</t>
  </si>
  <si>
    <t>38.32.49</t>
  </si>
  <si>
    <t>Обработка вторичного сырья, содержащего прочие цветные металлы</t>
  </si>
  <si>
    <t>38.32.5</t>
  </si>
  <si>
    <t>Обработка вторичного неметаллического сырья</t>
  </si>
  <si>
    <t>38.32.51</t>
  </si>
  <si>
    <t>Обработка отходов и лома стекла</t>
  </si>
  <si>
    <t>38.32.52</t>
  </si>
  <si>
    <t>Обработка отходов бумаги и картона</t>
  </si>
  <si>
    <t>38.32.53</t>
  </si>
  <si>
    <t>Обработка отходов и лома пластмасс</t>
  </si>
  <si>
    <t>38.32.54</t>
  </si>
  <si>
    <t>Обработка отходов резины</t>
  </si>
  <si>
    <t>38.32.55</t>
  </si>
  <si>
    <t>Обработка отходов текстильных материалов</t>
  </si>
  <si>
    <t>38.32.59</t>
  </si>
  <si>
    <t>Обработка прочего вторичного неметаллического сырья</t>
  </si>
  <si>
    <t>39</t>
  </si>
  <si>
    <t>Предоставление услуг в области ликвидации последствий загрязнений и прочих услуг, связанных с удалением отходов</t>
  </si>
  <si>
    <t>39.0</t>
  </si>
  <si>
    <t>39.00</t>
  </si>
  <si>
    <t>F</t>
  </si>
  <si>
    <t>СТРОИТЕЛЬСТВО</t>
  </si>
  <si>
    <t>41</t>
  </si>
  <si>
    <t>Строительство зданий</t>
  </si>
  <si>
    <t>41.1</t>
  </si>
  <si>
    <t>Разработка строительных проектов</t>
  </si>
  <si>
    <t>41.10</t>
  </si>
  <si>
    <t>41.2</t>
  </si>
  <si>
    <t>Строительство жилых и нежилых зданий</t>
  </si>
  <si>
    <t>41.20</t>
  </si>
  <si>
    <t>42</t>
  </si>
  <si>
    <t>Строительство инженерных сооружений</t>
  </si>
  <si>
    <t>42.1</t>
  </si>
  <si>
    <t>Строительство автомобильных и железных дорог</t>
  </si>
  <si>
    <t>42.11</t>
  </si>
  <si>
    <t>Строительство автомобильных дорог и автомагистралей</t>
  </si>
  <si>
    <t>42.12</t>
  </si>
  <si>
    <t>Строительство железных дорог и метро</t>
  </si>
  <si>
    <t>42.13</t>
  </si>
  <si>
    <t>Строительство мостов и тоннелей</t>
  </si>
  <si>
    <t>42.2</t>
  </si>
  <si>
    <t>Строительство инженерных коммуникаций</t>
  </si>
  <si>
    <t>42.21</t>
  </si>
  <si>
    <t>Строительство инженерных коммуникаций для водоснабжения и водоотведения, газоснабжения</t>
  </si>
  <si>
    <t>42.22</t>
  </si>
  <si>
    <t>Строительство коммунальных объектов для обеспечения электроэнергией и телекоммуникациями</t>
  </si>
  <si>
    <t>42.22.1</t>
  </si>
  <si>
    <t>Строительство междугородних линий электропередачи и связи</t>
  </si>
  <si>
    <t>42.22.2</t>
  </si>
  <si>
    <t>Строительство местных линий электропередачи и связи</t>
  </si>
  <si>
    <t>42.22.3</t>
  </si>
  <si>
    <t>Строительство электростанций</t>
  </si>
  <si>
    <t>42.9</t>
  </si>
  <si>
    <t>Строительство прочих инженерных сооружений</t>
  </si>
  <si>
    <t>42.91</t>
  </si>
  <si>
    <t>Строительство водных сооружений</t>
  </si>
  <si>
    <t>42.91.1</t>
  </si>
  <si>
    <t>Строительство портовых сооружений</t>
  </si>
  <si>
    <t>42.91.2</t>
  </si>
  <si>
    <t>Строительство гидротехнических сооружений</t>
  </si>
  <si>
    <t>42.91.3</t>
  </si>
  <si>
    <t>Строительство ирригационных систем</t>
  </si>
  <si>
    <t>42.91.4</t>
  </si>
  <si>
    <t>Производство дноочистительных, дноуглубительных и берегоукрепительных работ</t>
  </si>
  <si>
    <t>42.91.5</t>
  </si>
  <si>
    <t>Производство подводных работ, включая водолазные</t>
  </si>
  <si>
    <t>42.99</t>
  </si>
  <si>
    <t>Строительство прочих инженерных сооружений, не включенных в другие группировки</t>
  </si>
  <si>
    <t>43</t>
  </si>
  <si>
    <t>Работы строительные специализированные</t>
  </si>
  <si>
    <t>43.1</t>
  </si>
  <si>
    <t>Разборка и снос зданий, подготовка строительного участка</t>
  </si>
  <si>
    <t>43.11</t>
  </si>
  <si>
    <t>Разборка и снос зданий</t>
  </si>
  <si>
    <t>43.12</t>
  </si>
  <si>
    <t>Подготовка строительной площадки</t>
  </si>
  <si>
    <t>43.12.1</t>
  </si>
  <si>
    <t>Расчистка территории строительной площадки</t>
  </si>
  <si>
    <t>43.12.2</t>
  </si>
  <si>
    <t>Производство дренажных работ на сельскохозяйственных землях, землях лесных территорий, а также на строительных площадках</t>
  </si>
  <si>
    <t>43.12.3</t>
  </si>
  <si>
    <t>Производство земляных работ</t>
  </si>
  <si>
    <t>43.12.4</t>
  </si>
  <si>
    <t>Подготовка участка к разработке и добыче полезных ископаемых, за исключением нефтяных и газовых участков</t>
  </si>
  <si>
    <t>43.13</t>
  </si>
  <si>
    <t>Разведочное бурение</t>
  </si>
  <si>
    <t>43.2</t>
  </si>
  <si>
    <t>Производство электромонтажных, санитарно-технических и прочих строительно-монтажных работ</t>
  </si>
  <si>
    <t>43.21</t>
  </si>
  <si>
    <t>Производство электромонтажных работ</t>
  </si>
  <si>
    <t>43.22</t>
  </si>
  <si>
    <t>Производство санитарно-технических работ, монтаж отопительных систем и систем кондиционирования воздуха</t>
  </si>
  <si>
    <t>43.29</t>
  </si>
  <si>
    <t>Производство прочих строительно-монтажных работ</t>
  </si>
  <si>
    <t>43.3</t>
  </si>
  <si>
    <t>Работы строительные отделочные</t>
  </si>
  <si>
    <t>43.31</t>
  </si>
  <si>
    <t>Производство штукатурных работ</t>
  </si>
  <si>
    <t>43.32</t>
  </si>
  <si>
    <t>Работы столярные и плотничные</t>
  </si>
  <si>
    <t>43.32.1</t>
  </si>
  <si>
    <t>Установка дверей (кроме автоматических и вращающихся), окон, дверных и оконных рам из дерева или прочих материалов</t>
  </si>
  <si>
    <t>43.32.2</t>
  </si>
  <si>
    <t>Работы по установке внутренних лестниц, встроенных шкафов, встроенного кухонного оборудования</t>
  </si>
  <si>
    <t>43.32.3</t>
  </si>
  <si>
    <t>Производство работ по внутренней отделке зданий (включая потолки, раздвижные и съемные перегородки и т.д.)</t>
  </si>
  <si>
    <t>43.33</t>
  </si>
  <si>
    <t>Работы по устройству покрытий полов и облицовке стен</t>
  </si>
  <si>
    <t>43.34</t>
  </si>
  <si>
    <t>Производство малярных и стекольных работ</t>
  </si>
  <si>
    <t>43.34.1</t>
  </si>
  <si>
    <t>Производство малярных работ</t>
  </si>
  <si>
    <t>43.34.2</t>
  </si>
  <si>
    <t>Производство стекольных работ</t>
  </si>
  <si>
    <t>43.39</t>
  </si>
  <si>
    <t>Производство прочих отделочных и завершающих работ</t>
  </si>
  <si>
    <t>43.9</t>
  </si>
  <si>
    <t>Работы строительные специализированные прочие</t>
  </si>
  <si>
    <t>43.91</t>
  </si>
  <si>
    <t>Производство кровельных работ</t>
  </si>
  <si>
    <t>43.99</t>
  </si>
  <si>
    <t>Работы строительные специализированные прочие, не включенные в другие группировки</t>
  </si>
  <si>
    <t>43.99.1</t>
  </si>
  <si>
    <t>Работы гидроизоляционные</t>
  </si>
  <si>
    <t>43.99.2</t>
  </si>
  <si>
    <t>Работы по установке строительных лесов и подмостей</t>
  </si>
  <si>
    <t>43.99.3</t>
  </si>
  <si>
    <t>Работы свайные и работы по строительству фундаментов</t>
  </si>
  <si>
    <t>43.99.4</t>
  </si>
  <si>
    <t>Работы бетонные и железобетонные</t>
  </si>
  <si>
    <t>43.99.5</t>
  </si>
  <si>
    <t>Работы по монтажу стальных строительных конструкций</t>
  </si>
  <si>
    <t>43.99.6</t>
  </si>
  <si>
    <t>Работы каменные и кирпичные</t>
  </si>
  <si>
    <t>43.99.7</t>
  </si>
  <si>
    <t>Работы по сборке и монтажу сборных конструкций</t>
  </si>
  <si>
    <t>43.99.9</t>
  </si>
  <si>
    <t>Работы строительные специализированные, не включенные в другие группировки</t>
  </si>
  <si>
    <t>G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</si>
  <si>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</si>
  <si>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</si>
  <si>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</si>
  <si>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45.1</t>
  </si>
  <si>
    <t>Торговля автотранспортными средствами</t>
  </si>
  <si>
    <t>45.11</t>
  </si>
  <si>
    <t>Торговля легковыми автомобилями и грузовыми автомобилями малой грузоподъемности</t>
  </si>
  <si>
    <t>45.11.1</t>
  </si>
  <si>
    <t>Торговля оптовая легковыми автомобилями и легкими автотранспортными средствами</t>
  </si>
  <si>
    <t>45.11.2</t>
  </si>
  <si>
    <t>Торговля розничная легковыми автомобилями и легкими автотранспортными средствами в специализированных магазинах</t>
  </si>
  <si>
    <t>45.11.3</t>
  </si>
  <si>
    <t>Торговля розничная легковыми автомобилями и легкими автотранспортными средствами прочая</t>
  </si>
  <si>
    <t>45.11.31</t>
  </si>
  <si>
    <t>Торговля розничная легковыми автомобилями и легкими автотранспортными средствами через информационно-коммуникационную сеть Интернет</t>
  </si>
  <si>
    <t>45.11.39</t>
  </si>
  <si>
    <t>Торговля розничная легковыми автомобилями и легкими автотранспортными средствами прочая, не включенная в другие группировки</t>
  </si>
  <si>
    <t>45.11.4</t>
  </si>
  <si>
    <t>Торговля оптовая легковыми автомобилями и легкими автотранспортными средствами за вознаграждение или на договорной основе</t>
  </si>
  <si>
    <t>45.11.41</t>
  </si>
  <si>
    <t>Торговля оптовая легковыми автомобилями и легкими автотранспортными средствами через информационно-коммуникационную сеть Интернет за вознаграждение или на договорной основе</t>
  </si>
  <si>
    <t>45.11.49</t>
  </si>
  <si>
    <t>Торговля оптовая легковыми автомобилями и легкими автотранспортными средствами за вознаграждение или на договорной основе прочая</t>
  </si>
  <si>
    <t>45.19</t>
  </si>
  <si>
    <t>Торговля прочими автотранспортными средствами</t>
  </si>
  <si>
    <t>45.19.1</t>
  </si>
  <si>
    <t>Торговля оптовая прочими автотранспортными средствами, кроме пассажирских</t>
  </si>
  <si>
    <t>45.19.2</t>
  </si>
  <si>
    <t>Торговля розничная прочими автотранспортными средствами, кроме пассажирских, в специализированных магазинах</t>
  </si>
  <si>
    <t>45.19.3</t>
  </si>
  <si>
    <t>Торговля розничная прочими автотранспортными средствами, кроме пассажирских, прочая</t>
  </si>
  <si>
    <t>45.19.31</t>
  </si>
  <si>
    <t>Торговля розничная прочими автотранспортными средствами, кроме пассажирских, через информационно-коммуникационную сеть Интернет</t>
  </si>
  <si>
    <t>45.19.39</t>
  </si>
  <si>
    <t>Торговля розничная прочими автотранспортными средствами, кроме пассажирских, прочая, не включенная в другие группировки</t>
  </si>
  <si>
    <t>45.19.4</t>
  </si>
  <si>
    <t>Торговля оптовая прочими автотранспортными средствами, кроме пассажирских, за вознаграждение или на договорной основе</t>
  </si>
  <si>
    <t>45.19.41</t>
  </si>
  <si>
    <t>Торговля оптовая прочими автотранспортными средствами, кроме пассажирских, через информационно-коммуникационную сеть Интернет за вознаграждение или на договорной основе</t>
  </si>
  <si>
    <t>45.19.49</t>
  </si>
  <si>
    <t>Торговля оптовая прочими автотранспортными средствами, кроме пассажирских, за вознаграждение или на договорной основе прочая</t>
  </si>
  <si>
    <t>45.2</t>
  </si>
  <si>
    <t>Техническое обслуживание и ремонт автотранспортных средств</t>
  </si>
  <si>
    <t>45.20</t>
  </si>
  <si>
    <t>45.20.1</t>
  </si>
  <si>
    <t>Техническое обслуживание и ремонт легковых автомобилей и легких грузовых автотранспортных средств</t>
  </si>
  <si>
    <t>45.20.2</t>
  </si>
  <si>
    <t>Техническое обслуживание и ремонт прочих автотранспортных средств</t>
  </si>
  <si>
    <t>45.20.3</t>
  </si>
  <si>
    <t>Мойка автотранспортных средств, полирование и предоставление аналогичных услуг</t>
  </si>
  <si>
    <t>45.3</t>
  </si>
  <si>
    <t>Торговля автомобильными деталями, узлами и принадлежностями</t>
  </si>
  <si>
    <t>45.31</t>
  </si>
  <si>
    <t>Торговля оптовая автомобильными деталями, узлами и принадлежностями</t>
  </si>
  <si>
    <t>45.31.1</t>
  </si>
  <si>
    <t>Торговля оптовая автомобильными деталями, узлами и принадлежностями, кроме деятельности агентов</t>
  </si>
  <si>
    <t>45.31.2</t>
  </si>
  <si>
    <t>Деятельность агентов по оптовой торговле автомобильными деталями, узлами и принадлежностями</t>
  </si>
  <si>
    <t>45.32</t>
  </si>
  <si>
    <t>Торговля розничная автомобильными деталями, узлами и принадлежностями</t>
  </si>
  <si>
    <t>45.32.1</t>
  </si>
  <si>
    <t>Торговля розничная автомобильными деталями, узлами и принадлежностями в специализированных магазинах</t>
  </si>
  <si>
    <t>45.32.2</t>
  </si>
  <si>
    <t>Торговля розничная автомобильными деталями, узлами и принадлежностями прочая</t>
  </si>
  <si>
    <t>45.32.21</t>
  </si>
  <si>
    <t>Торговля розничная автомобильными деталями, узлами и принадлежностями через информационно-коммуникационную сеть Интернет</t>
  </si>
  <si>
    <t>45.32.22</t>
  </si>
  <si>
    <t>Торговля розничная автомобильными деталями, узлами и принадлежностями по почтовым заказам</t>
  </si>
  <si>
    <t>45.32.29</t>
  </si>
  <si>
    <t>Торговля розничная автомобильными деталями, узлами и принадлежностями прочая, не включенная в другие группировки</t>
  </si>
  <si>
    <t>45.4</t>
  </si>
  <si>
    <t>Торговля мотоциклами, их деталями, узлами и принадлежностями; техническое обслуживание и ремонт мотоциклов</t>
  </si>
  <si>
    <t>45.40</t>
  </si>
  <si>
    <t>45.40.1</t>
  </si>
  <si>
    <t>Торговля оптовая мотоциклами, их деталями, узлами и принадлежностями</t>
  </si>
  <si>
    <t>45.40.2</t>
  </si>
  <si>
    <t>Торговля розничная мотоциклами, их деталями, составными частями и принадлежностями в специализированных магазинах</t>
  </si>
  <si>
    <t>45.40.3</t>
  </si>
  <si>
    <t>Торговля розничная мотоциклами, их деталями, узлами и принадлежностями прочая</t>
  </si>
  <si>
    <t>45.40.4</t>
  </si>
  <si>
    <t>Деятельность агентов по оптовой торговле мотоциклами, их деталями, узлами и принадлежностями</t>
  </si>
  <si>
    <t>45.40.5</t>
  </si>
  <si>
    <t>Техническое обслуживание и ремонт мотоциклов и мототранспортных средств</t>
  </si>
  <si>
    <t>46</t>
  </si>
  <si>
    <t>Торговля оптовая, кроме оптовой торговли автотранспортными средствами и мотоциклами</t>
  </si>
  <si>
    <t>46.1</t>
  </si>
  <si>
    <t>Торговля оптовая за вознаграждение или на договорной основе</t>
  </si>
  <si>
    <t>46.11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</si>
  <si>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</si>
  <si>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46.11.1</t>
  </si>
  <si>
    <t>Деятельность агентов по оптовой торговле живыми животными</t>
  </si>
  <si>
    <t>46.11.2</t>
  </si>
  <si>
    <t>Деятельность агентов по оптовой торговле цветами и растениями</t>
  </si>
  <si>
    <t>46.11.3</t>
  </si>
  <si>
    <t>Деятельность агентов по оптовой торговле прочим сельскохозяйственным сырьем, текстильным сырьем и полуфабрикатами</t>
  </si>
  <si>
    <t>46.11.31</t>
  </si>
  <si>
    <t>Деятельность агентов по оптовой торговле зерном</t>
  </si>
  <si>
    <t>46.11.32</t>
  </si>
  <si>
    <t>Деятельность агентов по оптовой торговле семенами, кроме семян масличных культур</t>
  </si>
  <si>
    <t>46.11.33</t>
  </si>
  <si>
    <t>Деятельность агентов по оптовой торговле семенами масличных культур</t>
  </si>
  <si>
    <t>46.11.34</t>
  </si>
  <si>
    <t>Деятельность агентов по оптовой торговле кормами для сельскохозяйственных животных</t>
  </si>
  <si>
    <t>46.11.35</t>
  </si>
  <si>
    <t>Деятельность агентов по оптовой торговле текстильным сырьем и полуфабрикатами</t>
  </si>
  <si>
    <t>46.11.39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</si>
  <si>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</si>
  <si>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46.12</t>
  </si>
  <si>
    <t>Деятельность агентов по оптовой торговле топливом, рудами, металлами и химическими веществами</t>
  </si>
  <si>
    <t>46.12.1</t>
  </si>
  <si>
    <t>Деятельность агентов по оптовой торговле твердым, жидким и газообразным топливом и связанными продуктами</t>
  </si>
  <si>
    <t>46.12.2</t>
  </si>
  <si>
    <t>Деятельность агентов по оптовой торговле рудами и металлами в первичных формах</t>
  </si>
  <si>
    <t>46.12.21</t>
  </si>
  <si>
    <t>Деятельность агентов по оптовой торговле рудами</t>
  </si>
  <si>
    <t>46.12.22</t>
  </si>
  <si>
    <t>Деятельность агентов по оптовой торговле металлами в первичных формах</t>
  </si>
  <si>
    <t>46.12.3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</si>
  <si>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</si>
  <si>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46.12.31</t>
  </si>
  <si>
    <t>Деятельность агентов по оптовой торговле промышленными и техническими химическими веществами</t>
  </si>
  <si>
    <t>46.12.32</t>
  </si>
  <si>
    <t>Деятельность агентов по оптовой торговле удобрениями и агрохимикатами</t>
  </si>
  <si>
    <t>46.13</t>
  </si>
  <si>
    <t>Деятельность агентов по оптовой торговле лесоматериалами и строительными материалами</t>
  </si>
  <si>
    <t>46.13.1</t>
  </si>
  <si>
    <t>Деятельность агентов по оптовой торговле лесоматериалами</t>
  </si>
  <si>
    <t>46.13.2</t>
  </si>
  <si>
    <t>Деятельность агентов по оптовой торговле строительными материалами</t>
  </si>
  <si>
    <t>46.14</t>
  </si>
  <si>
    <t>Деятельность агентов по оптовой торговле машинами, промышленным оборудованием, судами и летательными аппаратами</t>
  </si>
  <si>
    <t>46.14.1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</si>
  <si>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</si>
  <si>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46.14.2</t>
  </si>
  <si>
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</si>
  <si>
    <t>46.14.9</t>
  </si>
  <si>
    <t>Деятельность агентов по оптовой торговле прочими видами машин и промышленным оборудованием</t>
  </si>
  <si>
    <t>46.15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</si>
  <si>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</si>
  <si>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46.15.1</t>
  </si>
  <si>
    <t>Деятельность агентов по оптовой торговле мебелью</t>
  </si>
  <si>
    <t>46.15.2</t>
  </si>
  <si>
    <t>Деятельность агентов по оптовой торговле скобяными, ножевыми и прочими бытовыми металлическими изделиями</t>
  </si>
  <si>
    <t>46.15.3</t>
  </si>
  <si>
    <t>Деятельность агентов по оптовой торговле электротоварами и бытовыми электроустановочными изделиями</t>
  </si>
  <si>
    <t>46.15.4</t>
  </si>
  <si>
    <t>Деятельность агентов по оптовой торговле радио- и телеаппаратурой, техническими носителями информации</t>
  </si>
  <si>
    <t>46.15.9</t>
  </si>
  <si>
    <t>Деятельность агентов по оптовой торговле прочими бытовыми товарами, не включенными в другие группировки</t>
  </si>
  <si>
    <t>46.16</t>
  </si>
  <si>
    <t>Деятельность агентов по оптовой торговле текстильными изделиями, одеждой, обувью, изделиями из кожи и меха</t>
  </si>
  <si>
    <t>46.16.1</t>
  </si>
  <si>
    <t>Деятельность агентов по оптовой торговле текстильными изделиями</t>
  </si>
  <si>
    <t>46.16.2</t>
  </si>
  <si>
    <t>Деятельность агентов по оптовой торговле одеждой, изделиями из меха и обувью</t>
  </si>
  <si>
    <t>46.16.3</t>
  </si>
  <si>
    <t>Деятельность агентов по оптовой торговле изделиями из кожи и дорожными принадлежностями</t>
  </si>
  <si>
    <t>46.17</t>
  </si>
  <si>
    <t>Деятельность агентов по оптовой торговле пищевыми продуктами, напитками и табачными изделиями</t>
  </si>
  <si>
    <t>46.17.1</t>
  </si>
  <si>
    <t>Деятельность агентов по оптовой торговле пищевыми продуктами</t>
  </si>
  <si>
    <t>46.17.2</t>
  </si>
  <si>
    <t>Деятельность агентов по оптовой торговле напитками</t>
  </si>
  <si>
    <t>46.17.21</t>
  </si>
  <si>
    <t>Деятельность агентов по оптовой торговле безалкогольными напитками</t>
  </si>
  <si>
    <t>46.17.22</t>
  </si>
  <si>
    <t>Деятельность агентов по оптовой торговле алкогольными напитками, кроме пива</t>
  </si>
  <si>
    <t>46.17.23</t>
  </si>
  <si>
    <t>Деятельность агентов по оптовой торговле пивом</t>
  </si>
  <si>
    <t>46.17.3</t>
  </si>
  <si>
    <t>Деятельность агентов по оптовой торговле табачными изделиями</t>
  </si>
  <si>
    <t>46.18</t>
  </si>
  <si>
    <t>Деятельность агентов, специализирующихся на оптовой торговле прочими отдельными видами товаров</t>
  </si>
  <si>
    <t>46.18.1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</si>
  <si>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</si>
  <si>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46.18.11</t>
  </si>
  <si>
    <t>Деятельность агентов, специализирующихся на оптовой торговле фармацевтической продукцией</t>
  </si>
  <si>
    <t>46.18.12</t>
  </si>
  <si>
    <t>Деятельность агентов, специализирующихся на оптовой торговле изделиями, применяемыми в медицинских целях</t>
  </si>
  <si>
    <t>46.18.13</t>
  </si>
  <si>
    <t>Деятельность агентов, специализирующихся на оптовой торговле парфюмерными и косметическими товарами, включая мыло</t>
  </si>
  <si>
    <t>46.18.14</t>
  </si>
  <si>
    <t>Деятельность агентов, специализирующихся на оптовой торговле чистящими средствами</t>
  </si>
  <si>
    <t>46.18.2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</si>
  <si>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 отоварами и оптическими товарами</t>
  </si>
  <si>
    <t>46.18.3</t>
  </si>
  <si>
    <t>Деятельность агентов, специализирующихся на оптовой торговле техникой, оборудованием и инструментами, применяемыми в медицинских целях</t>
  </si>
  <si>
    <t>46.18.9</t>
  </si>
  <si>
    <t>Деятельность агентов, специализирующихся на оптовой торговле товарами, не включенными в другие группировки</t>
  </si>
  <si>
    <t>46.18.91</t>
  </si>
  <si>
    <t>Деятельность агентов, специализирующихся на оптовой торговле бумагой и картоном</t>
  </si>
  <si>
    <t>46.18.92</t>
  </si>
  <si>
    <t>Деятельность агентов, специализирующихся на оптовой торговле древесным сырьем и необработанными лесоматериалами</t>
  </si>
  <si>
    <t>46.18.93</t>
  </si>
  <si>
    <t>Деятельность агентов, специализирующихся на оптовой торговле отходами, ломом и материалами для переработки</t>
  </si>
  <si>
    <t>46.18.99</t>
  </si>
  <si>
    <t>Деятельность агентов, специализирующихся на оптовой торговле прочими товарами, не включенными в другие группировки</t>
  </si>
  <si>
    <t>46.19</t>
  </si>
  <si>
    <t>Деятельность агентов по оптовой торговле универсальным ассортиментом товаров</t>
  </si>
  <si>
    <t>46.2</t>
  </si>
  <si>
    <t>Торговля оптовая сельскохозяйственным сырьем и живыми животными</t>
  </si>
  <si>
    <t>46.21</t>
  </si>
  <si>
    <t>Торговля оптовая зерном, необработанным табаком, семенами и кормами для сельскохозяйственных животных</t>
  </si>
  <si>
    <t>46.21.1</t>
  </si>
  <si>
    <t>Торговля оптовая зерном, семенами и кормами для животных</t>
  </si>
  <si>
    <t>46.21.11</t>
  </si>
  <si>
    <t>Торговля оптовая зерном</t>
  </si>
  <si>
    <t>46.21.12</t>
  </si>
  <si>
    <t>Торговля оптовая семенами, кроме семян масличных культур</t>
  </si>
  <si>
    <t>46.21.13</t>
  </si>
  <si>
    <t>Торговля оптовая масличными семенами и маслосодержащими плодами</t>
  </si>
  <si>
    <t>46.21.14</t>
  </si>
  <si>
    <t>Торговля оптовая кормами для сельскохозяйственных животных</t>
  </si>
  <si>
    <t>46.21.19</t>
  </si>
  <si>
    <t>Торговля оптовая сельскохозяйственным сырьем, не включенным в другие группировки</t>
  </si>
  <si>
    <t>46.21.2</t>
  </si>
  <si>
    <t>Торговля оптовая необработанным табаком</t>
  </si>
  <si>
    <t>46.22</t>
  </si>
  <si>
    <t>Торговля оптовая цветами и растениями</t>
  </si>
  <si>
    <t>46.23</t>
  </si>
  <si>
    <t>Торговля оптовая живыми животными</t>
  </si>
  <si>
    <t>46.24</t>
  </si>
  <si>
    <t>Торговля оптовая шкурами и кожей</t>
  </si>
  <si>
    <t>46.3</t>
  </si>
  <si>
    <t>Торговля оптовая пищевыми продуктами, напитками и табачными изделиями</t>
  </si>
  <si>
    <t>46.31</t>
  </si>
  <si>
    <t>Торговля оптовая фруктами и овощами</t>
  </si>
  <si>
    <t>46.31.1</t>
  </si>
  <si>
    <t>Торговля оптовая свежими овощами, фруктами и орехами</t>
  </si>
  <si>
    <t>46.31.11</t>
  </si>
  <si>
    <t>Торговля оптовая свежим картофелем</t>
  </si>
  <si>
    <t>46.31.12</t>
  </si>
  <si>
    <t>Торговля оптовая прочими свежими овощами</t>
  </si>
  <si>
    <t>46.31.13</t>
  </si>
  <si>
    <t>Торговля оптовая свежими фруктами и орехами</t>
  </si>
  <si>
    <t>46.31.2</t>
  </si>
  <si>
    <t>Торговля оптовая консервированными овощами, фруктами и орехами</t>
  </si>
  <si>
    <t>46.32</t>
  </si>
  <si>
    <t>Торговля оптовая мясом и мясными продуктами</t>
  </si>
  <si>
    <t>46.32.1</t>
  </si>
  <si>
    <t>Торговля оптовая мясом и мясом птицы, включая субпродукты</t>
  </si>
  <si>
    <t>46.32.2</t>
  </si>
  <si>
    <t>Торговля оптовая продуктами из мяса и мяса птицы</t>
  </si>
  <si>
    <t>46.32.3</t>
  </si>
  <si>
    <t>Торговля оптовая консервами из мяса и мяса птицы</t>
  </si>
  <si>
    <t>46.33</t>
  </si>
  <si>
    <t>Торговля оптовая молочными продуктами, яйцами и пищевыми маслами и жирами</t>
  </si>
  <si>
    <t>46.33.1</t>
  </si>
  <si>
    <t>Торговля оптовая молочными продуктами</t>
  </si>
  <si>
    <t>46.33.2</t>
  </si>
  <si>
    <t>Торговля оптовая яйцами</t>
  </si>
  <si>
    <t>46.33.3</t>
  </si>
  <si>
    <t>Торговля оптовая пищевыми маслами и жирами</t>
  </si>
  <si>
    <t>46.34</t>
  </si>
  <si>
    <t>Торговля оптовая напитками</t>
  </si>
  <si>
    <t>46.34.1</t>
  </si>
  <si>
    <t>Торговля оптовая соками, минеральной водой и прочими безалкогольными напитками</t>
  </si>
  <si>
    <t>46.34.2</t>
  </si>
  <si>
    <t>Торговля оптовая алкогольными напитками, включая пиво и пищевой этиловый спирт</t>
  </si>
  <si>
    <t>46.34.21</t>
  </si>
  <si>
    <t>Торговля оптовая алкогольными напитками, кроме пива и пищевого этилового спирта</t>
  </si>
  <si>
    <t>46.34.22</t>
  </si>
  <si>
    <t>Торговля оптовая пищевым этиловым спиртом</t>
  </si>
  <si>
    <t>46.34.23</t>
  </si>
  <si>
    <t>Торговля оптовая пивом</t>
  </si>
  <si>
    <t>46.34.3</t>
  </si>
  <si>
    <t>Закупка вина в больших емкостях с последующим розливом в мелкую тару без переработки</t>
  </si>
  <si>
    <t>46.35</t>
  </si>
  <si>
    <t>Торговля оптовая табачными изделиями</t>
  </si>
  <si>
    <t>46.36</t>
  </si>
  <si>
    <t>Торговля оптовая сахаром, шоколадом и сахаристыми кондитерскими изделиями</t>
  </si>
  <si>
    <t>46.36.1</t>
  </si>
  <si>
    <t>Торговля оптовая сахаром</t>
  </si>
  <si>
    <t>46.36.2</t>
  </si>
  <si>
    <t>Торговля оптовая шоколадом и сахаристыми кондитерскими изделиями</t>
  </si>
  <si>
    <t>46.36.3</t>
  </si>
  <si>
    <t>Торговля оптовая мучными кондитерскими изделиями</t>
  </si>
  <si>
    <t>46.36.4</t>
  </si>
  <si>
    <t>Торговля оптовая хлебобулочными изделиями</t>
  </si>
  <si>
    <t>46.37</t>
  </si>
  <si>
    <t>Торговля оптовая кофе, чаем, какао и пряностями</t>
  </si>
  <si>
    <t>46.38</t>
  </si>
  <si>
    <t>Торговля оптовая прочими пищевыми продуктами, включая рыбу, ракообразных и моллюсков</t>
  </si>
  <si>
    <t>46.38.1</t>
  </si>
  <si>
    <t>Торговля оптовая рыбой, ракообразными и моллюсками, консервами и пресервами из рыбы и морепродуктов</t>
  </si>
  <si>
    <t>46.38.2</t>
  </si>
  <si>
    <t>Торговля оптовая прочими пищевыми продуктами</t>
  </si>
  <si>
    <t>46.38.21</t>
  </si>
  <si>
    <t>Торговля оптовая гомогенизированными пищевыми продуктами, детским и диетическим питанием</t>
  </si>
  <si>
    <t>46.38.22</t>
  </si>
  <si>
    <t>Торговля оптовая кормами для домашних животных</t>
  </si>
  <si>
    <t>46.38.23</t>
  </si>
  <si>
    <t>Торговля оптовая мукой и макаронными изделиями</t>
  </si>
  <si>
    <t>46.38.24</t>
  </si>
  <si>
    <t>Торговля оптовая крупами</t>
  </si>
  <si>
    <t>46.38.25</t>
  </si>
  <si>
    <t>Торговля оптовая солью</t>
  </si>
  <si>
    <t>46.38.26</t>
  </si>
  <si>
    <t>Торговля оптовая мороженым и замороженными десертами</t>
  </si>
  <si>
    <t>46.38.29</t>
  </si>
  <si>
    <t>Торговля оптовая прочими пищевыми продуктами, не включенными в другие группировки</t>
  </si>
  <si>
    <t>46.39</t>
  </si>
  <si>
    <t>Торговля оптовая неспециализированная пищевыми продуктами, напитками и табачными изделиями</t>
  </si>
  <si>
    <t>46.39.1</t>
  </si>
  <si>
    <t>Торговля оптовая неспециализированная замороженными пищевыми продуктами</t>
  </si>
  <si>
    <t>46.39.2</t>
  </si>
  <si>
    <t>Торговля оптовая неспециализированная незамороженными пищевыми продуктами, напитками и табачными изделиями</t>
  </si>
  <si>
    <t>46.4</t>
  </si>
  <si>
    <t>Торговля оптовая непродовольственными потребительскими товарами</t>
  </si>
  <si>
    <t>46.41</t>
  </si>
  <si>
    <t>Торговля оптовая текстильными изделиями</t>
  </si>
  <si>
    <t>46.41.1</t>
  </si>
  <si>
    <t>Торговля оптовая текстильными изделиями, кроме текстильных галантерейных изделий</t>
  </si>
  <si>
    <t>46.41.2</t>
  </si>
  <si>
    <t>Торговля оптовая галантерейными изделиями</t>
  </si>
  <si>
    <t>46.42</t>
  </si>
  <si>
    <t>Торговля оптовая одеждой и обувью</t>
  </si>
  <si>
    <t>46.42.1</t>
  </si>
  <si>
    <t>Торговля оптовая одеждой</t>
  </si>
  <si>
    <t>46.42.11</t>
  </si>
  <si>
    <t>Торговля оптовая одеждой, включая спортивную, кроме нательного белья</t>
  </si>
  <si>
    <t>46.42.12</t>
  </si>
  <si>
    <t>Торговля оптовая нательным бельем</t>
  </si>
  <si>
    <t>46.42.13</t>
  </si>
  <si>
    <t>Торговля оптовая изделиями из меха</t>
  </si>
  <si>
    <t>46.42.14</t>
  </si>
  <si>
    <t>Торговля оптовая аксессуарами одежды и головными уборами, кроме меховых</t>
  </si>
  <si>
    <t>46.42.2</t>
  </si>
  <si>
    <t>Торговля оптовая обувью</t>
  </si>
  <si>
    <t>46.43</t>
  </si>
  <si>
    <t>Торговля оптовая бытовыми электротоварами</t>
  </si>
  <si>
    <t>46.43.1</t>
  </si>
  <si>
    <t>Торговля оптовая электрической бытовой техникой</t>
  </si>
  <si>
    <t>46.43.2</t>
  </si>
  <si>
    <t>Торговля оптовая радио-, теле- и видеоаппаратурой и аппаратурой для цифровых видеодисков (DVD)</t>
  </si>
  <si>
    <t>46.43.3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</si>
  <si>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</si>
  <si>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46.43.4</t>
  </si>
  <si>
    <t>Торговля оптовая фототоварами и оптическими товарами</t>
  </si>
  <si>
    <t>46.44</t>
  </si>
  <si>
    <t>Торговля оптовая изделиями из керамики и стекла и чистящими средствами</t>
  </si>
  <si>
    <t>46.44.1</t>
  </si>
  <si>
    <t>Торговля оптовая изделиями из керамики и стекла</t>
  </si>
  <si>
    <t>46.44.2</t>
  </si>
  <si>
    <t>Торговля оптовая чистящими средствами</t>
  </si>
  <si>
    <t>46.45</t>
  </si>
  <si>
    <t>Торговля оптовая парфюмерными и косметическими товарами</t>
  </si>
  <si>
    <t>46.45.1</t>
  </si>
  <si>
    <t>Торговля оптовая парфюмерными и косметическими товарами, кроме мыла</t>
  </si>
  <si>
    <t>46.45.2</t>
  </si>
  <si>
    <t>Торговля оптовая туалетным и хозяйственным мылом</t>
  </si>
  <si>
    <t>46.46</t>
  </si>
  <si>
    <t>Торговля оптовая фармацевтической продукцией</t>
  </si>
  <si>
    <t>46.46.1</t>
  </si>
  <si>
    <t>46.46.2</t>
  </si>
  <si>
    <t>Торговля оптовая изделиями, применяемыми в медицинских целях</t>
  </si>
  <si>
    <t>46.47</t>
  </si>
  <si>
    <t>Торговля оптовая мебелью, коврами и осветительным оборудованием</t>
  </si>
  <si>
    <t>46.47.1</t>
  </si>
  <si>
    <t>Торговля оптовая бытовой мебелью</t>
  </si>
  <si>
    <t>46.47.2</t>
  </si>
  <si>
    <t>Торговля оптовая осветительным оборудованием</t>
  </si>
  <si>
    <t>46.47.3</t>
  </si>
  <si>
    <t>Торговля оптовая коврами и ковровыми изделиями</t>
  </si>
  <si>
    <t>46.48</t>
  </si>
  <si>
    <t>Торговля оптовая часами и ювелирными изделиями</t>
  </si>
  <si>
    <t>46.48.1</t>
  </si>
  <si>
    <t>Торговля оптовая часами</t>
  </si>
  <si>
    <t>46.48.2</t>
  </si>
  <si>
    <t>Торговля оптовая ювелирными изделиями</t>
  </si>
  <si>
    <t>46.49</t>
  </si>
  <si>
    <t>Торговля оптовая прочими бытовыми товарами</t>
  </si>
  <si>
    <t>46.49.1</t>
  </si>
  <si>
    <t>Торговля оптовая ножевыми изделиями и бытовой металлической посудой</t>
  </si>
  <si>
    <t>46.49.2</t>
  </si>
  <si>
    <t>Торговля оптовая плетеными изделиями, изделиями из пробки, бондарными изделиями и прочими бытовыми деревянными изделиями</t>
  </si>
  <si>
    <t>46.49.3</t>
  </si>
  <si>
    <t>Торговля оптовая книгами, газетами и журналами, писчебумажными и канцелярскими товарами</t>
  </si>
  <si>
    <t>46.49.31</t>
  </si>
  <si>
    <t>Торговля оптовая книгами</t>
  </si>
  <si>
    <t>46.49.32</t>
  </si>
  <si>
    <t>Торговля оптовая газетами и журналами</t>
  </si>
  <si>
    <t>46.49.33</t>
  </si>
  <si>
    <t>Торговля оптовая писчебумажными и канцелярскими товарами</t>
  </si>
  <si>
    <t>46.49.4</t>
  </si>
  <si>
    <t>Торговля оптовая прочими потребительскими товарами</t>
  </si>
  <si>
    <t>46.49.41</t>
  </si>
  <si>
    <t>Торговля оптовая музыкальными инструментами и нотными изданиями</t>
  </si>
  <si>
    <t>46.49.42</t>
  </si>
  <si>
    <t>Торговля оптовая играми и игрушками</t>
  </si>
  <si>
    <t>46.49.43</t>
  </si>
  <si>
    <t>Торговля оптовая спортивными товарами, включая велосипеды</t>
  </si>
  <si>
    <t>46.49.44</t>
  </si>
  <si>
    <t>Торговля оптовая изделиями из кожи и дорожными аксессуарами</t>
  </si>
  <si>
    <t>46.49.49</t>
  </si>
  <si>
    <t>Торговля оптовая прочими потребительскими товарами, не включенными в другие группировки</t>
  </si>
  <si>
    <t>46.49.5</t>
  </si>
  <si>
    <t>Торговля оптовая неэлектрическими бытовыми приборами</t>
  </si>
  <si>
    <t>46.5</t>
  </si>
  <si>
    <t>Торговля оптовая информационным и коммуникационным оборудованием</t>
  </si>
  <si>
    <t>46.51</t>
  </si>
  <si>
    <t>Торговля оптовая компьютерами, периферийными устройствами к компьютерам и программным обеспечением</t>
  </si>
  <si>
    <t>46.51.1</t>
  </si>
  <si>
    <t>Торговля оптовая компьютерами и периферийными устройствами</t>
  </si>
  <si>
    <t>46.51.2</t>
  </si>
  <si>
    <t>Торговля оптовая программным обеспечением</t>
  </si>
  <si>
    <t>46.52</t>
  </si>
  <si>
    <t>Торговля оптовая электронным и телекоммуникационным оборудованием и его запасными частями</t>
  </si>
  <si>
    <t>46.52.1</t>
  </si>
  <si>
    <t>Торговля оптовая телекоммуникационным оборудованием и его запасными частями</t>
  </si>
  <si>
    <t>46.52.2</t>
  </si>
  <si>
    <t>Торговля оптовая электронным оборудованием и его запасными частями</t>
  </si>
  <si>
    <t>46.52.3</t>
  </si>
  <si>
    <t>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</t>
  </si>
  <si>
    <t>46.6</t>
  </si>
  <si>
    <t>Торговля оптовая прочими машинами, оборудованием и принадлежностями</t>
  </si>
  <si>
    <t>46.61</t>
  </si>
  <si>
    <t>Торговля оптовая машинами, оборудованием и инструментами для сельского хозяйства</t>
  </si>
  <si>
    <t>46.61.1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</si>
  <si>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</si>
  <si>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46.61.2</t>
  </si>
  <si>
    <t>Торговля оптовая садово-огородной техникой и инвентарем</t>
  </si>
  <si>
    <t>46.62</t>
  </si>
  <si>
    <t>Торговля оптовая станками</t>
  </si>
  <si>
    <t>46.62.1</t>
  </si>
  <si>
    <t>Торговля оптовая деревообрабатывающими станками</t>
  </si>
  <si>
    <t>46.62.2</t>
  </si>
  <si>
    <t>Торговля оптовая металлообрабатывающими станками</t>
  </si>
  <si>
    <t>46.62.3</t>
  </si>
  <si>
    <t>Торговля оптовая станками для обработки прочих материалов</t>
  </si>
  <si>
    <t>46.63</t>
  </si>
  <si>
    <t>Торговля оптовая машинами и оборудованием для добычи полезных ископаемых и строительства</t>
  </si>
  <si>
    <t>46.64</t>
  </si>
  <si>
    <t>Торговля оптовая машинами и оборудованием для текстильного, швейного и трикотажного производств</t>
  </si>
  <si>
    <t>46.65</t>
  </si>
  <si>
    <t>Торговля оптовая офисной мебелью</t>
  </si>
  <si>
    <t>46.66</t>
  </si>
  <si>
    <t>Торговля оптовая прочей офисной техникой и оборудованием</t>
  </si>
  <si>
    <t>46.69</t>
  </si>
  <si>
    <t>Торговля оптовая прочими машинами и оборудованием</t>
  </si>
  <si>
    <t>46.69.1</t>
  </si>
  <si>
    <t>Торговля оптовая транспортными средствами, кроме автомобилей, мотоциклов и велосипедов</t>
  </si>
  <si>
    <t>46.69.2</t>
  </si>
  <si>
    <t>Торговля оптовая эксплуатационными материалами и принадлежностями машин</t>
  </si>
  <si>
    <t>46.69.3</t>
  </si>
  <si>
    <t>Торговля оптовая подъемно-транспортными машинами и оборудованием</t>
  </si>
  <si>
    <t>46.69.4</t>
  </si>
  <si>
    <t>Торговля оптовая машинами и оборудованием для производства пищевых продуктов, напитков и табачных изделий</t>
  </si>
  <si>
    <t>46.69.5</t>
  </si>
  <si>
    <t>Торговля оптовая производственным электротехническим оборудованием, машинами, аппаратурой и материалами</t>
  </si>
  <si>
    <t>46.69.6</t>
  </si>
  <si>
    <t>Торговля оптовая оружием и боеприпасами</t>
  </si>
  <si>
    <t>46.69.7</t>
  </si>
  <si>
    <t>Торговля оптовая измерительными приборами и оборудованием</t>
  </si>
  <si>
    <t>46.69.8</t>
  </si>
  <si>
    <t>Торговля оптовая техникой, оборудованием и инструментами, применяемыми в медицинских целях</t>
  </si>
  <si>
    <t>46.69.9</t>
  </si>
  <si>
    <t>Торговля оптовая прочими машинами, приборами, аппаратурой и оборудованием общепромышленного и специального назначения</t>
  </si>
  <si>
    <t>46.7</t>
  </si>
  <si>
    <t>Торговля оптовая специализированная прочая</t>
  </si>
  <si>
    <t>46.71</t>
  </si>
  <si>
    <t>Торговля оптовая твердым, жидким и газообразным топливом и подобными продуктами</t>
  </si>
  <si>
    <t>46.71.1</t>
  </si>
  <si>
    <t>Торговля оптовая твердым топливом</t>
  </si>
  <si>
    <t>46.71.2</t>
  </si>
  <si>
    <t>Торговля оптовая моторным топливом, включая авиационный бензин</t>
  </si>
  <si>
    <t>46.71.3</t>
  </si>
  <si>
    <t>Торговля оптовая сырой нефтью</t>
  </si>
  <si>
    <t>46.71.4</t>
  </si>
  <si>
    <t>Торговля оптовая природным (естественным) газом</t>
  </si>
  <si>
    <t>46.71.5</t>
  </si>
  <si>
    <t>Торговля оптовая сжиженными углеводородными газами</t>
  </si>
  <si>
    <t>46.71.51</t>
  </si>
  <si>
    <t>Торговля оптовая сжиженными углеводородными газами по регулируемым государством ценам (тарифам)</t>
  </si>
  <si>
    <t>46.71.52</t>
  </si>
  <si>
    <t>Торговля оптовая сжиженными углеводородными газами по не регулируемым государством ценам (тарифам)</t>
  </si>
  <si>
    <t>46.71.9</t>
  </si>
  <si>
    <t>Торговля оптовая прочим топливом и подобными продуктами</t>
  </si>
  <si>
    <t>46.72</t>
  </si>
  <si>
    <t>Торговля оптовая металлами и металлическими рудами</t>
  </si>
  <si>
    <t>46.72.1</t>
  </si>
  <si>
    <t>Торговля оптовая металлическими рудами</t>
  </si>
  <si>
    <t>46.72.11</t>
  </si>
  <si>
    <t>Торговля оптовая железными рудами</t>
  </si>
  <si>
    <t>46.72.12</t>
  </si>
  <si>
    <t>Торговля оптовая рудами цветных металлов</t>
  </si>
  <si>
    <t>46.72.2</t>
  </si>
  <si>
    <t>Торговля оптовая металлами в первичных формах</t>
  </si>
  <si>
    <t>46.72.21</t>
  </si>
  <si>
    <t>Торговля оптовая черными металлами в первичных формах</t>
  </si>
  <si>
    <t>46.72.22</t>
  </si>
  <si>
    <t>Торговля оптовая цветными металлами в первичных формах, кроме драгоценных</t>
  </si>
  <si>
    <t>46.72.23</t>
  </si>
  <si>
    <t>Торговля оптовая золотом и другими драгоценными металлами</t>
  </si>
  <si>
    <t>46.73</t>
  </si>
  <si>
    <t>Торговля оптовая лесоматериалами, строительными материалами и санитарно-техническим оборудованием</t>
  </si>
  <si>
    <t>46.73.1</t>
  </si>
  <si>
    <t>Торговля оптовая древесным сырьем и необработанными лесоматериалами</t>
  </si>
  <si>
    <t>46.73.2</t>
  </si>
  <si>
    <t>Торговля оптовая пиломатериалами</t>
  </si>
  <si>
    <t>46.73.3</t>
  </si>
  <si>
    <t>Торговля оптовая санитарно-техническим оборудованием</t>
  </si>
  <si>
    <t>46.73.4</t>
  </si>
  <si>
    <t>Торговля оптовая лакокрасочными материалами</t>
  </si>
  <si>
    <t>46.73.5</t>
  </si>
  <si>
    <t>Торговля оптовая листовым стеклом</t>
  </si>
  <si>
    <t>46.73.6</t>
  </si>
  <si>
    <t>Торговля оптовая прочими строительными материалами и изделиями</t>
  </si>
  <si>
    <t>46.73.7</t>
  </si>
  <si>
    <t>Торговля оптовая обоями</t>
  </si>
  <si>
    <t>46.73.8</t>
  </si>
  <si>
    <t>Торговля оптовая напольными покрытиями (кроме ковров)</t>
  </si>
  <si>
    <t>46.74</t>
  </si>
  <si>
    <t>Торговля оптовая скобяными изделиями, водопроводным и отопительным оборудованием и принадлежностями</t>
  </si>
  <si>
    <t>46.74.1</t>
  </si>
  <si>
    <t>Торговля оптовая скобяными изделиями</t>
  </si>
  <si>
    <t>46.74.2</t>
  </si>
  <si>
    <t>Торговля оптовая водопроводным и отопительным оборудованием и санитарно-технической арматурой</t>
  </si>
  <si>
    <t>46.74.3</t>
  </si>
  <si>
    <t>Торговля оптовая ручными инструментами</t>
  </si>
  <si>
    <t>46.75</t>
  </si>
  <si>
    <t>Торговля оптовая химическими продуктами</t>
  </si>
  <si>
    <t>46.75.1</t>
  </si>
  <si>
    <t>Торговля оптовая удобрениями и агрохимическими продуктами</t>
  </si>
  <si>
    <t>46.75.2</t>
  </si>
  <si>
    <t>Торговля оптовая промышленными химикатами</t>
  </si>
  <si>
    <t>46.76</t>
  </si>
  <si>
    <t>Торговля оптовая прочими промежуточными продуктами</t>
  </si>
  <si>
    <t>46.76.1</t>
  </si>
  <si>
    <t>Торговля оптовая бумагой и картоном</t>
  </si>
  <si>
    <t>46.76.2</t>
  </si>
  <si>
    <t>Торговля оптовая текстильными волокнами</t>
  </si>
  <si>
    <t>46.76.3</t>
  </si>
  <si>
    <t>Торговля оптовая пластмассами и резиной в первичных формах</t>
  </si>
  <si>
    <t>46.76.4</t>
  </si>
  <si>
    <t>Торговля оптовая драгоценными камнями</t>
  </si>
  <si>
    <t>46.77</t>
  </si>
  <si>
    <t>Торговля оптовая отходами и ломом</t>
  </si>
  <si>
    <t>46.9</t>
  </si>
  <si>
    <t>Торговля оптовая неспециализированная</t>
  </si>
  <si>
    <t>46.90</t>
  </si>
  <si>
    <t>47</t>
  </si>
  <si>
    <t>Торговля розничная, кроме торговли автотранспортными средствами и мотоциклами</t>
  </si>
  <si>
    <t>47.1</t>
  </si>
  <si>
    <t>Торговля розничная в неспециализированных магазинах</t>
  </si>
  <si>
    <t>47.11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</si>
  <si>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</si>
  <si>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47.11.1</t>
  </si>
  <si>
    <t>Торговля розничная замороженными продуктами в неспециализированных магазинах</t>
  </si>
  <si>
    <t>47.11.2</t>
  </si>
  <si>
    <t>Торговля розничная незамороженными продуктами, включая напитки и табачные изделия, в неспециализированных магазинах</t>
  </si>
  <si>
    <t>47.11.3</t>
  </si>
  <si>
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</si>
  <si>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>47.19</t>
  </si>
  <si>
    <t>Торговля розничная прочая в неспециализированных магазинах</t>
  </si>
  <si>
    <t>47.19.1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</si>
  <si>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</si>
  <si>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47.19.2</t>
  </si>
  <si>
    <t>Деятельность универсальных магазинов, торгующих товарами общего ассортимента</t>
  </si>
  <si>
    <t>47.2</t>
  </si>
  <si>
    <t>Торговля розничная пищевыми продуктами, напитками и табачными изделиями в специализированных магазинах</t>
  </si>
  <si>
    <t>47.21</t>
  </si>
  <si>
    <t>Торговля розничная фруктами и овощами в специализированных магазинах</t>
  </si>
  <si>
    <t>47.21.1</t>
  </si>
  <si>
    <t>Торговля розничная свежими фруктами, овощами, картофелем и орехами в специализированных магазинах</t>
  </si>
  <si>
    <t>47.21.2</t>
  </si>
  <si>
    <t>Торговля розничная консервированными фруктами, овощами и орехами в специализированных магазинах</t>
  </si>
  <si>
    <t>47.22</t>
  </si>
  <si>
    <t>Торговля розничная мясом и мясными продуктами в специализированных магазинах</t>
  </si>
  <si>
    <t>47.22.1</t>
  </si>
  <si>
    <t>Торговля розничная мясом и мясом птицы, включая субпродукты в специализированных магазинах</t>
  </si>
  <si>
    <t>47.22.2</t>
  </si>
  <si>
    <t>Торговля розничная продуктами из мяса и мяса птицы в специализированных магазинах</t>
  </si>
  <si>
    <t>47.22.3</t>
  </si>
  <si>
    <t>Торговля розничная консервами из мяса и мяса птицы в специализированных магазинах</t>
  </si>
  <si>
    <t>47.23</t>
  </si>
  <si>
    <t>Торговля розничная рыбой, ракообразными и моллюсками в специализированных магазинах</t>
  </si>
  <si>
    <t>47.23.1</t>
  </si>
  <si>
    <t>Торговля розничная рыбой и морепродуктами в специализированных магазинах</t>
  </si>
  <si>
    <t>47.23.2</t>
  </si>
  <si>
    <t>Торговля розничная консервами из рыбы и морепродуктов в специализированных магазинах</t>
  </si>
  <si>
    <t>47.24</t>
  </si>
  <si>
    <t>Торговля розничная хлебом и хлебобулочными изделиями и кондитерскими изделиями в специализированных магазинах</t>
  </si>
  <si>
    <t>47.24.1</t>
  </si>
  <si>
    <t>Торговля розничная хлебом и хлебобулочными изделиями в специализированных магазинах</t>
  </si>
  <si>
    <t>47.24.2</t>
  </si>
  <si>
    <t>Торговля розничная кондитерскими изделиями в специализированных магазинах</t>
  </si>
  <si>
    <t>47.24.21</t>
  </si>
  <si>
    <t>Торговля розничная мучными кондитерскими изделиями в специализированных магазинах</t>
  </si>
  <si>
    <t>47.24.22</t>
  </si>
  <si>
    <t>Торговля розничная кондитерскими изделиями, включая шоколад, в специализированных магазинах</t>
  </si>
  <si>
    <t>47.24.3</t>
  </si>
  <si>
    <t>Торговля розничная мороженым и замороженными десертами в специализированных магазинах</t>
  </si>
  <si>
    <t>47.25</t>
  </si>
  <si>
    <t>Торговля розничная напитками в специализированных магазинах</t>
  </si>
  <si>
    <t>47.25.1</t>
  </si>
  <si>
    <t>Торговля розничная алкогольными напитками, включая пиво, в специализированных магазинах</t>
  </si>
  <si>
    <t>47.25.11</t>
  </si>
  <si>
    <t>Торговля розничная алкогольными напитками, кроме пива, в специализированных магазинах</t>
  </si>
  <si>
    <t>47.25.12</t>
  </si>
  <si>
    <t>Торговля розничная пивом в специализированных магазинах</t>
  </si>
  <si>
    <t>47.25.2</t>
  </si>
  <si>
    <t>Торговля розничная безалкогольными напитками в специализированных магазинах</t>
  </si>
  <si>
    <t>47.26</t>
  </si>
  <si>
    <t>Торговля розничная табачными изделиями в специализированных магазинах</t>
  </si>
  <si>
    <t>47.29</t>
  </si>
  <si>
    <t>Торговля розничная прочими пищевыми продуктами в специализированных магазинах</t>
  </si>
  <si>
    <t>47.29.1</t>
  </si>
  <si>
    <t>Торговля розничная молочными продуктами и яйцами в специализированных магазинах</t>
  </si>
  <si>
    <t>47.29.11</t>
  </si>
  <si>
    <t>Торговля розничная молочными продуктами в специализированных магазинах</t>
  </si>
  <si>
    <t>47.29.12</t>
  </si>
  <si>
    <t>Торговля розничная яйцами в специализированных магазинах</t>
  </si>
  <si>
    <t>47.29.2</t>
  </si>
  <si>
    <t>Торговля розничная пищевыми маслами и жирами в специализированных магазинах</t>
  </si>
  <si>
    <t>47.29.21</t>
  </si>
  <si>
    <t>Торговля розничная животными маслами и жирами в специализированных магазинах</t>
  </si>
  <si>
    <t>47.29.22</t>
  </si>
  <si>
    <t>Торговля розничная растительными маслами в специализированных магазинах</t>
  </si>
  <si>
    <t>47.29.3</t>
  </si>
  <si>
    <t>47.29.31</t>
  </si>
  <si>
    <t>Торговля розничная мукой и макаронными изделиями в специализированных магазинах</t>
  </si>
  <si>
    <t>47.29.32</t>
  </si>
  <si>
    <t>Торговля розничная крупами в специализированных магазинах</t>
  </si>
  <si>
    <t>47.29.33</t>
  </si>
  <si>
    <t>Торговля розничная сахаром в специализированных магазинах</t>
  </si>
  <si>
    <t>47.29.34</t>
  </si>
  <si>
    <t>Торговля розничная солью в специализированных магазинах</t>
  </si>
  <si>
    <t>47.29.35</t>
  </si>
  <si>
    <t>Торговля розничная чаем, кофе, какао в специализированных магазинах</t>
  </si>
  <si>
    <t>47.29.36</t>
  </si>
  <si>
    <t>Торговля розничная гомогенизированными пищевыми продуктами, детским и диетическим питанием в специализированных магазинах</t>
  </si>
  <si>
    <t>47.29.39</t>
  </si>
  <si>
    <t>Торговля розничная прочими пищевыми продуктами в специализированных магазинах, не включенными в другие группировки</t>
  </si>
  <si>
    <t>47.3</t>
  </si>
  <si>
    <t>Торговля розничная моторным топливом в специализированных магазинах</t>
  </si>
  <si>
    <t>47.30</t>
  </si>
  <si>
    <t>47.30.1</t>
  </si>
  <si>
    <t>47.30.11</t>
  </si>
  <si>
    <t>Торговля розничная бензином и дизельным топливом в специализированных магазинах</t>
  </si>
  <si>
    <t>47.30.12</t>
  </si>
  <si>
    <t>Торговля розничная газом для заправки автомобилей в специализированных магазинах</t>
  </si>
  <si>
    <t>47.30.2</t>
  </si>
  <si>
    <t>Торговля розничная смазочными материалами и охлаждающими жидкостями для автотранспортных средств</t>
  </si>
  <si>
    <t>47.4</t>
  </si>
  <si>
    <t>Торговля розничная информационным и коммуникационным оборудованием в специализированных магазинах</t>
  </si>
  <si>
    <t>47.41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</si>
  <si>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</si>
  <si>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47.41.1</t>
  </si>
  <si>
    <t>Торговля розничная компьютерами в специализированных магазинах</t>
  </si>
  <si>
    <t>47.41.2</t>
  </si>
  <si>
    <t>Торговля розничная программным обеспечением в специализированных магазинах</t>
  </si>
  <si>
    <t>47.41.3</t>
  </si>
  <si>
    <t>Торговля розничная периферийными устройствами в специализированных магазинах</t>
  </si>
  <si>
    <t>47.41.4</t>
  </si>
  <si>
    <t>Торговля розничная офисными машинами и оборудованием в специализированных магазинах</t>
  </si>
  <si>
    <t>47.42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</si>
  <si>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</si>
  <si>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47.43</t>
  </si>
  <si>
    <t>Торговля розничная аудио- и видеотехникой в специализированных магазинах</t>
  </si>
  <si>
    <t>47.5</t>
  </si>
  <si>
    <t>Торговля розничная прочими бытовыми изделиями в специализированных магазинах</t>
  </si>
  <si>
    <t>47.51</t>
  </si>
  <si>
    <t>Торговля розничная текстильными изделиями в специализированных магазинах</t>
  </si>
  <si>
    <t>47.51.1</t>
  </si>
  <si>
    <t>47.51.2</t>
  </si>
  <si>
    <t>Торговля розничная галантерейными изделиями в специализированных магазинах</t>
  </si>
  <si>
    <t>47.52</t>
  </si>
  <si>
    <t>Торговля розничная скобяными изделиями, лакокрасочными материалами и стеклом в специализированных магазинах</t>
  </si>
  <si>
    <t>47.52.1</t>
  </si>
  <si>
    <t>Торговля розничная скобяными изделиями в специализированных магазинах</t>
  </si>
  <si>
    <t>47.52.2</t>
  </si>
  <si>
    <t>Торговля розничная лакокрасочными материалами в специализированных магазинах</t>
  </si>
  <si>
    <t>47.52.3</t>
  </si>
  <si>
    <t>Торговля розничная стеклом в специализированных магазинах</t>
  </si>
  <si>
    <t>47.52.4</t>
  </si>
  <si>
    <t>Торговля розничная материалами и оборудованием для изготовления поделок в специализированных магазинах</t>
  </si>
  <si>
    <t>47.52.5</t>
  </si>
  <si>
    <t>Торговля розничная санитарно-техническим оборудованием в специализированных магазинах</t>
  </si>
  <si>
    <t>47.52.6</t>
  </si>
  <si>
    <t>Торговля розничная садово-огородной техникой и инвентарем в специализированных магазинах</t>
  </si>
  <si>
    <t>47.52.7</t>
  </si>
  <si>
    <t>Торговля розничная строительными материалами, не включенными в другие группировки, в специализированных магазинах</t>
  </si>
  <si>
    <t>47.52.71</t>
  </si>
  <si>
    <t>Торговля розничная пиломатериалами в специализированных магазинах</t>
  </si>
  <si>
    <t>47.52.72</t>
  </si>
  <si>
    <t>Торговля розничная кирпичом в специализированных магазинах</t>
  </si>
  <si>
    <t>47.52.73</t>
  </si>
  <si>
    <t>Торговля розничная металлическими и неметаллическими конструкциями в специализированных магазинах</t>
  </si>
  <si>
    <t>47.52.74</t>
  </si>
  <si>
    <t>Торговля розничная сборными деревянными строениями в специализированных магазинах</t>
  </si>
  <si>
    <t>47.52.79</t>
  </si>
  <si>
    <t>Торговля розничная прочими строительными материалами, не включенными в другие группировки, в специализированных магазинах</t>
  </si>
  <si>
    <t>47.53</t>
  </si>
  <si>
    <t>Торговля розничная коврами, ковровыми изделиями, покрытиями для пола и стен в специализированных магазинах</t>
  </si>
  <si>
    <t>47.53.1</t>
  </si>
  <si>
    <t>Торговля розничная коврами и ковровыми изделиями в специализированных магазинах</t>
  </si>
  <si>
    <t>47.53.2</t>
  </si>
  <si>
    <t>Торговля розничная портьерами, тюлевыми занавесями в специализированных магазинах</t>
  </si>
  <si>
    <t>47.53.3</t>
  </si>
  <si>
    <t>Торговля розничная обоями и напольными покрытиями в специализированных магазинах</t>
  </si>
  <si>
    <t>47.54</t>
  </si>
  <si>
    <t>Торговля розничная бытовыми электротоварами в специализированных магазинах</t>
  </si>
  <si>
    <t>47.59</t>
  </si>
  <si>
    <t>Торговля розничная мебелью, осветительными приборами и прочими бытовыми изделиями в специализированных магазинах</t>
  </si>
  <si>
    <t>47.59.1</t>
  </si>
  <si>
    <t>Торговля розничная мебелью в специализированных магазинах</t>
  </si>
  <si>
    <t>47.59.2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</si>
  <si>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</si>
  <si>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47.59.3</t>
  </si>
  <si>
    <t>Торговля розничная осветительными приборами в специализированных магазинах</t>
  </si>
  <si>
    <t>47.59.4</t>
  </si>
  <si>
    <t>Торговля розничная изделиями из дерева, пробки и плетеными изделиями в специализированных магазинах</t>
  </si>
  <si>
    <t>47.59.5</t>
  </si>
  <si>
    <t>Торговля розничная музыкальными инструментами и нотными изданиями в специализированных магазинах</t>
  </si>
  <si>
    <t>47.59.6</t>
  </si>
  <si>
    <t>Торговля розничная неэлектрическими бытовыми приборами в специализированных магазинах</t>
  </si>
  <si>
    <t>47.59.7</t>
  </si>
  <si>
    <t>Торговля розничная электрическими системами охранной сигнализации, такими как запорные устройства, сейфы и хранилища</t>
  </si>
  <si>
    <t>47.59.9</t>
  </si>
  <si>
    <t>Торговля розничная бытовыми изделиями и приборами, не включенными в другие группировки, в специализированных магазинах</t>
  </si>
  <si>
    <t>47.6</t>
  </si>
  <si>
    <t>Торговля розничная товарами культурно-развлекательного назначения в специализированных магазинах</t>
  </si>
  <si>
    <t>47.61</t>
  </si>
  <si>
    <t>Торговля розничная книгами в специализированных магазинах</t>
  </si>
  <si>
    <t>47.62</t>
  </si>
  <si>
    <t>Торговля розничная газетами и канцелярскими товарами в специализированных магазинах</t>
  </si>
  <si>
    <t>47.62.1</t>
  </si>
  <si>
    <t>Торговля розничная газетами и журналами в специализированных магазинах</t>
  </si>
  <si>
    <t>47.62.2</t>
  </si>
  <si>
    <t>Торговля розничная писчебумажными и канцелярскими товарами в специализированных магазинах</t>
  </si>
  <si>
    <t>47.63</t>
  </si>
  <si>
    <t>Торговля розничная музыкальными и видеозаписями в специализированных магазинах</t>
  </si>
  <si>
    <t>47.63.1</t>
  </si>
  <si>
    <t>Торговля розничная музыкальными записями, аудиолентами, компакт-дисками и кассетами в специализированных магазинах</t>
  </si>
  <si>
    <t>47.63.2</t>
  </si>
  <si>
    <t>Торговля розничная лентами и дисками без записей в специализированных магазинах</t>
  </si>
  <si>
    <t>47.64</t>
  </si>
  <si>
    <t>Торговля розничная спортивным оборудованием и спортивными товарами в специализированных магазинах</t>
  </si>
  <si>
    <t>47.64.1</t>
  </si>
  <si>
    <t>47.64.2</t>
  </si>
  <si>
    <t>Торговля розничная рыболовными принадлежностями в специализированных магазинах</t>
  </si>
  <si>
    <t>47.64.3</t>
  </si>
  <si>
    <t>Торговля розничная туристическим снаряжением в специализированных магазинах</t>
  </si>
  <si>
    <t>47.64.4</t>
  </si>
  <si>
    <t>Торговля розничная лодками в специализированных магазинах</t>
  </si>
  <si>
    <t>47.64.5</t>
  </si>
  <si>
    <t>Торговля розничная велосипедами в специализированных магазинах</t>
  </si>
  <si>
    <t>47.65</t>
  </si>
  <si>
    <t>Торговля розничная играми и игрушками в специализированных магазинах</t>
  </si>
  <si>
    <t>47.7</t>
  </si>
  <si>
    <t>Торговля розничная прочими товарами в специализированных магазинах</t>
  </si>
  <si>
    <t>47.71</t>
  </si>
  <si>
    <t>Торговля розничная одеждой в специализированных магазинах</t>
  </si>
  <si>
    <t>47.71.1</t>
  </si>
  <si>
    <t>Торговля розничная мужской, женской и детской одеждой в специализированных магазинах</t>
  </si>
  <si>
    <t>47.71.2</t>
  </si>
  <si>
    <t>Торговля розничная нательным бельем в специализированных магазинах</t>
  </si>
  <si>
    <t>47.71.3</t>
  </si>
  <si>
    <t>Торговля розничная изделиями из меха в специализированных магазинах</t>
  </si>
  <si>
    <t>47.71.4</t>
  </si>
  <si>
    <t>Торговля розничная одеждой из кожи в специализированных магазинах</t>
  </si>
  <si>
    <t>47.71.5</t>
  </si>
  <si>
    <t>Торговля розничная спортивной одеждой в специализированных магазинах</t>
  </si>
  <si>
    <t>47.71.6</t>
  </si>
  <si>
    <t>Торговля розничная чулочно-носочными изделиями в специализированных магазинах</t>
  </si>
  <si>
    <t>47.71.7</t>
  </si>
  <si>
    <t>Торговля розничная головными уборами в специализированных магазинах</t>
  </si>
  <si>
    <t>47.71.8</t>
  </si>
  <si>
    <t>Торговля розничная аксессуарами одежды (перчатками, галстуками, шарфами, ремнями, подтяжками и т. п.) в специализированных магазинах</t>
  </si>
  <si>
    <t>47.72</t>
  </si>
  <si>
    <t>Торговля розничная обувью и изделиями из кожи в специализированных магазинах</t>
  </si>
  <si>
    <t>47.72.1</t>
  </si>
  <si>
    <t>Торговля розничная обувью в специализированных магазинах</t>
  </si>
  <si>
    <t>47.72.2</t>
  </si>
  <si>
    <t>Торговля розничная изделиями из кожи и дорожными принадлежностями в специализированных магазинах</t>
  </si>
  <si>
    <t>47.73</t>
  </si>
  <si>
    <t>Торговля розничная лекарственными средствами в специализированных магазинах (аптеках)</t>
  </si>
  <si>
    <t>47.74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</si>
  <si>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</si>
  <si>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47.74.1</t>
  </si>
  <si>
    <t>Торговля розничная изделиями, применяемыми в медицинских целях, в специализированных магазинах</t>
  </si>
  <si>
    <t>47.74.2</t>
  </si>
  <si>
    <t>Торговля розничная ортопедическими изделиями в специализированных магазинах</t>
  </si>
  <si>
    <t>47.75</t>
  </si>
  <si>
    <t>Торговля розничная косметическими и товарами личной гигиены в специализированных магазинах</t>
  </si>
  <si>
    <t>47.75.1</t>
  </si>
  <si>
    <t>Торговля розничная косметическими и парфюмерными товарами, кроме мыла в специализированных магазинах</t>
  </si>
  <si>
    <t>47.75.2</t>
  </si>
  <si>
    <t>Торговля розничная туалетным и хозяйственным мылом в специализированных магазинах</t>
  </si>
  <si>
    <t>47.75.3</t>
  </si>
  <si>
    <t>Торговля розничная предметами личной гигиены в специализированных магазинах</t>
  </si>
  <si>
    <t>47.76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</si>
  <si>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</si>
  <si>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47.76.1</t>
  </si>
  <si>
    <t>Торговля розничная цветами и другими растениями, семенами и удобрениями в специализированных магазинах</t>
  </si>
  <si>
    <t>47.76.2</t>
  </si>
  <si>
    <t>Торговля розничная домашними животными и кормами для домашних животных в специализированных магазинах</t>
  </si>
  <si>
    <t>47.77</t>
  </si>
  <si>
    <t>Торговля розничная часами и ювелирными изделиями в специализированных магазинах</t>
  </si>
  <si>
    <t>47.77.1</t>
  </si>
  <si>
    <t>Торговля розничная часами в специализированных магазинах</t>
  </si>
  <si>
    <t>47.77.2</t>
  </si>
  <si>
    <t>Торговля розничная ювелирными изделиями в специализированных магазинах</t>
  </si>
  <si>
    <t>47.78</t>
  </si>
  <si>
    <t>Торговля розничная прочая в специализированных магазинах</t>
  </si>
  <si>
    <t>47.78.1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</si>
  <si>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</si>
  <si>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>47.78.2</t>
  </si>
  <si>
    <t>Торговля розничная очками, включая сборку и ремонт очков в специализированных магазинах</t>
  </si>
  <si>
    <t>47.78.3</t>
  </si>
  <si>
    <t>Торговля розничная сувенирами, изделиями народных художественных промыслов</t>
  </si>
  <si>
    <t>47.78.4</t>
  </si>
  <si>
    <t>Торговля розничная предметами культового и религиозного назначения, похоронными принадлежностями в специализированных магазинах</t>
  </si>
  <si>
    <t>47.78.5</t>
  </si>
  <si>
    <t>Деятельность коммерческих художественных галерей, торговля розничная произведениями искусства в коммерческих художественных галереях</t>
  </si>
  <si>
    <t>47.78.6</t>
  </si>
  <si>
    <t>Торговля розничная бытовым жидким котельным топливом, газом в баллонах, углем, древесным топливом, топливным торфом в специализированных магазинах</t>
  </si>
  <si>
    <t>47.78.61</t>
  </si>
  <si>
    <t>Торговля розничная бытовым жидким котельным топливом, углем, древесным топливом, топливным торфом в специализированных магазинах</t>
  </si>
  <si>
    <t>47.78.62</t>
  </si>
  <si>
    <t>Торговля розничная газом в баллонах в специализированных магазинах по регулируемым государствам ценам (тарифам)</t>
  </si>
  <si>
    <t>47.78.63</t>
  </si>
  <si>
    <t>Торговля розничная газом в баллонах в специализированных магазинах по нерегулируемым государством ценам (тарифам)</t>
  </si>
  <si>
    <t>47.78.7</t>
  </si>
  <si>
    <t>Торговля розничная оружием и боеприпасами в специализированных магазинах</t>
  </si>
  <si>
    <t>47.78.8</t>
  </si>
  <si>
    <t>Торговля розничная филателистическими и нумизматическими товарами в специализированных магазинах</t>
  </si>
  <si>
    <t>47.78.9</t>
  </si>
  <si>
    <t>Торговля розничная непродовольственными товарами, не включенными в другие группировки, в специализированных магазинах</t>
  </si>
  <si>
    <t>47.79</t>
  </si>
  <si>
    <t>Торговля розничная бывшими в употреблении товарами в магазинах</t>
  </si>
  <si>
    <t>47.79.1</t>
  </si>
  <si>
    <t>Торговля розничная предметами антиквариата</t>
  </si>
  <si>
    <t>47.79.2</t>
  </si>
  <si>
    <t>Торговля розничная букинистическими книгами</t>
  </si>
  <si>
    <t>47.79.3</t>
  </si>
  <si>
    <t>Торговля розничная прочими бывшими в употреблении товарами</t>
  </si>
  <si>
    <t>47.79.4</t>
  </si>
  <si>
    <t>Деятельность аукционных домов по розничной торговле</t>
  </si>
  <si>
    <t>47.8</t>
  </si>
  <si>
    <t>Торговля розничная в нестационарных торговых объектах и на рынках</t>
  </si>
  <si>
    <t>47.81</t>
  </si>
  <si>
    <t>Торговля розничная в нестационарных торговых объектах и на рынках пищевыми продуктами, напитками и табачной продукцией</t>
  </si>
  <si>
    <t>47.81.1</t>
  </si>
  <si>
    <t>Торговля розничная в нестационарных торговых объектах напитками и табачной продукцией</t>
  </si>
  <si>
    <t>47.81.2</t>
  </si>
  <si>
    <t>Торговля розничная на рынках пищевыми продуктами, напитками и табачной продукцией</t>
  </si>
  <si>
    <t>47.82</t>
  </si>
  <si>
    <t>Торговля розничная в нестационарных торговых объектах и на рынках текстилем, одеждой и обувью</t>
  </si>
  <si>
    <t>47.82.1</t>
  </si>
  <si>
    <t>Торговля розничная в нестационарных торговых объектах текстилем, одеждой и обувью</t>
  </si>
  <si>
    <t>47.82.2</t>
  </si>
  <si>
    <t>Торговля розничная на рынках текстилем, одеждой и обувью</t>
  </si>
  <si>
    <t>47.89</t>
  </si>
  <si>
    <t>Торговля розничная в нестационарных торговых объектах и на рынках прочими товарами</t>
  </si>
  <si>
    <t>47.89.1</t>
  </si>
  <si>
    <t>Торговля розничная в нестационарных торговых объектах прочими товарами</t>
  </si>
  <si>
    <t>47.89.2</t>
  </si>
  <si>
    <t>Торговля розничная на рынках прочими товарами</t>
  </si>
  <si>
    <t>47.9</t>
  </si>
  <si>
    <t>Торговля розничная вне магазинов, палаток, рынков</t>
  </si>
  <si>
    <t>47.91</t>
  </si>
  <si>
    <t>Торговля розничная по почте или по информационно-коммуникационной сети Интернет</t>
  </si>
  <si>
    <t>47.91.1</t>
  </si>
  <si>
    <t>Торговля розничная по почте</t>
  </si>
  <si>
    <t>47.91.2</t>
  </si>
  <si>
    <t>Торговля розничная, осуществляемая непосредственно при помощи информационно-коммуникационной сети Интернет</t>
  </si>
  <si>
    <t>47.91.3</t>
  </si>
  <si>
    <t>Торговля розничная через Интернет-аукционы</t>
  </si>
  <si>
    <t>47.91.4</t>
  </si>
  <si>
    <t>Торговля розничная, осуществляемая непосредственно при помощи телевидения, радио, телефона</t>
  </si>
  <si>
    <t>47.99</t>
  </si>
  <si>
    <t>Торговля розничная прочая вне магазинов, палаток, рынков</t>
  </si>
  <si>
    <t>47.99.1</t>
  </si>
  <si>
    <t>Деятельность по осуществлению прямых продаж или продаж торговыми агентами с доставкой</t>
  </si>
  <si>
    <t>47.99.2</t>
  </si>
  <si>
    <t>Деятельность по осуществлению торговли через автоматы</t>
  </si>
  <si>
    <t>47.99.3</t>
  </si>
  <si>
    <t>Деятельность по осуществлению прямых продаж топлива с доставкой по адресу клиента</t>
  </si>
  <si>
    <t>47.99.4</t>
  </si>
  <si>
    <t>Деятельность аукционов по розничной торговле вне магазинов, за исключением продаж через Интернет-аукционы</t>
  </si>
  <si>
    <t>47.99.5</t>
  </si>
  <si>
    <t>Деятельность по осуществлению розничных продаж комиссионными агентами вне магазинов</t>
  </si>
  <si>
    <t>H</t>
  </si>
  <si>
    <t>ТРАНСПОРТИРОВКА И ХРАНЕНИЕ</t>
  </si>
  <si>
    <t>49</t>
  </si>
  <si>
    <t>Деятельность сухопутного и трубопроводного транспорта</t>
  </si>
  <si>
    <t>49.1</t>
  </si>
  <si>
    <t>Деятельность железнодорожного транспорта: междугородные и международные пассажирские перевозки</t>
  </si>
  <si>
    <t>49.10</t>
  </si>
  <si>
    <t>49.10.1</t>
  </si>
  <si>
    <t>Перевозка пассажиров железнодорожным транспортом в междугородном сообщении</t>
  </si>
  <si>
    <t>49.10.11</t>
  </si>
  <si>
    <t>Перевозка пассажиров железнодорожным транспортом в междугородном сообщении в регулируемом секторе</t>
  </si>
  <si>
    <t>49.10.12</t>
  </si>
  <si>
    <t>Перевозка пассажиров железнодорожным транспортом в междугородном сообщении в нерегулируемом секторе</t>
  </si>
  <si>
    <t>49.10.2</t>
  </si>
  <si>
    <t>Перевозка пассажиров железнодорожным транспортом в международном сообщении</t>
  </si>
  <si>
    <t>49.2</t>
  </si>
  <si>
    <t>Деятельность железнодорожного транспорта: грузовые перевозки</t>
  </si>
  <si>
    <t>49.20</t>
  </si>
  <si>
    <t>49.20.1</t>
  </si>
  <si>
    <t>Перевозка опасных грузов</t>
  </si>
  <si>
    <t>49.20.9</t>
  </si>
  <si>
    <t>Перевозка прочих грузов</t>
  </si>
  <si>
    <t>49.3</t>
  </si>
  <si>
    <t>Деятельность прочего сухопутного пассажирского транспорта</t>
  </si>
  <si>
    <t>49.31</t>
  </si>
  <si>
    <t>Деятельность сухопутного пассажирского транспорта: внутригородские и пригородные перевозки пассажиров</t>
  </si>
  <si>
    <t>49.31.1</t>
  </si>
  <si>
    <t>Перевозка пассажиров железнодорожным транспортом в пригородном сообщении</t>
  </si>
  <si>
    <t>49.31.11</t>
  </si>
  <si>
    <t>Перевозка пассажиров железнодорожным транспортом в пригородном сообщении в регулируемом секторе</t>
  </si>
  <si>
    <t>49.31.12</t>
  </si>
  <si>
    <t>Перевозка пассажиров железнодорожным транспортом в пригородном сообщении в нерегулируемом секторе</t>
  </si>
  <si>
    <t>49.31.2</t>
  </si>
  <si>
    <t>Деятельность прочего сухопутного транспорта по регулярным внутригородским и пригородным пассажирским перевозкам</t>
  </si>
  <si>
    <t>49.31.21</t>
  </si>
  <si>
    <t>Деятельность автобусного транспорта по регулярным внутригородским и пригородным пассажирским перевозкам</t>
  </si>
  <si>
    <t>49.31.22</t>
  </si>
  <si>
    <t>Деятельность троллейбусного транспорта по регулярным внутригородским и пригородным пассажирским перевозкам</t>
  </si>
  <si>
    <t>49.31.23</t>
  </si>
  <si>
    <t>Деятельность трамвайного транспорта по регулярным внутригородским и пригородным пассажирским перевозкам</t>
  </si>
  <si>
    <t>49.31.24</t>
  </si>
  <si>
    <t>Деятельность метро по перевозке пассажиров</t>
  </si>
  <si>
    <t>49.31.25</t>
  </si>
  <si>
    <t>Перевозка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</si>
  <si>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>49.32</t>
  </si>
  <si>
    <t>Деятельность такси</t>
  </si>
  <si>
    <t>49.39</t>
  </si>
  <si>
    <t>Деятельность прочего сухопутного пассажирского транспорта, не включенная в другие группировки</t>
  </si>
  <si>
    <t>49.39.1</t>
  </si>
  <si>
    <t>Перевозки междугородные и специальные сухопутным пассажирским транспортом по расписанию</t>
  </si>
  <si>
    <t>49.39.11</t>
  </si>
  <si>
    <t>Перевозки автомобильным (автобусным) пассажирским транспортом в междугородном сообщении по расписанию</t>
  </si>
  <si>
    <t>49.39.12</t>
  </si>
  <si>
    <t>Перевозки автомобильным (автобусным) пассажирским транспортом в международном сообщении по расписанию</t>
  </si>
  <si>
    <t>49.39.13</t>
  </si>
  <si>
    <t>Перевозки специальные автомобильным (автобусным) пассажирским транспортом по расписанию</t>
  </si>
  <si>
    <t>49.39.2</t>
  </si>
  <si>
    <t>Перевозка пассажиров фуникулерами, подвесными канатными дорогами и лыжными подъемниками, не являющимися частью внутригородской, пригородной или городской и пригородной транспортных систем</t>
  </si>
  <si>
    <t>49.39.3</t>
  </si>
  <si>
    <t>Перевозки пассажиров сухопутным транспортом нерегулярные</t>
  </si>
  <si>
    <t>49.39.31</t>
  </si>
  <si>
    <t>Аренда городских и междугородных автобусов с водителем</t>
  </si>
  <si>
    <t>49.39.32</t>
  </si>
  <si>
    <t>Перевозка пассажиров автодорожными средствами для осмотра достопримечательностей</t>
  </si>
  <si>
    <t>49.39.33</t>
  </si>
  <si>
    <t>Перевозки чартерные нерегулярные на близкие расстояния городскими и междугородными автобусами</t>
  </si>
  <si>
    <t>49.39.34</t>
  </si>
  <si>
    <t>Перевозки чартерные нерегулярные на дальние расстояния городскими и междугородными автобусами</t>
  </si>
  <si>
    <t>49.39.35</t>
  </si>
  <si>
    <t>Перевозка пассажиров транспортными средствами, приводимыми в движение человеком или животными</t>
  </si>
  <si>
    <t>49.39.39</t>
  </si>
  <si>
    <t>Перевозки пассажиров сухопутным транспортом прочие, не включенные в другие группировки</t>
  </si>
  <si>
    <t>49.4</t>
  </si>
  <si>
    <t>Деятельность автомобильного грузового транспорта и услуги по перевозкам</t>
  </si>
  <si>
    <t>49.41</t>
  </si>
  <si>
    <t>Деятельность автомобильного грузового транспорта</t>
  </si>
  <si>
    <t>49.41.1</t>
  </si>
  <si>
    <t>Перевозка грузов специализированными автотранспортными средствами</t>
  </si>
  <si>
    <t>49.41.2</t>
  </si>
  <si>
    <t>Перевозка грузов неспециализированными автотранспортными средствами</t>
  </si>
  <si>
    <t>49.41.3</t>
  </si>
  <si>
    <t>Аренда грузового автомобильного транспорта с водителем</t>
  </si>
  <si>
    <t>49.42</t>
  </si>
  <si>
    <t>Предоставление услуг по перевозкам</t>
  </si>
  <si>
    <t>49.5</t>
  </si>
  <si>
    <t>Деятельность трубопроводного транспорта</t>
  </si>
  <si>
    <t>49.50</t>
  </si>
  <si>
    <t>49.50.1</t>
  </si>
  <si>
    <t>Транспортирование по трубопроводам нефти и нефтепродуктов</t>
  </si>
  <si>
    <t>49.50.11</t>
  </si>
  <si>
    <t>Транспортирование по трубопроводам нефти</t>
  </si>
  <si>
    <t>49.50.12</t>
  </si>
  <si>
    <t>Транспортирование по трубопроводам нефтепродуктов</t>
  </si>
  <si>
    <t>49.50.2</t>
  </si>
  <si>
    <t>Транспортирование по трубопроводам газа и продуктов его переработки</t>
  </si>
  <si>
    <t>49.50.21</t>
  </si>
  <si>
    <t>Транспортирование по трубопроводам газа</t>
  </si>
  <si>
    <t>49.50.22</t>
  </si>
  <si>
    <t>Транспортирование по трубопроводам продуктов переработки газа</t>
  </si>
  <si>
    <t>49.50.3</t>
  </si>
  <si>
    <t>Транспортирование по трубопроводам прочих видов грузов</t>
  </si>
  <si>
    <t>50</t>
  </si>
  <si>
    <t>Деятельность водного транспорта</t>
  </si>
  <si>
    <t>50.1</t>
  </si>
  <si>
    <t>Деятельность морского пассажирского транспорта</t>
  </si>
  <si>
    <t>50.10</t>
  </si>
  <si>
    <t>50.10.1</t>
  </si>
  <si>
    <t>Перевозка пассажиров морскими судами заграничного плавания</t>
  </si>
  <si>
    <t>50.10.11</t>
  </si>
  <si>
    <t>Перевозка пассажиров морскими судами заграничного плавания, подчиняющимися расписанию</t>
  </si>
  <si>
    <t>50.10.12</t>
  </si>
  <si>
    <t>Перевозка пассажиров морскими судами заграничного плавания, не подчиняющимися расписанию</t>
  </si>
  <si>
    <t>50.10.2</t>
  </si>
  <si>
    <t>Перевозка пассажиров морскими судами каботажного плавания</t>
  </si>
  <si>
    <t>50.10.21</t>
  </si>
  <si>
    <t>Перевозка пассажиров морскими судами каботажного плавания, подчиняющимися расписанию</t>
  </si>
  <si>
    <t>50.10.22</t>
  </si>
  <si>
    <t>Перевозка пассажиров морскими судами каботажного плавания, не подчиняющимися расписанию</t>
  </si>
  <si>
    <t>50.10.3</t>
  </si>
  <si>
    <t>Аренда морских судов заграничного и каботажного плавания для перевозки пассажиров с экипажем</t>
  </si>
  <si>
    <t>50.10.31</t>
  </si>
  <si>
    <t>Аренда морских судов заграничного плавания для перевозки пассажиров с экипажем</t>
  </si>
  <si>
    <t>50.10.32</t>
  </si>
  <si>
    <t>Аренда морских судов каботажного плавания для перевозки пассажиров с экипажем</t>
  </si>
  <si>
    <t>50.10.39</t>
  </si>
  <si>
    <t>Аренда прочих морских судов для перевозки пассажиров с экипажем</t>
  </si>
  <si>
    <t>50.2</t>
  </si>
  <si>
    <t>Деятельность морского грузового транспорта</t>
  </si>
  <si>
    <t>50.20</t>
  </si>
  <si>
    <t>50.20.1</t>
  </si>
  <si>
    <t>Перевозка грузов морскими судами заграничного плавания</t>
  </si>
  <si>
    <t>50.20.11</t>
  </si>
  <si>
    <t>Перевозка замороженных или охлажденных грузов судами-рефрижераторами заграничного плавания</t>
  </si>
  <si>
    <t>50.20.12</t>
  </si>
  <si>
    <t>Перевозка сырой нефти морскими судами-танкерами заграничного плавания</t>
  </si>
  <si>
    <t>50.20.13</t>
  </si>
  <si>
    <t>Перевозка прочих жидкостей или газов морскими судами-танкерами заграничного плавания</t>
  </si>
  <si>
    <t>50.20.14</t>
  </si>
  <si>
    <t>Перевозка контейнерных грузов судами-контейнеровозами заграничного плавания</t>
  </si>
  <si>
    <t>50.20.15</t>
  </si>
  <si>
    <t>Перевозка сухих сыпучих грузов морскими судами заграничного плавания</t>
  </si>
  <si>
    <t>50.20.19</t>
  </si>
  <si>
    <t>Перевозка прочих грузов морскими судами заграничного плавания</t>
  </si>
  <si>
    <t>50.20.2</t>
  </si>
  <si>
    <t>Перевозка грузов морскими судами каботажного плавания</t>
  </si>
  <si>
    <t>50.20.21</t>
  </si>
  <si>
    <t>Перевозка замороженных или охлажденных грузов судами-рефрижераторами каботажного плавания</t>
  </si>
  <si>
    <t>50.20.22</t>
  </si>
  <si>
    <t>Перевозка сырой нефти морскими судами-танкерами каботажного плавания</t>
  </si>
  <si>
    <t>50.20.23</t>
  </si>
  <si>
    <t>Перевозка прочих жидкостей или газов морскими судами-танкерами каботажного плавания</t>
  </si>
  <si>
    <t>50.20.24</t>
  </si>
  <si>
    <t>Перевозка контейнерных грузов судами-контейнеровозами каботажного плавания</t>
  </si>
  <si>
    <t>50.20.25</t>
  </si>
  <si>
    <t>Перевозка сухих сыпучих грузов морскими судами каботажного плавания</t>
  </si>
  <si>
    <t>50.20.29</t>
  </si>
  <si>
    <t>Перевозка прочих грузов морскими судами каботажного плавания</t>
  </si>
  <si>
    <t>50.20.3</t>
  </si>
  <si>
    <t>Аренда морских судов заграничного и каботажного плавания для перевозки грузов с экипажем</t>
  </si>
  <si>
    <t>50.20.31</t>
  </si>
  <si>
    <t>Аренда морских судов заграничного плавания для перевозки грузов с экипажем</t>
  </si>
  <si>
    <t>50.20.32</t>
  </si>
  <si>
    <t>Аренда морских судов каботажного плавания для перевозки грузов с экипажем</t>
  </si>
  <si>
    <t>50.20.4</t>
  </si>
  <si>
    <t>Буксировка и маневровые услуги, оказываемые судами заграничного и каботажного плавания</t>
  </si>
  <si>
    <t>50.20.41</t>
  </si>
  <si>
    <t>Буксировка судами заграничного и каботажного плавания</t>
  </si>
  <si>
    <t>50.20.42</t>
  </si>
  <si>
    <t>Деятельность по оказанию маневровых услуг судами заграничного и каботажного плавания</t>
  </si>
  <si>
    <t>50.3</t>
  </si>
  <si>
    <t>Деятельность внутреннего водного пассажирского транспорта</t>
  </si>
  <si>
    <t>50.30</t>
  </si>
  <si>
    <t>50.30.1</t>
  </si>
  <si>
    <t>Перевозка пассажиров по внутренним водным путям</t>
  </si>
  <si>
    <t>50.30.2</t>
  </si>
  <si>
    <t>Аренда судов внутреннего водного транспорта для перевозки пассажиров с экипажем</t>
  </si>
  <si>
    <t>50.4</t>
  </si>
  <si>
    <t>Деятельность внутреннего водного грузового транспорта</t>
  </si>
  <si>
    <t>50.40</t>
  </si>
  <si>
    <t>50.40.1</t>
  </si>
  <si>
    <t>Перевозка грузов по внутренним водным путям</t>
  </si>
  <si>
    <t>50.40.2</t>
  </si>
  <si>
    <t>Буксировка и маневровые услуги на внутренних водных путях</t>
  </si>
  <si>
    <t>50.40.3</t>
  </si>
  <si>
    <t>Аренда судов внутреннего водного транспорта для перевозки грузов с экипажем</t>
  </si>
  <si>
    <t>51</t>
  </si>
  <si>
    <t>Деятельность воздушного и космического транспорта</t>
  </si>
  <si>
    <t>51.1</t>
  </si>
  <si>
    <t>Деятельность пассажирского воздушного транспорта</t>
  </si>
  <si>
    <t>51.10</t>
  </si>
  <si>
    <t>51.10.1</t>
  </si>
  <si>
    <t>Перевозка воздушным пассажирским транспортом, подчиняющимся расписанию</t>
  </si>
  <si>
    <t>51.10.2</t>
  </si>
  <si>
    <t>Перевозка воздушным пассажирским транспортом, не подчиняющимся расписанию</t>
  </si>
  <si>
    <t>51.10.3</t>
  </si>
  <si>
    <t>Аренда воздушного судна с экипажем для перевозки пассажиров</t>
  </si>
  <si>
    <t>51.2</t>
  </si>
  <si>
    <t>Деятельность грузового воздушного транспорта и космического транспорта</t>
  </si>
  <si>
    <t>51.21</t>
  </si>
  <si>
    <t>Деятельность грузового воздушного транспорта</t>
  </si>
  <si>
    <t>51.21.1</t>
  </si>
  <si>
    <t>Перевозка воздушным грузовым транспортом, подчиняющимся расписанию</t>
  </si>
  <si>
    <t>51.21.2</t>
  </si>
  <si>
    <t>Перевозка воздушным грузовым транспортом, не подчиняющимся расписанию</t>
  </si>
  <si>
    <t>51.21.3</t>
  </si>
  <si>
    <t>Аренда грузовых воздушных судов с экипажем</t>
  </si>
  <si>
    <t>51.22</t>
  </si>
  <si>
    <t>Деятельность космического транспорта</t>
  </si>
  <si>
    <t>51.22.1</t>
  </si>
  <si>
    <t>Перевозка пассажиров космическим транспортом</t>
  </si>
  <si>
    <t>51.22.2</t>
  </si>
  <si>
    <t>Перевозка грузов космическим транспортом</t>
  </si>
  <si>
    <t>51.22.3</t>
  </si>
  <si>
    <t>Запуск ракет космического назначения и выведение космических объектов на орбиту</t>
  </si>
  <si>
    <t>51.22.4</t>
  </si>
  <si>
    <t>Деятельность космических лабораторий</t>
  </si>
  <si>
    <t>52</t>
  </si>
  <si>
    <t>Складское хозяйство и вспомогательная транспортная деятельность</t>
  </si>
  <si>
    <t>52.1</t>
  </si>
  <si>
    <t>Деятельность по складированию и хранению</t>
  </si>
  <si>
    <t>52.10</t>
  </si>
  <si>
    <t>52.10.1</t>
  </si>
  <si>
    <t>Хранение и складирование замороженных или охлажденных грузов</t>
  </si>
  <si>
    <t>52.10.2</t>
  </si>
  <si>
    <t>Хранение и складирование жидких или газообразных грузов</t>
  </si>
  <si>
    <t>52.10.21</t>
  </si>
  <si>
    <t>Хранение и складирование нефти и продуктов ее переработки</t>
  </si>
  <si>
    <t>52.10.22</t>
  </si>
  <si>
    <t>Хранение и складирование газа и продуктов его переработки</t>
  </si>
  <si>
    <t>52.10.23</t>
  </si>
  <si>
    <t>Хранение и складирование прочих жидких или газообразных грузов</t>
  </si>
  <si>
    <t>52.10.3</t>
  </si>
  <si>
    <t>Хранение и складирование зерна</t>
  </si>
  <si>
    <t>52.10.4</t>
  </si>
  <si>
    <t>Хранение ядерных материалов и радиоактивных веществ</t>
  </si>
  <si>
    <t>52.2</t>
  </si>
  <si>
    <t>Деятельность транспортная вспомогательная</t>
  </si>
  <si>
    <t>52.21</t>
  </si>
  <si>
    <t>Деятельность вспомогательная, связанная с сухопутным транспортом</t>
  </si>
  <si>
    <t>52.21.1</t>
  </si>
  <si>
    <t>Деятельность вспомогательная, связанная с железнодорожным транспортом</t>
  </si>
  <si>
    <t>52.21.11</t>
  </si>
  <si>
    <t>Предоставление железнодорожных маневровых или буксировочных услуг</t>
  </si>
  <si>
    <t>52.21.12</t>
  </si>
  <si>
    <t>Деятельность железнодорожных пассажирских вокзалов и грузовых терминалов</t>
  </si>
  <si>
    <t>52.21.13</t>
  </si>
  <si>
    <t>Деятельность железнодорожной инфраструктуры</t>
  </si>
  <si>
    <t>52.21.19</t>
  </si>
  <si>
    <t>Деятельность вспомогательная прочая, связанная с железнодорожным транспортом</t>
  </si>
  <si>
    <t>52.21.2</t>
  </si>
  <si>
    <t>Деятельность вспомогательная, связанная с автомобильным транспортом</t>
  </si>
  <si>
    <t>52.21.21</t>
  </si>
  <si>
    <t>Деятельность автобусных станций</t>
  </si>
  <si>
    <t>52.21.22</t>
  </si>
  <si>
    <t>Деятельность по эксплуатации автомобильных дорог и автомагистралей</t>
  </si>
  <si>
    <t>52.21.23</t>
  </si>
  <si>
    <t>Деятельность по эксплуатации мостов и тоннелей</t>
  </si>
  <si>
    <t>52.21.24</t>
  </si>
  <si>
    <t>Деятельность стоянок для транспортных средств</t>
  </si>
  <si>
    <t>52.21.25</t>
  </si>
  <si>
    <t>Деятельность по буксировке автотранспортных средств</t>
  </si>
  <si>
    <t>52.21.29</t>
  </si>
  <si>
    <t>Деятельность вспомогательная прочая, связанная с автомобильным транспортом</t>
  </si>
  <si>
    <t>52.21.3</t>
  </si>
  <si>
    <t>Деятельность вспомогательная, связанная с трубопроводным транспортом</t>
  </si>
  <si>
    <t>52.22</t>
  </si>
  <si>
    <t>Деятельность вспомогательная, связанная с водным транспортом</t>
  </si>
  <si>
    <t>52.22.1</t>
  </si>
  <si>
    <t>Деятельность вспомогательная, связанная с морским транспортом</t>
  </si>
  <si>
    <t>52.22.11</t>
  </si>
  <si>
    <t>Деятельность инфраструктуры морских портов, включая портовые гидротехнические сооружения (причалы, морские терминалы, доки и др.)</t>
  </si>
  <si>
    <t>52.22.12</t>
  </si>
  <si>
    <t>Обеспечение судоходства в морских и прибрежных водах, включая лоцманскую проводку судов</t>
  </si>
  <si>
    <t>52.22.13</t>
  </si>
  <si>
    <t>Деятельность по постановке судов к причалу, осуществление швартовых операций с судами в морских портах</t>
  </si>
  <si>
    <t>52.22.14</t>
  </si>
  <si>
    <t>Деятельность по навигационному обеспечению судоходства на морском транспорте</t>
  </si>
  <si>
    <t>52.22.15</t>
  </si>
  <si>
    <t>Деятельность аварийно-спасательная и судоподъемная на морском транспорте</t>
  </si>
  <si>
    <t>52.22.16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</si>
  <si>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</si>
  <si>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>52.22.17</t>
  </si>
  <si>
    <t>Производство водолазных работ по обслуживанию морских судов</t>
  </si>
  <si>
    <t>52.22.18</t>
  </si>
  <si>
    <t>Деятельность ледокольного флота на морском транспорте</t>
  </si>
  <si>
    <t>52.22.19</t>
  </si>
  <si>
    <t>Деятельность вспомогательная, связанная морским транспортом, прочая, не включенная в другие группировки</t>
  </si>
  <si>
    <t>52.22.2</t>
  </si>
  <si>
    <t>Деятельность вспомогательная, связанная с внутренним водным транспортом</t>
  </si>
  <si>
    <t>52.22.21</t>
  </si>
  <si>
    <t>Деятельность инфраструктуры речных портов и гидротехнических сооружений</t>
  </si>
  <si>
    <t>52.22.22</t>
  </si>
  <si>
    <t>Обеспечение судоходства по внутренним водным путям, в том числе лоцманская проводка судов</t>
  </si>
  <si>
    <t>52.22.23</t>
  </si>
  <si>
    <t>Деятельность по постановке судов к причалу, осуществление швартовых операций в речных портах на внутреннем водном транспорте</t>
  </si>
  <si>
    <t>52.22.24</t>
  </si>
  <si>
    <t>Деятельность по навигационному обеспечению судоходства на внутреннем водном транспорте</t>
  </si>
  <si>
    <t>52.22.25</t>
  </si>
  <si>
    <t>Деятельность аварийно-спасательная и судоподъемная на внутреннем водном транспорте</t>
  </si>
  <si>
    <t>52.22.26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</si>
  <si>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</si>
  <si>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>52.22.27</t>
  </si>
  <si>
    <t>Производство водолазных работ по обслуживанию судов на внутреннем водном транспорте</t>
  </si>
  <si>
    <t>52.22.28</t>
  </si>
  <si>
    <t>Деятельность ледокольного флота на внутреннем водном транспорте</t>
  </si>
  <si>
    <t>52.22.29</t>
  </si>
  <si>
    <t>Деятельность вспомогательная, связанная с внутренним водным транспортом, прочая, не включенная в другие группировки</t>
  </si>
  <si>
    <t>52.23</t>
  </si>
  <si>
    <t>Деятельность вспомогательная, связанная с воздушным и космическим транспортом</t>
  </si>
  <si>
    <t>52.23.1</t>
  </si>
  <si>
    <t>Деятельность вспомогательная, связанная с воздушным транспортом</t>
  </si>
  <si>
    <t>52.23.11</t>
  </si>
  <si>
    <t>Деятельность аэропортовая</t>
  </si>
  <si>
    <t>52.23.12</t>
  </si>
  <si>
    <t>Обеспечение обслуживания (управления) воздушного движения</t>
  </si>
  <si>
    <t>52.23.13</t>
  </si>
  <si>
    <t>Выполнение авиационных работ</t>
  </si>
  <si>
    <t>52.23.19</t>
  </si>
  <si>
    <t>Деятельность вспомогательная прочая, связанная с воздушным транспортом</t>
  </si>
  <si>
    <t>52.23.2</t>
  </si>
  <si>
    <t>Деятельность вспомогательная, связанная с космическим транспортом</t>
  </si>
  <si>
    <t>52.23.21</t>
  </si>
  <si>
    <t>Деятельность наземных центров управления полетами космических объектов в космическом пространстве и центров (пунктов) космической связи</t>
  </si>
  <si>
    <t>52.23.22</t>
  </si>
  <si>
    <t>Деятельность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</si>
  <si>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>52.23.23</t>
  </si>
  <si>
    <t>Деятельность, связанная с подготовкой космонавтов для работы непосредственно в космическом пространстве</t>
  </si>
  <si>
    <t>52.23.29</t>
  </si>
  <si>
    <t>Деятельность вспомогательная прочая, связанная с космическим транспортом</t>
  </si>
  <si>
    <t>52.24</t>
  </si>
  <si>
    <t>Транспортная обработка грузов</t>
  </si>
  <si>
    <t>52.24.1</t>
  </si>
  <si>
    <t>Транспортная обработка контейнеров</t>
  </si>
  <si>
    <t>52.24.2</t>
  </si>
  <si>
    <t>Транспортная обработка прочих грузов</t>
  </si>
  <si>
    <t>52.29</t>
  </si>
  <si>
    <t>Деятельность вспомогательная прочая, связанная с перевозками</t>
  </si>
  <si>
    <t>53</t>
  </si>
  <si>
    <t>Деятельность почтовой связи и курьерская деятельность</t>
  </si>
  <si>
    <t>53.1</t>
  </si>
  <si>
    <t>Деятельность почтовой связи общего пользования</t>
  </si>
  <si>
    <t>53.10</t>
  </si>
  <si>
    <t>53.10.1</t>
  </si>
  <si>
    <t>Деятельность почтовой связи, связанная с пересылкой газет и других периодических изданий</t>
  </si>
  <si>
    <t>53.10.2</t>
  </si>
  <si>
    <t>Деятельность почтовой связи, связанная с пересылкой письменной корреспонденции</t>
  </si>
  <si>
    <t>53.10.3</t>
  </si>
  <si>
    <t>Деятельность почтовой связи, связанная с пересылкой посылочной почты</t>
  </si>
  <si>
    <t>53.10.4</t>
  </si>
  <si>
    <t>Деятельность почтовой связи дополнительная</t>
  </si>
  <si>
    <t>53.10.9</t>
  </si>
  <si>
    <t>Деятельность почтовой связи общего пользования прочая</t>
  </si>
  <si>
    <t>53.2</t>
  </si>
  <si>
    <t>Деятельность почтовой связи прочая и курьерская деятельность</t>
  </si>
  <si>
    <t>53.20</t>
  </si>
  <si>
    <t>53.20.1</t>
  </si>
  <si>
    <t>Деятельность специальной почтовой связи</t>
  </si>
  <si>
    <t>53.20.2</t>
  </si>
  <si>
    <t>Деятельность фельдъегерской связи</t>
  </si>
  <si>
    <t>53.20.21</t>
  </si>
  <si>
    <t>Деятельность федеральной фельдъегерской связи</t>
  </si>
  <si>
    <t>53.20.22</t>
  </si>
  <si>
    <t>Деятельность фельдъегерско-почтовой связи</t>
  </si>
  <si>
    <t>53.20.29</t>
  </si>
  <si>
    <t>Деятельность почтовой связи прочая, не включенная в другие группировки</t>
  </si>
  <si>
    <t>53.20.3</t>
  </si>
  <si>
    <t>Деятельность курьерская</t>
  </si>
  <si>
    <t>53.20.31</t>
  </si>
  <si>
    <t>Деятельность по курьерской доставке различными видами транспорта</t>
  </si>
  <si>
    <t>53.20.32</t>
  </si>
  <si>
    <t>Деятельность по доставке еды на дом</t>
  </si>
  <si>
    <t>53.20.39</t>
  </si>
  <si>
    <t>Деятельность курьерская прочая</t>
  </si>
  <si>
    <t>I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</si>
  <si>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</si>
  <si>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</si>
  <si>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</si>
  <si>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55.1</t>
  </si>
  <si>
    <t>Деятельность гостиниц и прочих мест для временного проживания</t>
  </si>
  <si>
    <t>55.10</t>
  </si>
  <si>
    <t>55.2</t>
  </si>
  <si>
    <t>Деятельность по предоставлению мест для краткосрочного проживания</t>
  </si>
  <si>
    <t>55.20</t>
  </si>
  <si>
    <t>55.3</t>
  </si>
  <si>
    <t>Деятельность по предоставлению мест для временного проживания в кемпингах, жилых автофургонах и туристических автоприцепах</t>
  </si>
  <si>
    <t>55.30</t>
  </si>
  <si>
    <t>55.9</t>
  </si>
  <si>
    <t>Деятельность по предоставлению прочих мест для временного проживания</t>
  </si>
  <si>
    <t>55.90</t>
  </si>
  <si>
    <t>56</t>
  </si>
  <si>
    <t>Деятельность по предоставлению продуктов питания и напитков</t>
  </si>
  <si>
    <t>56.1</t>
  </si>
  <si>
    <t>Деятельность ресторанов и услуги по доставке продуктов питания</t>
  </si>
  <si>
    <t>56.10</t>
  </si>
  <si>
    <t>56.10.1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</si>
  <si>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</si>
  <si>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>56.10.2</t>
  </si>
  <si>
    <t>Деятельность по приготовлению и/или продаже пищи, готовой к непосредственному употреблению на месте, с транспортных средств или передвижных лавок</t>
  </si>
  <si>
    <t>56.10.21</t>
  </si>
  <si>
    <t>Деятельность предприятий общественного питания с обслуживанием на вынос</t>
  </si>
  <si>
    <t>56.10.22</t>
  </si>
  <si>
    <t>Деятельность передвижных продовольственных лавок по приготовлению и/или продаже пищи, готовой к употреблению</t>
  </si>
  <si>
    <t>56.10.23</t>
  </si>
  <si>
    <t>Деятельность вагончиков, палаток по приготовлению и продаже мороженого</t>
  </si>
  <si>
    <t>56.10.24</t>
  </si>
  <si>
    <t>Деятельность рыночных киосков и торговых палаток по приготовлению пищи</t>
  </si>
  <si>
    <t>56.10.3</t>
  </si>
  <si>
    <t>Деятельность ресторанов и баров по обеспечению питанием в железнодорожных вагонахресторанах и на судах</t>
  </si>
  <si>
    <t>56.2</t>
  </si>
  <si>
    <t>Деятельность предприятий общественного питания по обслуживанию торжественных мероприятий и прочим видам организации питания</t>
  </si>
  <si>
    <t>56.21</t>
  </si>
  <si>
    <t>Деятельность предприятий общественного питания по обслуживанию торжественных мероприятий</t>
  </si>
  <si>
    <t>56.29</t>
  </si>
  <si>
    <t>Деятельность предприятий общественного питания по прочим видам организации питания</t>
  </si>
  <si>
    <t>56.29.1</t>
  </si>
  <si>
    <t>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t>
  </si>
  <si>
    <t>56.29.2</t>
  </si>
  <si>
    <t>Деятельность столовых и буфетов при предприятиях и учреждениях</t>
  </si>
  <si>
    <t>56.29.3</t>
  </si>
  <si>
    <t>Деятельность по доставке продуктов питания учебным, спортивным и прочим учреждениям (по льготным ценам)</t>
  </si>
  <si>
    <t>56.29.4</t>
  </si>
  <si>
    <t>Деятельность социальных столовых, буфетов или кафетериев (в офисах, больницах, школах, институтах и пр.) на основе льготных цен на питание</t>
  </si>
  <si>
    <t>56.3</t>
  </si>
  <si>
    <t>Подача напитков</t>
  </si>
  <si>
    <t>56.30</t>
  </si>
  <si>
    <t>J</t>
  </si>
  <si>
    <t>ДЕЯТЕЛЬНОСТЬ В ОБЛАСТИ ИНФОРМАЦИИ И СВЯЗИ</t>
  </si>
  <si>
    <t>58</t>
  </si>
  <si>
    <t>Деятельность издательская</t>
  </si>
  <si>
    <t>58.1</t>
  </si>
  <si>
    <t>Издание книг, периодических публикаций и другие виды издательской деятельности</t>
  </si>
  <si>
    <t>58.11</t>
  </si>
  <si>
    <t>Издание книг</t>
  </si>
  <si>
    <t>58.11.1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</si>
  <si>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</si>
  <si>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>58.11.2</t>
  </si>
  <si>
    <t>Издание книг, брошюр, рекламных буклетов и аналогичных изданий, включая издание словарей и энциклопедий на электронных носителях</t>
  </si>
  <si>
    <t>58.11.3</t>
  </si>
  <si>
    <t>Издание атласов, карт и таблиц, в том числе для слепых, в печатном виде</t>
  </si>
  <si>
    <t>58.11.4</t>
  </si>
  <si>
    <t>Издание атласов, карт и таблиц на электронных носителях</t>
  </si>
  <si>
    <t>58.12</t>
  </si>
  <si>
    <t>Издание адресных справочников и списков адресатов</t>
  </si>
  <si>
    <t>58.12.1</t>
  </si>
  <si>
    <t>Издание справочников в печатном виде</t>
  </si>
  <si>
    <t>58.12.2</t>
  </si>
  <si>
    <t>Издание справочников на электронных носителях</t>
  </si>
  <si>
    <t>58.13</t>
  </si>
  <si>
    <t>Издание газет</t>
  </si>
  <si>
    <t>58.13.1</t>
  </si>
  <si>
    <t>Издание газет в печатном виде</t>
  </si>
  <si>
    <t>58.13.2</t>
  </si>
  <si>
    <t>Издание газет на электронных носителях</t>
  </si>
  <si>
    <t>58.14</t>
  </si>
  <si>
    <t>Издание журналов и периодических изданий</t>
  </si>
  <si>
    <t>58.14.1</t>
  </si>
  <si>
    <t>Издание журналов и периодических публикаций в печатном виде</t>
  </si>
  <si>
    <t>58.14.2</t>
  </si>
  <si>
    <t>Издание журналов и периодических публикаций на электронных носителях</t>
  </si>
  <si>
    <t>58.19</t>
  </si>
  <si>
    <t>Виды издательской деятельности прочие</t>
  </si>
  <si>
    <t>58.2</t>
  </si>
  <si>
    <t>Издание программного обеспечения</t>
  </si>
  <si>
    <t>58.21</t>
  </si>
  <si>
    <t>Издание компьютерных игр</t>
  </si>
  <si>
    <t>58.29</t>
  </si>
  <si>
    <t>Издание прочих программных продуктов</t>
  </si>
  <si>
    <t>59</t>
  </si>
  <si>
    <t>Производство кинофильмов, видеофильмов и телевизионных программ, издание звукозаписей и нот</t>
  </si>
  <si>
    <t>59.1</t>
  </si>
  <si>
    <t>Производство кинофильмов, видеофильмов и телевизионных программ</t>
  </si>
  <si>
    <t>59.11</t>
  </si>
  <si>
    <t>59.12</t>
  </si>
  <si>
    <t>Деятельность монтажно-компоновочная в области производства кинофильмов, видеофильмов и телевизионных программ</t>
  </si>
  <si>
    <t>59.13</t>
  </si>
  <si>
    <t>Деятельность по распространению кинофильмов, видеофильмов и телевизионных программ</t>
  </si>
  <si>
    <t>59.14</t>
  </si>
  <si>
    <t>Деятельность в области демонстрации кинофильмов</t>
  </si>
  <si>
    <t>59.2</t>
  </si>
  <si>
    <t>Деятельность в области звукозаписи и издания музыкальных произведений</t>
  </si>
  <si>
    <t>59.20</t>
  </si>
  <si>
    <t>59.20.1</t>
  </si>
  <si>
    <t>Издание аудиовизуальных произведений на магнитных, электронных и цифровых носителях</t>
  </si>
  <si>
    <t>59.20.2</t>
  </si>
  <si>
    <t>Деятельность студий звукозаписи</t>
  </si>
  <si>
    <t>59.20.3</t>
  </si>
  <si>
    <t>Издание музыкальных и нотных тетрадей, в том числе для слепых</t>
  </si>
  <si>
    <t>60</t>
  </si>
  <si>
    <t>Деятельность в области телевизионного и радиовещания</t>
  </si>
  <si>
    <t>60.1</t>
  </si>
  <si>
    <t>Деятельность в области радиовещания</t>
  </si>
  <si>
    <t>60.10</t>
  </si>
  <si>
    <t>60.2</t>
  </si>
  <si>
    <t>Деятельность в области телевизионного вещания</t>
  </si>
  <si>
    <t>60.20</t>
  </si>
  <si>
    <t>61</t>
  </si>
  <si>
    <t>Деятельность в сфере телекоммуникаций</t>
  </si>
  <si>
    <t>61.1</t>
  </si>
  <si>
    <t>Деятельность в области связи на базе проводных технологий</t>
  </si>
  <si>
    <t>61.10</t>
  </si>
  <si>
    <t>61.10.1</t>
  </si>
  <si>
    <t>Деятельность по предоставлению услуг телефонной связи</t>
  </si>
  <si>
    <t>61.10.2</t>
  </si>
  <si>
    <t>Деятельность по предоставлению услуг по передаче данных для целей передачи голосовой информации (IР-телефония)</t>
  </si>
  <si>
    <t>61.10.3</t>
  </si>
  <si>
    <t>Деятельность по предоставлению услуг по передаче данных и услуг доступа к информационно-коммуникационной сети Интернет</t>
  </si>
  <si>
    <t>61.10.4</t>
  </si>
  <si>
    <t>Деятельность в области документальной электросвязи</t>
  </si>
  <si>
    <t>61.10.5</t>
  </si>
  <si>
    <t>Деятельность по трансляции телерадиоканалов по сетям кабельного телерадиовещания</t>
  </si>
  <si>
    <t>61.10.6</t>
  </si>
  <si>
    <t>Деятельность операторов связи по присоединению и пропуску трафика</t>
  </si>
  <si>
    <t>61.10.8</t>
  </si>
  <si>
    <t>Деятельность операторов связи по присоединению и пропуску международного трафика</t>
  </si>
  <si>
    <t>61.10.9</t>
  </si>
  <si>
    <t>Деятельность в области связи на базе проводных технологий прочая</t>
  </si>
  <si>
    <t>61.2</t>
  </si>
  <si>
    <t>Деятельность в области связи на базе беспроводных технологий</t>
  </si>
  <si>
    <t>61.20</t>
  </si>
  <si>
    <t>61.20.1</t>
  </si>
  <si>
    <t>Деятельность по предоставлению услуг подвижной связи для целей передачи голоса</t>
  </si>
  <si>
    <t>61.20.2</t>
  </si>
  <si>
    <t>Деятельность по предоставлению услуг подвижной связи для целей передачи данных</t>
  </si>
  <si>
    <t>61.20.3</t>
  </si>
  <si>
    <t>Деятельность по предоставлению услуг подвижной связи для доступа к информационно-коммуникационной сети Интернет</t>
  </si>
  <si>
    <t>61.20.4</t>
  </si>
  <si>
    <t>Деятельность по предоставлению услуг связи для целей открытого эфирного вещания</t>
  </si>
  <si>
    <t>61.20.5</t>
  </si>
  <si>
    <t>Деятельность по предоставлению услуг цифрового телерадиовещания на базе беспроводных технологий</t>
  </si>
  <si>
    <t>61.3</t>
  </si>
  <si>
    <t>Деятельность в области спутниковой связи</t>
  </si>
  <si>
    <t>61.30</t>
  </si>
  <si>
    <t>61.30.1</t>
  </si>
  <si>
    <t>Деятельность по предоставлению услуг доступа к информационно-коммуникационной сети Интернет оператором спутниковой связи</t>
  </si>
  <si>
    <t>61.30.2</t>
  </si>
  <si>
    <t>Деятельность по предоставлению услуг трансляции телерадиоканалов по сетям спутникового телерадиовещания</t>
  </si>
  <si>
    <t>61.9</t>
  </si>
  <si>
    <t>Деятельность в области телекоммуникаций прочая</t>
  </si>
  <si>
    <t>61.90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</si>
  <si>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</si>
  <si>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</si>
  <si>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</si>
  <si>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62.01</t>
  </si>
  <si>
    <t>Разработка компьютерного программного обеспечения</t>
  </si>
  <si>
    <t>62.02</t>
  </si>
  <si>
    <t>Деятельность консультативная и работы в области компьютерных технологий</t>
  </si>
  <si>
    <t>62.02.1</t>
  </si>
  <si>
    <t>Деятельность по планированию, проектированию компьютерных систем</t>
  </si>
  <si>
    <t>62.02.2</t>
  </si>
  <si>
    <t>Деятельность по обследованию и экспертизе компьютерных систем</t>
  </si>
  <si>
    <t>62.02.3</t>
  </si>
  <si>
    <t>Деятельность по обучению пользователей</t>
  </si>
  <si>
    <t>62.02.4</t>
  </si>
  <si>
    <t>Деятельность по подготовке компьютерных систем к эксплуатации</t>
  </si>
  <si>
    <t>62.02.9</t>
  </si>
  <si>
    <t>Деятельность консультативная в области компьютерных технологий прочая</t>
  </si>
  <si>
    <t>62.03</t>
  </si>
  <si>
    <t>Деятельность по управлению компьютерным оборудованием</t>
  </si>
  <si>
    <t>62.03.1</t>
  </si>
  <si>
    <t>Деятельность по управлению компьютерными системами</t>
  </si>
  <si>
    <t>62.03.11</t>
  </si>
  <si>
    <t>Деятельность по управлению компьютерными системами непосредственно</t>
  </si>
  <si>
    <t>62.03.12</t>
  </si>
  <si>
    <t>Деятельность по управлению компьютерными системами дистанционно</t>
  </si>
  <si>
    <t>62.03.13</t>
  </si>
  <si>
    <t>Деятельность по сопровождению компьютерных систем</t>
  </si>
  <si>
    <t>62.03.19</t>
  </si>
  <si>
    <t>Деятельность по управлению компьютерным оборудованием прочая, не включенная в другие группировки</t>
  </si>
  <si>
    <t>62.09</t>
  </si>
  <si>
    <t>Деятельность, связанная с использованием вычислительной техники и информационных технологий, прочая</t>
  </si>
  <si>
    <t>63</t>
  </si>
  <si>
    <t>Деятельность в области информационных технологий</t>
  </si>
  <si>
    <t>63.1</t>
  </si>
  <si>
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</si>
  <si>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>63.11</t>
  </si>
  <si>
    <t>Деятельность по обработке данных, предоставление услуг по размещению информации и связанная с этим деятельность</t>
  </si>
  <si>
    <t>63.11.1</t>
  </si>
  <si>
    <t>Деятельность по созданию и использованию баз данных и информационных ресурсов</t>
  </si>
  <si>
    <t>63.11.9</t>
  </si>
  <si>
    <t>Деятельность по предоставлению услуг по размещению информации прочая</t>
  </si>
  <si>
    <t>63.12</t>
  </si>
  <si>
    <t>Деятельность web-порталов</t>
  </si>
  <si>
    <t>63.12.1</t>
  </si>
  <si>
    <t>Деятельность сетевых изданий</t>
  </si>
  <si>
    <t>63.9</t>
  </si>
  <si>
    <t>Деятельность в области информационных услуг прочая</t>
  </si>
  <si>
    <t>63.91</t>
  </si>
  <si>
    <t>Деятельность информационных агентств</t>
  </si>
  <si>
    <t>63.99</t>
  </si>
  <si>
    <t>Деятельность информационных служб прочая, не включенная в другие группировки</t>
  </si>
  <si>
    <t>63.99.1</t>
  </si>
  <si>
    <t>Деятельность по оказанию консультационных и информационных услуг</t>
  </si>
  <si>
    <t>63.99.11</t>
  </si>
  <si>
    <t>Деятельность по оказанию компьютерных информационных услуг телефонной связи</t>
  </si>
  <si>
    <t>63.99.12</t>
  </si>
  <si>
    <t>Деятельность по оказанию услуг службами информационного поиска по договору или на платной основе</t>
  </si>
  <si>
    <t>63.99.2</t>
  </si>
  <si>
    <t>Деятельность по оказанию услуг по составлению обзоров новостей, услуг по подборке печатных изданий и подобной информации</t>
  </si>
  <si>
    <t>K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</si>
  <si>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</si>
  <si>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</si>
  <si>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</si>
  <si>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64.1</t>
  </si>
  <si>
    <t>Денежное посредничество</t>
  </si>
  <si>
    <t>64.11</t>
  </si>
  <si>
    <t>Деятельность Центрального банка Российской Федерации (Банка России)</t>
  </si>
  <si>
    <t>64.19</t>
  </si>
  <si>
    <t>Денежное посредничество прочее</t>
  </si>
  <si>
    <t>64.2</t>
  </si>
  <si>
    <t>Деятельность холдинговых компаний</t>
  </si>
  <si>
    <t>64.20</t>
  </si>
  <si>
    <t>64.3</t>
  </si>
  <si>
    <t>Деятельность инвестиционных фондов и аналогичных финансовых организаций</t>
  </si>
  <si>
    <t>64.30</t>
  </si>
  <si>
    <t>64.9</t>
  </si>
  <si>
    <t>Деятельность по предоставлению прочих финансовых услуг, кроме услуг по страхованию и пенсионному обеспечению</t>
  </si>
  <si>
    <t>64.91</t>
  </si>
  <si>
    <t>Деятельность по финансовой аренде (лизингу/сублизингу)</t>
  </si>
  <si>
    <t>64.91.1</t>
  </si>
  <si>
    <t>Деятельность по финансовой аренде (лизингу/сублизингу) племенных животных</t>
  </si>
  <si>
    <t>64.91.2</t>
  </si>
  <si>
    <t>Деятельность по финансовой аренде (лизингу/сублизингу) в прочих областях, кроме племенных животных</t>
  </si>
  <si>
    <t>64.92</t>
  </si>
  <si>
    <t>Предоставление займов и прочих видов кредита</t>
  </si>
  <si>
    <t>64.92.1</t>
  </si>
  <si>
    <t>Деятельность по предоставлению потребительского кредита</t>
  </si>
  <si>
    <t>64.92.2</t>
  </si>
  <si>
    <t>Деятельность по предоставлению займов промышленности</t>
  </si>
  <si>
    <t>64.92.3</t>
  </si>
  <si>
    <t>Деятельность по предоставлению денежных ссуд под залог недвижимого имущества</t>
  </si>
  <si>
    <t>64.92.4</t>
  </si>
  <si>
    <t>Деятельность по предоставлению кредитов на покупку домов специализированными учреждениями, не принимающими депозиты</t>
  </si>
  <si>
    <t>64.92.6</t>
  </si>
  <si>
    <t>Деятельность по предоставлению ломбардами краткосрочных займов под залог движимого имущества</t>
  </si>
  <si>
    <t>64.92.7</t>
  </si>
  <si>
    <t>Деятельность микрофинансовая</t>
  </si>
  <si>
    <t>64.99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</si>
  <si>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</si>
  <si>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64.99.1</t>
  </si>
  <si>
    <t>Вложения в ценные бумаги</t>
  </si>
  <si>
    <t>64.99.2</t>
  </si>
  <si>
    <t>Деятельность дилерская</t>
  </si>
  <si>
    <t>64.99.3</t>
  </si>
  <si>
    <t>Капиталовложения в уставные капиталы, венчурное инвестирование, в том числе посредством инвестиционных компаний</t>
  </si>
  <si>
    <t>64.99.4</t>
  </si>
  <si>
    <t>Заключение свопов, опционов и других срочных сделок</t>
  </si>
  <si>
    <t>64.99.5</t>
  </si>
  <si>
    <t>Предоставление факторинговых услуг</t>
  </si>
  <si>
    <t>64.99.6</t>
  </si>
  <si>
    <t>Деятельность по финансовой взаимопомощи</t>
  </si>
  <si>
    <t>64.99.7</t>
  </si>
  <si>
    <t>Деятельность специализированного депозитария инвестиционных фондов, паевых инвестиционных фондов, негосударственных пенсионных фондов</t>
  </si>
  <si>
    <t>64.99.8</t>
  </si>
  <si>
    <t>Деятельность ипотечных агентов, управляющих ипотечным покрытием; деятельность специализированных депозитариев ипотечного покрытия</t>
  </si>
  <si>
    <t>64.99.9</t>
  </si>
  <si>
    <t>Деятельность жилищных накопительных кооперативов</t>
  </si>
  <si>
    <t>65</t>
  </si>
  <si>
    <t>Страхование, перестрахование, деятельность негосударственных пенсионных фондов, кроме обязательного социального обеспечения</t>
  </si>
  <si>
    <t>65.1</t>
  </si>
  <si>
    <t>Страхование</t>
  </si>
  <si>
    <t>65.11</t>
  </si>
  <si>
    <t>Страхование жизни</t>
  </si>
  <si>
    <t>65.12</t>
  </si>
  <si>
    <t>Страхование, кроме страхования жизни</t>
  </si>
  <si>
    <t>65.12.1</t>
  </si>
  <si>
    <t>Страхование медицинское</t>
  </si>
  <si>
    <t>65.12.2</t>
  </si>
  <si>
    <t>Страхование имущества</t>
  </si>
  <si>
    <t>65.12.3</t>
  </si>
  <si>
    <t>Страхование гражданской ответственности</t>
  </si>
  <si>
    <t>65.12.4</t>
  </si>
  <si>
    <t>Страхование от несчастных случаев и болезней</t>
  </si>
  <si>
    <t>65.12.5</t>
  </si>
  <si>
    <t>Страхование рисков</t>
  </si>
  <si>
    <t>65.12.6</t>
  </si>
  <si>
    <t>Страхование для путешественника, выезжающего за пределы постоянного проживания</t>
  </si>
  <si>
    <t>65.12.9</t>
  </si>
  <si>
    <t>Прочие виды страхования, не включенные в другие группировки</t>
  </si>
  <si>
    <t>65.2</t>
  </si>
  <si>
    <t>Перестрахование</t>
  </si>
  <si>
    <t>65.20</t>
  </si>
  <si>
    <t>65.3</t>
  </si>
  <si>
    <t>Деятельность негосударственных пенсионных фондов</t>
  </si>
  <si>
    <t>65.30</t>
  </si>
  <si>
    <t>66</t>
  </si>
  <si>
    <t>Деятельность вспомогательная в сфере финансовых услуг и страхования</t>
  </si>
  <si>
    <t>66.1</t>
  </si>
  <si>
    <t>Деятельность вспомогательная в сфере финансовых услуг, кроме страхования и пенсионного обеспечения</t>
  </si>
  <si>
    <t>66.11</t>
  </si>
  <si>
    <t>Управление финансовыми рынками</t>
  </si>
  <si>
    <t>66.11.1</t>
  </si>
  <si>
    <t>Деятельность по организации торговли на финансовых рынках</t>
  </si>
  <si>
    <t>66.11.2</t>
  </si>
  <si>
    <t>Управление и контроль за деятельностью фондовых, товарных, валютных и валютнофондовых бирж</t>
  </si>
  <si>
    <t>66.11.3</t>
  </si>
  <si>
    <t>Деятельность регистраторов по ведению реестра владельцев ценных бумаг</t>
  </si>
  <si>
    <t>66.11.4</t>
  </si>
  <si>
    <t>Деятельность по обеспечению эффективности функционирования финансовых рынков</t>
  </si>
  <si>
    <t>66.11.5</t>
  </si>
  <si>
    <t>Деятельность по определению взаимных обязательств (клиринг)</t>
  </si>
  <si>
    <t>66.12</t>
  </si>
  <si>
    <t>Деятельность брокерская по сделкам с ценными бумагами и товарами</t>
  </si>
  <si>
    <t>66.12.1</t>
  </si>
  <si>
    <t>Деятельность биржевых посредников и биржевых брокеров, совершающих товарные фьючерсные и опционные сделки в биржевой торговле</t>
  </si>
  <si>
    <t>66.12.2</t>
  </si>
  <si>
    <t>Деятельность по управлению ценными бумагами</t>
  </si>
  <si>
    <t>66.12.3</t>
  </si>
  <si>
    <t>Деятельность эмиссионная</t>
  </si>
  <si>
    <t>66.19</t>
  </si>
  <si>
    <t>Деятельность вспомогательная прочая в сфере финансовых услуг, кроме страхования и пенсионного обеспечения</t>
  </si>
  <si>
    <t>66.19.1</t>
  </si>
  <si>
    <t>Деятельность по предоставлению брокерских услуг по ипотечным операциям</t>
  </si>
  <si>
    <t>66.19.3</t>
  </si>
  <si>
    <t>Деятельность по предоставлению услуг по обработке наличных денег</t>
  </si>
  <si>
    <t>66.19.4</t>
  </si>
  <si>
    <t>Деятельность по предоставлению консультационных услуг по вопросам финансового посредничества</t>
  </si>
  <si>
    <t>66.19.5</t>
  </si>
  <si>
    <t>Предоставление услуг по хранению ценностей, депозитарная деятельность</t>
  </si>
  <si>
    <t>66.19.6</t>
  </si>
  <si>
    <t>Деятельность по приему платежей физических лиц платежными агентами</t>
  </si>
  <si>
    <t>66.19.61</t>
  </si>
  <si>
    <t>Деятельность операторов по приему платежей физических лиц</t>
  </si>
  <si>
    <t>66.19.62</t>
  </si>
  <si>
    <t>Деятельность платежных субагентов по приему платежей физических лиц</t>
  </si>
  <si>
    <t>66.2</t>
  </si>
  <si>
    <t>Деятельность вспомогательная в сфере страхования и пенсионного обеспечения</t>
  </si>
  <si>
    <t>66.21</t>
  </si>
  <si>
    <t>Оценка рисков и ущерба</t>
  </si>
  <si>
    <t>66.22</t>
  </si>
  <si>
    <t>Деятельность страховых агентов и брокеров</t>
  </si>
  <si>
    <t>66.29</t>
  </si>
  <si>
    <t>Деятельность вспомогательная прочая в сфере страхования и пенсионного обеспечения</t>
  </si>
  <si>
    <t>66.29.1</t>
  </si>
  <si>
    <t>Деятельность страховых актуариев</t>
  </si>
  <si>
    <t>66.29.2</t>
  </si>
  <si>
    <t>Деятельность распорядителей спасательными работами</t>
  </si>
  <si>
    <t>66.29.9</t>
  </si>
  <si>
    <t>Деятельность вспомогательная прочая в сфере страхования, кроме обязательного социального страхования</t>
  </si>
  <si>
    <t>66.3</t>
  </si>
  <si>
    <t>Деятельность по управлению фондами</t>
  </si>
  <si>
    <t>66.30</t>
  </si>
  <si>
    <t>66.30.1</t>
  </si>
  <si>
    <t>Управление инвестиционными фондами</t>
  </si>
  <si>
    <t>66.30.2</t>
  </si>
  <si>
    <t>Управление фондами денежного рынка</t>
  </si>
  <si>
    <t>66.30.3</t>
  </si>
  <si>
    <t>Управление пенсионными накоплениями негосударственных пенсионных фондов</t>
  </si>
  <si>
    <t>66.30.4</t>
  </si>
  <si>
    <t>Управление пенсионными резервами негосударственных пенсионных фондов</t>
  </si>
  <si>
    <t>66.30.5</t>
  </si>
  <si>
    <t>Управление страховыми резервами субъектов страхового дела</t>
  </si>
  <si>
    <t>66.30.6</t>
  </si>
  <si>
    <t>Управление на основе индивидуальных договоров доверительного управления активами</t>
  </si>
  <si>
    <t>66.30.9</t>
  </si>
  <si>
    <t>Другие виды деятельности по управлению активами</t>
  </si>
  <si>
    <t>L</t>
  </si>
  <si>
    <t>ДЕЯТЕЛЬНОСТЬ ПО ОПЕРАЦИЯМ С НЕДВИЖИМЫМ ИМУЩЕСТВОМ</t>
  </si>
  <si>
    <t>68</t>
  </si>
  <si>
    <t>Операции с недвижимым имуществом</t>
  </si>
  <si>
    <t>68.1</t>
  </si>
  <si>
    <t>Покупка и продажа собственного недвижимого имущества</t>
  </si>
  <si>
    <t>68.10</t>
  </si>
  <si>
    <t>68.10.1</t>
  </si>
  <si>
    <t>Подготовка к продаже собственного недвижимого имущества</t>
  </si>
  <si>
    <t>68.10.11</t>
  </si>
  <si>
    <t>Подготовка к продаже собственного жилого недвижимого имущества</t>
  </si>
  <si>
    <t>68.10.12</t>
  </si>
  <si>
    <t>Подготовка к продаже собственного нежилого недвижимого имущества</t>
  </si>
  <si>
    <t>68.10.2</t>
  </si>
  <si>
    <t>68.10.21</t>
  </si>
  <si>
    <t>Покупка и продажа собственного жилого недвижимого имущества</t>
  </si>
  <si>
    <t>68.10.22</t>
  </si>
  <si>
    <t>Покупка и продажа собственных нежилых зданий и помещений</t>
  </si>
  <si>
    <t>68.10.23</t>
  </si>
  <si>
    <t>Покупка и продажа земельных участков</t>
  </si>
  <si>
    <t>68.2</t>
  </si>
  <si>
    <t>Аренда и управление собственным или арендованным недвижимым имуществом</t>
  </si>
  <si>
    <t>68.20</t>
  </si>
  <si>
    <t>68.20.1</t>
  </si>
  <si>
    <t>Аренда и управление собственным или арендованным жилым недвижимым имуществом</t>
  </si>
  <si>
    <t>68.20.2</t>
  </si>
  <si>
    <t>Аренда и управление собственным или арендованным нежилым недвижимым имуществом</t>
  </si>
  <si>
    <t>68.3</t>
  </si>
  <si>
    <t>Операции с недвижимым имуществом за вознаграждение или на договорной основе</t>
  </si>
  <si>
    <t>68.31</t>
  </si>
  <si>
    <t>Деятельность агентств недвижимости за вознаграждение или на договорной основе</t>
  </si>
  <si>
    <t>68.31.1</t>
  </si>
  <si>
    <t>Предоставление посреднических услуг при купле-продаже недвижимого имущества за вознаграждение или на договорной основе</t>
  </si>
  <si>
    <t>68.31.11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</si>
  <si>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</si>
  <si>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>68.31.12</t>
  </si>
  <si>
    <t>Предоставление посреднических услуг при купле-продаже нежилого недвижимого имущества за вознаграждение или на договорной основе</t>
  </si>
  <si>
    <t>68.31.2</t>
  </si>
  <si>
    <t>Предоставление посреднических услуг по аренде недвижимого имущества за вознаграждение или на договорной основе</t>
  </si>
  <si>
    <t>68.31.21</t>
  </si>
  <si>
    <t>Предоставление посреднических услуг по аренде жилого недвижимого имущества за вознаграждение или на договорной основе</t>
  </si>
  <si>
    <t>68.31.22</t>
  </si>
  <si>
    <t>Предоставление посреднических услуг по аренде нежилого недвижимого имущества за вознаграждение или на договорной основе</t>
  </si>
  <si>
    <t>68.31.3</t>
  </si>
  <si>
    <t>Предоставление консультационных услуг при купле-продаже недвижимого имущества за вознаграждение или на договорной основе</t>
  </si>
  <si>
    <t>68.31.31</t>
  </si>
  <si>
    <t>Предоставление консультационных услуг при купле-продаже жилого недвижимого имущества за вознаграждение или на договорной основе</t>
  </si>
  <si>
    <t>68.31.32</t>
  </si>
  <si>
    <t>Предоставление консультационных услуг при купле-продаже нежилого недвижимого имущества за вознаграждение или на договорной основе</t>
  </si>
  <si>
    <t>68.31.4</t>
  </si>
  <si>
    <t>Предоставление консультационных услуг по аренде недвижимого имущества за вознаграждение или на договорной основе</t>
  </si>
  <si>
    <t>68.31.41</t>
  </si>
  <si>
    <t>Предоставление консультационных услуг по аренде жилого недвижимого имущества за вознаграждение или на договорной основе</t>
  </si>
  <si>
    <t>68.31.42</t>
  </si>
  <si>
    <t>Предоставление консультационных услуг по аренде нежилого недвижимого имущества за вознаграждение или на договорной основе</t>
  </si>
  <si>
    <t>68.31.5</t>
  </si>
  <si>
    <t>Предоставление посреднических услуг при оценке недвижимого имущества за вознаграждение или на договорной основе</t>
  </si>
  <si>
    <t>68.31.51</t>
  </si>
  <si>
    <t>Предоставление посреднических услуг при оценке жилого недвижимого имущества за вознаграждение или на договорной основе</t>
  </si>
  <si>
    <t>68.31.52</t>
  </si>
  <si>
    <t>Предоставление посреднических услуг при оценке нежилого недвижимого имущества за вознаграждение или на договорной основе</t>
  </si>
  <si>
    <t>68.32</t>
  </si>
  <si>
    <t>Управление недвижимым имуществом за вознаграждение или на договорной основе</t>
  </si>
  <si>
    <t>68.32.1</t>
  </si>
  <si>
    <t>Управление эксплуатацией жилого фонда за вознаграждение или на договорной основе</t>
  </si>
  <si>
    <t>68.32.2</t>
  </si>
  <si>
    <t>Управление эксплуатацией нежилого фонда за вознаграждение или на договорной основе</t>
  </si>
  <si>
    <t>M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</si>
  <si>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</si>
  <si>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</si>
  <si>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</si>
  <si>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69.1</t>
  </si>
  <si>
    <t>Деятельность в области права</t>
  </si>
  <si>
    <t>69.10</t>
  </si>
  <si>
    <t>69.2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</si>
  <si>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</si>
  <si>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69.20</t>
  </si>
  <si>
    <t>69.20.1</t>
  </si>
  <si>
    <t>Деятельность по проведению финансового аудита</t>
  </si>
  <si>
    <t>69.20.2</t>
  </si>
  <si>
    <t>Деятельность по оказанию услуг в области бухгалтерского учета</t>
  </si>
  <si>
    <t>69.20.3</t>
  </si>
  <si>
    <t>Деятельность области налогового консультирования</t>
  </si>
  <si>
    <t>70</t>
  </si>
  <si>
    <t>Деятельность головных офисов; консультирование по вопросам управления</t>
  </si>
  <si>
    <t>70.1</t>
  </si>
  <si>
    <t>Деятельность головных офисов</t>
  </si>
  <si>
    <t>70.10</t>
  </si>
  <si>
    <t>70.10.1</t>
  </si>
  <si>
    <t>Деятельность по управлению финансово-промышленными группами</t>
  </si>
  <si>
    <t>70.10.2</t>
  </si>
  <si>
    <t>Деятельность по управлению холдинг-компаниями</t>
  </si>
  <si>
    <t>70.2</t>
  </si>
  <si>
    <t>Консультирование по вопросам управления</t>
  </si>
  <si>
    <t>70.21</t>
  </si>
  <si>
    <t>Деятельность в сфере связей с общественностью</t>
  </si>
  <si>
    <t>70.22</t>
  </si>
  <si>
    <t>Консультирование по вопросам коммерческой деятельности и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</si>
  <si>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</si>
  <si>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</si>
  <si>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71.1</t>
  </si>
  <si>
    <t>Деятельность в области архитектуры, инженерных изысканий и предоставление технических консультаций в этих областях</t>
  </si>
  <si>
    <t>71.11</t>
  </si>
  <si>
    <t>Деятельность в области архитектуры</t>
  </si>
  <si>
    <t>71.11.1</t>
  </si>
  <si>
    <t>Деятельность в области архитектуры, связанная с созданием архитектурного объекта</t>
  </si>
  <si>
    <t>71.11.2</t>
  </si>
  <si>
    <t>Деятельность по территориальному планированию и планировке территории</t>
  </si>
  <si>
    <t>71.11.3</t>
  </si>
  <si>
    <t>Деятельность в области ландшафтной архитектуры и консультативные услуги в области архитектуры</t>
  </si>
  <si>
    <t>71.12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</si>
  <si>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</si>
  <si>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71.12.1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</si>
  <si>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</si>
  <si>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71.12.11</t>
  </si>
  <si>
    <t>Разработка проектов тепло-, водо-, газоснабжения</t>
  </si>
  <si>
    <t>71.12.12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</si>
  <si>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</si>
  <si>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71.12.13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</si>
  <si>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</si>
  <si>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>71.12.2</t>
  </si>
  <si>
    <t>Деятельность заказчика-застройщика, генерального подрядчика</t>
  </si>
  <si>
    <t>71.12.3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</si>
  <si>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</si>
  <si>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71.12.4</t>
  </si>
  <si>
    <t>Деятельность геодезическая и картографическая</t>
  </si>
  <si>
    <t>71.12.41</t>
  </si>
  <si>
    <t>Деятельность топографо-геодезическая</t>
  </si>
  <si>
    <t>71.12.42</t>
  </si>
  <si>
    <t>Деятельность картографическая, включая деятельность в областях наименований географических объектов и создания и ведения картографо-геодезического фонда</t>
  </si>
  <si>
    <t>71.12.43</t>
  </si>
  <si>
    <t>Работы гидрографические изыскательские</t>
  </si>
  <si>
    <t>71.12.44</t>
  </si>
  <si>
    <t>Деятельность, связанная со сбором, обработкой и подготовкой картографической и космической информации, включая аэросъемку</t>
  </si>
  <si>
    <t>71.12.45</t>
  </si>
  <si>
    <t>Инженерные изыскания в строительстве</t>
  </si>
  <si>
    <t>71.12.46</t>
  </si>
  <si>
    <t>Землеустройство</t>
  </si>
  <si>
    <t>71.12.5</t>
  </si>
  <si>
    <t>Деятельность в области гидрометеорологии и смежных с ней областях, мониторинга состояния окружающей среды, ее загрязнения</t>
  </si>
  <si>
    <t>71.12.51</t>
  </si>
  <si>
    <t>Деятельность наблюдательной гидрометеорологической сети</t>
  </si>
  <si>
    <t>71.12.52</t>
  </si>
  <si>
    <t>Проведение гелиофизических и геофизических работ</t>
  </si>
  <si>
    <t>71.12.53</t>
  </si>
  <si>
    <t>Деятельность по мониторингу загрязнения окружающей среды для физических и юридических лиц</t>
  </si>
  <si>
    <t>71.12.54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</si>
  <si>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</si>
  <si>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>71.12.55</t>
  </si>
  <si>
    <t>Деятельность по обработке и предоставлению гидрометеорологической информации органам государственной власти и населению</t>
  </si>
  <si>
    <t>71.12.56</t>
  </si>
  <si>
    <t>Обеспечение гидрометеорологическое деятельности физических и юридических лиц</t>
  </si>
  <si>
    <t>71.12.57</t>
  </si>
  <si>
    <t>Деятельность, связанная с активными воздействиями на метеорологические и геофизические процессы и явления</t>
  </si>
  <si>
    <t>71.12.6</t>
  </si>
  <si>
    <t>Деятельность в области технического регулирования, стандартизации, метрологии, аккредитации, каталогизации продукции</t>
  </si>
  <si>
    <t>71.12.61</t>
  </si>
  <si>
    <t>Деятельность в области технического регулирования и стандартизации</t>
  </si>
  <si>
    <t>71.12.62</t>
  </si>
  <si>
    <t>Деятельность в области метрологии</t>
  </si>
  <si>
    <t>71.12.63</t>
  </si>
  <si>
    <t>Деятельность в области аккредитации</t>
  </si>
  <si>
    <t>71.12.64</t>
  </si>
  <si>
    <t>Государственный контроль (надзор) за соблюдением требований технических регламентов</t>
  </si>
  <si>
    <t>71.12.65</t>
  </si>
  <si>
    <t>Федеральный государственный метрологический надзор</t>
  </si>
  <si>
    <t>71.12.66</t>
  </si>
  <si>
    <t>Деятельность в области каталогизации продукции</t>
  </si>
  <si>
    <t>71.2</t>
  </si>
  <si>
    <t>Технические испытания, исследования, анализ и сертификация</t>
  </si>
  <si>
    <t>71.20</t>
  </si>
  <si>
    <t>71.20.1</t>
  </si>
  <si>
    <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</si>
  <si>
    <t>71.20.2</t>
  </si>
  <si>
    <t>Судебно-экспертная деятельность</t>
  </si>
  <si>
    <t>71.20.3</t>
  </si>
  <si>
    <t>Испытания и анализ физико-механических свойств материалов и веществ</t>
  </si>
  <si>
    <t>71.20.4</t>
  </si>
  <si>
    <t>Испытания, исследования и анализ целостных механических и электрических систем, энергетическое обследование</t>
  </si>
  <si>
    <t>71.20.5</t>
  </si>
  <si>
    <t>Технический осмотр автотранспортных средств</t>
  </si>
  <si>
    <t>71.20.6</t>
  </si>
  <si>
    <t>Экспертиза проектной документации и результатов инженерных изысканий</t>
  </si>
  <si>
    <t>71.20.61</t>
  </si>
  <si>
    <t>Экспертиза проектной документации и результатов инженерных изысканий государственная</t>
  </si>
  <si>
    <t>71.20.62</t>
  </si>
  <si>
    <t>Экспертиза проектной документации и результатов инженерных изысканий негосударственная</t>
  </si>
  <si>
    <t>71.20.7</t>
  </si>
  <si>
    <t>Деятельность по оценке условий труда</t>
  </si>
  <si>
    <t>71.20.8</t>
  </si>
  <si>
    <t>Сертификация продукции, услуг и организаций</t>
  </si>
  <si>
    <t>71.20.9</t>
  </si>
  <si>
    <t>Деятельность по техническому контролю, испытаниям и анализу прочая</t>
  </si>
  <si>
    <t>72</t>
  </si>
  <si>
    <t>Научные исследования и разработки</t>
  </si>
  <si>
    <t>72.1</t>
  </si>
  <si>
    <t>Научные исследования и разработки в области естественных и технических наук</t>
  </si>
  <si>
    <t>72.11</t>
  </si>
  <si>
    <t>Научные исследования и разработки в области биотехнологии</t>
  </si>
  <si>
    <t>72.19</t>
  </si>
  <si>
    <t>Научные исследования и разработки в области естественных и технических наук прочие</t>
  </si>
  <si>
    <t>72.19.1</t>
  </si>
  <si>
    <t>Проведение фундаментальных исследований и научно-исследовательских и опытно-конструкторских работ в области использования атомной энергии и в области ядерной оружейной продукции</t>
  </si>
  <si>
    <t>72.19.3</t>
  </si>
  <si>
    <t>Научные исследования и разработки в области нанотехнологий</t>
  </si>
  <si>
    <t>72.2</t>
  </si>
  <si>
    <t>Научные исследования и разработки в области общественных и гуманитарных наук</t>
  </si>
  <si>
    <t>72.20</t>
  </si>
  <si>
    <t>72.20.1</t>
  </si>
  <si>
    <t>Научные исследования и разработки в области общественных наук</t>
  </si>
  <si>
    <t>72.20.2</t>
  </si>
  <si>
    <t>Научные исследования и разработки в области гуманитарных наук</t>
  </si>
  <si>
    <t>73</t>
  </si>
  <si>
    <t>Деятельность рекламная и исследование конъюнктуры рынка</t>
  </si>
  <si>
    <t>73.1</t>
  </si>
  <si>
    <t>Деятельность рекламная</t>
  </si>
  <si>
    <t>73.11</t>
  </si>
  <si>
    <t>Деятельность рекламных агентств</t>
  </si>
  <si>
    <t>73.12</t>
  </si>
  <si>
    <t>Представление в средствах массовой информации</t>
  </si>
  <si>
    <t>73.2</t>
  </si>
  <si>
    <t>Исследование конъюнктуры рынка и изучение общественного мнения</t>
  </si>
  <si>
    <t>73.20</t>
  </si>
  <si>
    <t>73.20.1</t>
  </si>
  <si>
    <t>Исследование конъюнктуры рынка</t>
  </si>
  <si>
    <t>73.20.2</t>
  </si>
  <si>
    <t>Деятельность по изучению общественного мнения</t>
  </si>
  <si>
    <t>74</t>
  </si>
  <si>
    <t>Деятельность профессиональная научная и техническая прочая</t>
  </si>
  <si>
    <t>74.1</t>
  </si>
  <si>
    <t>Деятельность специализированная в области дизайна</t>
  </si>
  <si>
    <t>74.10</t>
  </si>
  <si>
    <t>74.2</t>
  </si>
  <si>
    <t>Деятельность в области фотографии</t>
  </si>
  <si>
    <t>74.20</t>
  </si>
  <si>
    <t>74.3</t>
  </si>
  <si>
    <t>Деятельность по письменному и устному переводу</t>
  </si>
  <si>
    <t>74.30</t>
  </si>
  <si>
    <t>74.9</t>
  </si>
  <si>
    <t>Деятельность профессиональная, научная и техническая прочая, не включенная в другие группировки</t>
  </si>
  <si>
    <t>74.90</t>
  </si>
  <si>
    <t>74.90.1</t>
  </si>
  <si>
    <t>Предоставление посреднических услуг по организации покупки и продажи мелких или средних коммерческих предприятий, включая профессиональную практику</t>
  </si>
  <si>
    <t>74.90.2</t>
  </si>
  <si>
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</si>
  <si>
    <t>74.90.21</t>
  </si>
  <si>
    <t>Деятельность, направленная на установление рыночной или иной стоимости отдельных материальных объектов (вещей)</t>
  </si>
  <si>
    <t>74.90.22</t>
  </si>
  <si>
    <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t>
  </si>
  <si>
    <t>74.90.23</t>
  </si>
  <si>
    <t>Деятельность, направленная на установление рыночной или иной стоимости права собственности или иных вещных прав на имущество или отдельные вещи из состава имущества</t>
  </si>
  <si>
    <t>74.90.24</t>
  </si>
  <si>
    <t>Деятельность, направленная на установление рыночной или иной стоимости прав требования, обязательств (долгов)</t>
  </si>
  <si>
    <t>74.90.25</t>
  </si>
  <si>
    <t>Деятельность, направленная на установление рыночной или иной стоимости работ, услуг, информации</t>
  </si>
  <si>
    <t>74.90.26</t>
  </si>
  <si>
    <t>Деятельность, направленная на установление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</si>
  <si>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>74.90.3</t>
  </si>
  <si>
    <t>Предоставление консультационных услуг по вопросам безопасности</t>
  </si>
  <si>
    <t>74.90.31</t>
  </si>
  <si>
    <t>Предоставление услуг по проведению оценки уязвимости объектов транспортной инфраструктуры и транспортных средств</t>
  </si>
  <si>
    <t>74.90.32</t>
  </si>
  <si>
    <t>Предоставление услуг по проведению оценки уязвимости объектов промышленного назначения, связи, здравоохранения и т. д.</t>
  </si>
  <si>
    <t>74.90.4</t>
  </si>
  <si>
    <t>Предоставление консультационных услуг в области сельского хозяйства</t>
  </si>
  <si>
    <t>74.90.5</t>
  </si>
  <si>
    <t>Предоставление консультационных услуг в области экологии</t>
  </si>
  <si>
    <t>74.90.6</t>
  </si>
  <si>
    <t>Предоставление прочих технических консультаций, деятельность консультантов, кроме архитекторов, проектировщиков и консультантов по управлению</t>
  </si>
  <si>
    <t>74.90.7</t>
  </si>
  <si>
    <t>Деятельность по подготовке метеорологических прогнозов</t>
  </si>
  <si>
    <t>74.90.8</t>
  </si>
  <si>
    <t>Деятельность агентств и агентов, действующих от имени физических лиц, и обычно связанную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 ем книг, пьес, предметов изобразительного искусства, фотографий и аналогичных предметов издателям, продюсерам</t>
  </si>
  <si>
    <t>75</t>
  </si>
  <si>
    <t>Деятельность ветеринарная</t>
  </si>
  <si>
    <t>75.0</t>
  </si>
  <si>
    <t>75.00</t>
  </si>
  <si>
    <t>75.00.1</t>
  </si>
  <si>
    <t>Деятельность ветеринарная для сельскохозяйственных животных</t>
  </si>
  <si>
    <t>75.00.2</t>
  </si>
  <si>
    <t>Деятельность ветеринарная для домашних животных</t>
  </si>
  <si>
    <t>N</t>
  </si>
  <si>
    <t>ДЕЯТЕЛЬНОСТЬ АДМИНИСТРАТИВНАЯ И СОПУТСТВУЮЩИЕ ДОПОЛНИТЕЛЬНЫЕ УСЛУГИ</t>
  </si>
  <si>
    <t>77</t>
  </si>
  <si>
    <t>Аренда и лизинг</t>
  </si>
  <si>
    <t>77.1</t>
  </si>
  <si>
    <t>Аренда и лизинг автотранспортных средств</t>
  </si>
  <si>
    <t>77.11</t>
  </si>
  <si>
    <t>Аренда и лизинг легковых автомобилей и легких автотранспортных средств</t>
  </si>
  <si>
    <t>77.12</t>
  </si>
  <si>
    <t>Аренда и лизинг грузовых транспортных средств</t>
  </si>
  <si>
    <t>77.2</t>
  </si>
  <si>
    <t>Прокат и аренда предметов личного пользования и хозяйственно-бытового назначения</t>
  </si>
  <si>
    <t>77.21</t>
  </si>
  <si>
    <t>Прокат и аренда товаров для отдыха и спортивных товаров</t>
  </si>
  <si>
    <t>77.22</t>
  </si>
  <si>
    <t>Прокат видеокассет и аудиокассет, грампластинок, компакт-дисков (CD), цифровых видеодисков (DVD)</t>
  </si>
  <si>
    <t>77.29</t>
  </si>
  <si>
    <t>Прокат и аренда прочих предметов личного пользования и хозяйственно-бытового назначения</t>
  </si>
  <si>
    <t>77.29.1</t>
  </si>
  <si>
    <t>Прокат телевизоров, радиоприемников, устройств видеозаписи, аудиозаписи и подобного оборудования</t>
  </si>
  <si>
    <t>77.29.2</t>
  </si>
  <si>
    <t>Прокат мебели, электрических и неэлектрических бытовых приборов</t>
  </si>
  <si>
    <t>77.29.3</t>
  </si>
  <si>
    <t>Прокат музыкальных инструментов</t>
  </si>
  <si>
    <t>77.29.9</t>
  </si>
  <si>
    <t>Прокат прочих бытовых изделий и предметов личного пользования для домашних хозяйств, предприятий и организаций, не включенных в другие группировки</t>
  </si>
  <si>
    <t>77.3</t>
  </si>
  <si>
    <t>Аренда и лизинг прочих машин и оборудования и материальных средств</t>
  </si>
  <si>
    <t>77.31</t>
  </si>
  <si>
    <t>Аренда и лизинг сельскохозяйственных машин и оборудования</t>
  </si>
  <si>
    <t>77.32</t>
  </si>
  <si>
    <t>Аренда и лизинг строительных машин и оборудования</t>
  </si>
  <si>
    <t>77.33</t>
  </si>
  <si>
    <t>Аренда и лизинг офисных машин и оборудования, включая вычислительную технику</t>
  </si>
  <si>
    <t>77.33.1</t>
  </si>
  <si>
    <t>Аренда и лизинг офисных машин и оборудования</t>
  </si>
  <si>
    <t>77.33.2</t>
  </si>
  <si>
    <t>Аренда и лизинг вычислительных машин и оборудования</t>
  </si>
  <si>
    <t>77.34</t>
  </si>
  <si>
    <t>Аренда и лизинг водных транспортных средств и оборудования</t>
  </si>
  <si>
    <t>77.35</t>
  </si>
  <si>
    <t>Аренда и лизинг воздушных судов и авиационного оборудования</t>
  </si>
  <si>
    <t>77.39</t>
  </si>
  <si>
    <t>Аренда и лизинг прочих видов транспорта, оборудования и материальных средств, не включенных в другие группировки</t>
  </si>
  <si>
    <t>77.39.1</t>
  </si>
  <si>
    <t>Аренда и лизинг прочих сухопутных транспортных средств и оборудования</t>
  </si>
  <si>
    <t>77.39.11</t>
  </si>
  <si>
    <t>Аренда и лизинг прочего автомобильного транспорта и оборудования</t>
  </si>
  <si>
    <t>77.39.12</t>
  </si>
  <si>
    <t>Аренда и лизинг железнодорожного транспорта и оборудования</t>
  </si>
  <si>
    <t>77.39.2</t>
  </si>
  <si>
    <t>Аренда и лизинг прочих машин и оборудования, не включенных в другие группировки</t>
  </si>
  <si>
    <t>77.39.21</t>
  </si>
  <si>
    <t>Аренда и лизинг двигателей, турбин и станков</t>
  </si>
  <si>
    <t>77.39.22</t>
  </si>
  <si>
    <t>Аренда и лизинг горного и нефтепромыслового оборудования</t>
  </si>
  <si>
    <t>77.39.23</t>
  </si>
  <si>
    <t>Аренда и лизинг подъемно-транспортного оборудования</t>
  </si>
  <si>
    <t>77.39.24</t>
  </si>
  <si>
    <t>Аренда и лизинг профессиональной радио- и телевизионной аппаратуры и аппаратуры связи</t>
  </si>
  <si>
    <t>77.39.25</t>
  </si>
  <si>
    <t>Аренда и лизинг контрольно-измерительной аппаратуры</t>
  </si>
  <si>
    <t>77.39.26</t>
  </si>
  <si>
    <t>Аренда и лизинг приборов, аппаратов и прочего оборудования, применяемого в медицинских целях</t>
  </si>
  <si>
    <t>77.39.27</t>
  </si>
  <si>
    <t>Аренда и лизинг торгового оборудования</t>
  </si>
  <si>
    <t>77.39.29</t>
  </si>
  <si>
    <t>Аренда и лизинг прочих машин и оборудования научного и промышленного назначения</t>
  </si>
  <si>
    <t>77.39.3</t>
  </si>
  <si>
    <t>Аренда и лизинг племенных сельскохозяйственных животных</t>
  </si>
  <si>
    <t>77.4</t>
  </si>
  <si>
    <t>Аренда интеллектуальной собственности и подобной продукции, кроме авторских прав</t>
  </si>
  <si>
    <t>77.40</t>
  </si>
  <si>
    <t>78</t>
  </si>
  <si>
    <t>Деятельность по трудоустройству и подбору персонала</t>
  </si>
  <si>
    <t>78.1</t>
  </si>
  <si>
    <t>Деятельность агентств по подбору персонала</t>
  </si>
  <si>
    <t>78.10</t>
  </si>
  <si>
    <t>78.2</t>
  </si>
  <si>
    <t>Деятельность агентств по временному трудоустройству</t>
  </si>
  <si>
    <t>78.20</t>
  </si>
  <si>
    <t>78.3</t>
  </si>
  <si>
    <t>Деятельность по подбору персонала прочая</t>
  </si>
  <si>
    <t>78.30</t>
  </si>
  <si>
    <t>79</t>
  </si>
  <si>
    <t>Деятельность туристических агентств и прочих организаций, предоставляющих услуги в сфере туризма</t>
  </si>
  <si>
    <t>79.1</t>
  </si>
  <si>
    <t>Деятельность туристических агентств и туроператоров</t>
  </si>
  <si>
    <t>79.11</t>
  </si>
  <si>
    <t>Деятельность туристических агентств</t>
  </si>
  <si>
    <t>79.12</t>
  </si>
  <si>
    <t>Деятельность туроператоров</t>
  </si>
  <si>
    <t>79.9</t>
  </si>
  <si>
    <t>Услуги по бронированию прочие и сопутствующая деятельность</t>
  </si>
  <si>
    <t>79.90</t>
  </si>
  <si>
    <t>79.90.1</t>
  </si>
  <si>
    <t>Деятельность по предоставлению туристических информационных услуг</t>
  </si>
  <si>
    <t>79.90.2</t>
  </si>
  <si>
    <t>Деятельность по предоставлению экскурсионных туристических услуг</t>
  </si>
  <si>
    <t>79.90.21</t>
  </si>
  <si>
    <t>Деятельность туристических агентств по предоставлению экскурсионных туристических услуг</t>
  </si>
  <si>
    <t>79.90.22</t>
  </si>
  <si>
    <t>Деятельность самостоятельных экскурсоводов и гидов по предоставлению экскурсионных туристических услуг</t>
  </si>
  <si>
    <t>79.90.3</t>
  </si>
  <si>
    <t>Деятельность по предоставлению туристических услуг, связанных с бронированием</t>
  </si>
  <si>
    <t>79.90.31</t>
  </si>
  <si>
    <t>Деятельность по бронированию билетов на культурно-развлекательные мероприятия</t>
  </si>
  <si>
    <t>79.90.32</t>
  </si>
  <si>
    <t>Деятельность по оказанию прочих услуг, связанных со службой предварительных заказов</t>
  </si>
  <si>
    <t>80</t>
  </si>
  <si>
    <t>Деятельность по обеспечению безопасности и проведению расследований</t>
  </si>
  <si>
    <t>80.1</t>
  </si>
  <si>
    <t>Деятельность частных охранных служб</t>
  </si>
  <si>
    <t>80.10</t>
  </si>
  <si>
    <t>80.2</t>
  </si>
  <si>
    <t>Деятельность систем обеспечения безопасности</t>
  </si>
  <si>
    <t>80.20</t>
  </si>
  <si>
    <t>80.3</t>
  </si>
  <si>
    <t>Деятельность по расследованию</t>
  </si>
  <si>
    <t>80.30</t>
  </si>
  <si>
    <t>81</t>
  </si>
  <si>
    <t>Деятельность по обслуживанию зданий и территорий</t>
  </si>
  <si>
    <t>81.1</t>
  </si>
  <si>
    <t>Деятельность по комплексному обслуживанию помещений</t>
  </si>
  <si>
    <t>81.10</t>
  </si>
  <si>
    <t>81.2</t>
  </si>
  <si>
    <t>Деятельность по чистке и уборке</t>
  </si>
  <si>
    <t>81.21</t>
  </si>
  <si>
    <t>Деятельность по общей уборке зданий</t>
  </si>
  <si>
    <t>81.22</t>
  </si>
  <si>
    <t>Деятельность по чистке и уборке жилых зданий и нежилых помещений прочая</t>
  </si>
  <si>
    <t>81.29</t>
  </si>
  <si>
    <t>Деятельность по чистке и уборке прочая</t>
  </si>
  <si>
    <t>81.29.1</t>
  </si>
  <si>
    <t>Дезинфекция, дезинсекция, дератизация зданий, промышленного оборудования</t>
  </si>
  <si>
    <t>81.29.2</t>
  </si>
  <si>
    <t>Подметание улиц и уборка снега</t>
  </si>
  <si>
    <t>81.29.9</t>
  </si>
  <si>
    <t>Деятельность по чистке и уборке прочая, не включенная в другие группировки</t>
  </si>
  <si>
    <t>81.3</t>
  </si>
  <si>
    <t>Предоставление услуг по благоустройству ландшафта</t>
  </si>
  <si>
    <t>81.30</t>
  </si>
  <si>
    <t>Деятельность по благоустройству ландшафта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</si>
  <si>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</si>
  <si>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</si>
  <si>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82.1</t>
  </si>
  <si>
    <t>Деятельность административно-хозяйственная и вспомогательная деятельность по обеспечению функционирования организации</t>
  </si>
  <si>
    <t>82.11</t>
  </si>
  <si>
    <t>Деятельность административно-хозяйственная комплексная по обеспечению работы организации</t>
  </si>
  <si>
    <t>82.19</t>
  </si>
  <si>
    <t>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</si>
  <si>
    <t>82.2</t>
  </si>
  <si>
    <t>Деятельность центров обработки телефонных вызовов</t>
  </si>
  <si>
    <t>82.20</t>
  </si>
  <si>
    <t>82.3</t>
  </si>
  <si>
    <t>Деятельность по организации конференций и выставок</t>
  </si>
  <si>
    <t>82.30</t>
  </si>
  <si>
    <t>82.9</t>
  </si>
  <si>
    <t>Деятельность по предоставлению вспомогательных услуг для бизнеса, не включенная в другие группировки</t>
  </si>
  <si>
    <t>82.91</t>
  </si>
  <si>
    <t>Деятельность агентств по сбору платежей и бюро кредитной информации</t>
  </si>
  <si>
    <t>82.92</t>
  </si>
  <si>
    <t>Деятельность по упаковыванию товаров</t>
  </si>
  <si>
    <t>82.99</t>
  </si>
  <si>
    <t>Деятельность по предоставлению прочих вспомогательных услуг для бизнеса, не включенная в другие группировки</t>
  </si>
  <si>
    <t>O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</si>
  <si>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</si>
  <si>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</si>
  <si>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</si>
  <si>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84.1</t>
  </si>
  <si>
    <t>Деятельность органов государственного управления и местного самоуправления по вопросам общего и социально-экономического характера</t>
  </si>
  <si>
    <t>84.11</t>
  </si>
  <si>
    <t>Деятельность органов государственного управления и местного самоуправления по вопросам общего характера</t>
  </si>
  <si>
    <t>84.11.1</t>
  </si>
  <si>
    <t>Деятельность федеральных органов государственной власти по управлению вопросами общего характера, кроме судебной власти</t>
  </si>
  <si>
    <t>84.11.11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</si>
  <si>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</si>
  <si>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>84.11.12</t>
  </si>
  <si>
    <t>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(республиках, краях, областях)</t>
  </si>
  <si>
    <t>84.11.13</t>
  </si>
  <si>
    <t>Деятельность территориальных органов федеральных органов исполнительной власти в городах и районах субъектов Российской Федерации</t>
  </si>
  <si>
    <t>84.11.2</t>
  </si>
  <si>
    <t>Деятельность органов государственной власти по управлению вопросами общего характера, кроме судебной власти, субъектов Российской Федерации</t>
  </si>
  <si>
    <t>84.11.21</t>
  </si>
  <si>
    <t>Деятельность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 дерации</t>
  </si>
  <si>
    <t>84.11.22</t>
  </si>
  <si>
    <t>Деятельность органов государственной власти субъектов Российской Федерации по осуществлению своих полномочий в городах и районах</t>
  </si>
  <si>
    <t>84.11.23</t>
  </si>
  <si>
    <t>Деятельность органов государственной власти субъектов Российской Федерации по осуществлению своих полномочий в сельских населенных пунктах</t>
  </si>
  <si>
    <t>84.11.3</t>
  </si>
  <si>
    <t>Деятельность органов местного самоуправления по управлению вопросами общего характера</t>
  </si>
  <si>
    <t>84.11.31</t>
  </si>
  <si>
    <t>Деятельность органов местного самоуправления муниципальных районов</t>
  </si>
  <si>
    <t>84.11.32</t>
  </si>
  <si>
    <t>Деятельность органов местного самоуправления городских округов</t>
  </si>
  <si>
    <t>84.11.33</t>
  </si>
  <si>
    <t>Деятельность органов местного самоуправления внутригородских территорий городов федерального значения</t>
  </si>
  <si>
    <t>84.11.34</t>
  </si>
  <si>
    <t>Деятельность органов местного самоуправления городских поселений</t>
  </si>
  <si>
    <t>84.11.35</t>
  </si>
  <si>
    <t>Деятельность органов местного самоуправления сельских поселений</t>
  </si>
  <si>
    <t>84.11.4</t>
  </si>
  <si>
    <t>Управление финансовой деятельностью и деятельностью в сфере налогообложения</t>
  </si>
  <si>
    <t>84.11.5</t>
  </si>
  <si>
    <t>Управление деятельностью в области прогнозирования и планирования</t>
  </si>
  <si>
    <t>84.11.6</t>
  </si>
  <si>
    <t>Управление деятельностью в области фундаментальных исследований</t>
  </si>
  <si>
    <t>84.11.7</t>
  </si>
  <si>
    <t>Управление деятельностью в области статистики</t>
  </si>
  <si>
    <t>84.11.8</t>
  </si>
  <si>
    <t>Управление имуществом, находящимся в государственной собственности</t>
  </si>
  <si>
    <t>84.11.9</t>
  </si>
  <si>
    <t>Управление деятельностью в области антимонопольного контроля</t>
  </si>
  <si>
    <t>84.12</t>
  </si>
  <si>
    <t>Государственное регулирование деятельности в области здравоохранения, образования, социально-культурного развития и других социальных услуг, кроме социального обеспечения</t>
  </si>
  <si>
    <t>84.13</t>
  </si>
  <si>
    <t>Регулирование и содействие эффективному ведению экономической деятельности предприятий</t>
  </si>
  <si>
    <t>84.2</t>
  </si>
  <si>
    <t>Предоставление государственных услуг обществу</t>
  </si>
  <si>
    <t>84.21</t>
  </si>
  <si>
    <t>Деятельность международная</t>
  </si>
  <si>
    <t>84.22</t>
  </si>
  <si>
    <t>Деятельность, связанная с обеспечением военной безопасности</t>
  </si>
  <si>
    <t>84.23</t>
  </si>
  <si>
    <t>Деятельность в области юстиции и правосудия</t>
  </si>
  <si>
    <t>84.23.1</t>
  </si>
  <si>
    <t>Деятельность федеральных судов</t>
  </si>
  <si>
    <t>84.23.11</t>
  </si>
  <si>
    <t>Деятельность Конституционного суда Российской Федерации</t>
  </si>
  <si>
    <t>84.23.12</t>
  </si>
  <si>
    <t>Деятельность Верховного суда Российской Федерации</t>
  </si>
  <si>
    <t>84.23.13</t>
  </si>
  <si>
    <t>Деятельность Верховных судов субъектов Российской Федерации</t>
  </si>
  <si>
    <t>84.23.14</t>
  </si>
  <si>
    <t>Деятельность районных судов</t>
  </si>
  <si>
    <t>84.23.15</t>
  </si>
  <si>
    <t>Деятельность военных судов</t>
  </si>
  <si>
    <t>84.23.16</t>
  </si>
  <si>
    <t>Деятельность Высшего арбитражного суда Российской Федерации</t>
  </si>
  <si>
    <t>84.23.17</t>
  </si>
  <si>
    <t>Деятельность федеральных арбитражных судов округов</t>
  </si>
  <si>
    <t>84.23.18</t>
  </si>
  <si>
    <t>Деятельность арбитражных судов субъектов Российской Федерации</t>
  </si>
  <si>
    <t>84.23.19</t>
  </si>
  <si>
    <t>Деятельность специализированных судов</t>
  </si>
  <si>
    <t>84.23.2</t>
  </si>
  <si>
    <t>Деятельность судов субъектов Российской Федерации</t>
  </si>
  <si>
    <t>84.23.21</t>
  </si>
  <si>
    <t>Деятельность конституционных (уставных) судов</t>
  </si>
  <si>
    <t>84.23.22</t>
  </si>
  <si>
    <t>Деятельность мировых судей</t>
  </si>
  <si>
    <t>84.23.3</t>
  </si>
  <si>
    <t>Деятельность органов прокуратуры Российской Федерации</t>
  </si>
  <si>
    <t>84.23.31</t>
  </si>
  <si>
    <t>Деятельность Генеральной прокуратуры Российской Федерации</t>
  </si>
  <si>
    <t>84.23.32</t>
  </si>
  <si>
    <t>Деятельность прокуратур субъектов Российской Федерации</t>
  </si>
  <si>
    <t>84.23.33</t>
  </si>
  <si>
    <t>Деятельность прокуратур городов и районов</t>
  </si>
  <si>
    <t>84.23.4</t>
  </si>
  <si>
    <t>Деятельность по управлению и эксплуатации тюрем, исправительных колоний и других мест лишения свободы, а также по оказанию реабилитационной помощи бывшим заключенным</t>
  </si>
  <si>
    <t>84.23.5</t>
  </si>
  <si>
    <t>Деятельность Следственного комитета Российской Федерации</t>
  </si>
  <si>
    <t>84.23.51</t>
  </si>
  <si>
    <t>Деятельность центрального аппарата Следственного комитета Российской Федерации</t>
  </si>
  <si>
    <t>84.23.52</t>
  </si>
  <si>
    <t>Деятельность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 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</si>
  <si>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>84.24</t>
  </si>
  <si>
    <t>Деятельность по обеспечению общественного порядка и безопасности</t>
  </si>
  <si>
    <t>84.25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</si>
  <si>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</si>
  <si>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84.25.1</t>
  </si>
  <si>
    <t>Деятельность по обеспечению пожарной безопасности</t>
  </si>
  <si>
    <t>84.25.2</t>
  </si>
  <si>
    <t>Деятельность по обеспечению безопасности на водных объектах</t>
  </si>
  <si>
    <t>84.25.9</t>
  </si>
  <si>
    <t>Деятельность по обеспечению безопасности в чрезвычайных ситуациях прочая</t>
  </si>
  <si>
    <t>84.3</t>
  </si>
  <si>
    <t>Деятельность в области обязательного социального обеспечения</t>
  </si>
  <si>
    <t>84.30</t>
  </si>
  <si>
    <t>P</t>
  </si>
  <si>
    <t>ОБРАЗОВАНИЕ</t>
  </si>
  <si>
    <t>85</t>
  </si>
  <si>
    <t>Образование</t>
  </si>
  <si>
    <t>85.1</t>
  </si>
  <si>
    <t>Образование общее</t>
  </si>
  <si>
    <t>85.11</t>
  </si>
  <si>
    <t>Образование дошкольное</t>
  </si>
  <si>
    <t>85.12</t>
  </si>
  <si>
    <t>Образование начальное общее</t>
  </si>
  <si>
    <t>85.13</t>
  </si>
  <si>
    <t>Образование основное общее</t>
  </si>
  <si>
    <t>85.14</t>
  </si>
  <si>
    <t>Образование среднее общее</t>
  </si>
  <si>
    <t>85.2</t>
  </si>
  <si>
    <t>Образование профессиональное</t>
  </si>
  <si>
    <t>85.21</t>
  </si>
  <si>
    <t>Образование профессиональное среднее</t>
  </si>
  <si>
    <t>85.22</t>
  </si>
  <si>
    <t>Образование высшее</t>
  </si>
  <si>
    <t>85.22.1</t>
  </si>
  <si>
    <t>Образование высшее - бакалавриат</t>
  </si>
  <si>
    <t>85.22.2</t>
  </si>
  <si>
    <t>Образование высшее - специалитет</t>
  </si>
  <si>
    <t>85.22.3</t>
  </si>
  <si>
    <t>Образование высшее - магистратура</t>
  </si>
  <si>
    <t>85.23</t>
  </si>
  <si>
    <t>Подготовка кадров высшей квалификации</t>
  </si>
  <si>
    <t>85.3</t>
  </si>
  <si>
    <t>Обучение профессиональное</t>
  </si>
  <si>
    <t>85.30</t>
  </si>
  <si>
    <t>85.4</t>
  </si>
  <si>
    <t>Образование дополнительное</t>
  </si>
  <si>
    <t>85.41</t>
  </si>
  <si>
    <t>Образование дополнительное детей и взрослых</t>
  </si>
  <si>
    <t>85.41.1</t>
  </si>
  <si>
    <t>Образование в области спорта и отдыха</t>
  </si>
  <si>
    <t>85.41.2</t>
  </si>
  <si>
    <t>Образование в области культуры</t>
  </si>
  <si>
    <t>85.41.9</t>
  </si>
  <si>
    <t>Образование дополнительное детей и взрослых прочее, не включенное в другие группировки</t>
  </si>
  <si>
    <t>85.42</t>
  </si>
  <si>
    <t>Образование профессиональное дополнительное</t>
  </si>
  <si>
    <t>85.42.1</t>
  </si>
  <si>
    <t>Деятельность школ подготовки водителей автотранспортных средств</t>
  </si>
  <si>
    <t>85.42.2</t>
  </si>
  <si>
    <t>Деятельность школ обучения вождению воздушных и плавательных судов, без выдачи коммерческих сертификатов и лицензий</t>
  </si>
  <si>
    <t>85.42.9</t>
  </si>
  <si>
    <t>Деятельность по дополнительному профессиональному образованию прочая, не включенная в другие группировки</t>
  </si>
  <si>
    <t>Q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</si>
  <si>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</si>
  <si>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</si>
  <si>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</si>
  <si>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86.1</t>
  </si>
  <si>
    <t>Деятельность больничных организаций</t>
  </si>
  <si>
    <t>86.10</t>
  </si>
  <si>
    <t>86.2</t>
  </si>
  <si>
    <t>Медицинская и стоматологическая практика</t>
  </si>
  <si>
    <t>86.21</t>
  </si>
  <si>
    <t>Общая врачебная практика</t>
  </si>
  <si>
    <t>86.22</t>
  </si>
  <si>
    <t>Специальная врачебная практика</t>
  </si>
  <si>
    <t>86.23</t>
  </si>
  <si>
    <t>Стоматологическая практика</t>
  </si>
  <si>
    <t>86.9</t>
  </si>
  <si>
    <t>Деятельность в области медицины прочая</t>
  </si>
  <si>
    <t>86.90</t>
  </si>
  <si>
    <t>86.90.1</t>
  </si>
  <si>
    <t>Деятельность организаций санитарно-эпидемиологической службы</t>
  </si>
  <si>
    <t>86.90.2</t>
  </si>
  <si>
    <t>Деятельность организаций судебно-медицинской экспертизы</t>
  </si>
  <si>
    <t>86.90.3</t>
  </si>
  <si>
    <t>Деятельность массажных салонов</t>
  </si>
  <si>
    <t>86.90.4</t>
  </si>
  <si>
    <t>Деятельность санаторно-курортных организаций</t>
  </si>
  <si>
    <t>86.90.9</t>
  </si>
  <si>
    <t>Деятельность в области медицины прочая, не включенная в другие группировки</t>
  </si>
  <si>
    <t>87</t>
  </si>
  <si>
    <t>Деятельность по уходу с обеспечением проживания</t>
  </si>
  <si>
    <t>87.1</t>
  </si>
  <si>
    <t>Деятельность по медицинскому уходу с обеспечением проживания</t>
  </si>
  <si>
    <t>87.10</t>
  </si>
  <si>
    <t>87.2</t>
  </si>
  <si>
    <t>Деятельность по оказанию помощи на дому для лиц с ограниченными возможностями развития, душевнобольным и наркозависимым</t>
  </si>
  <si>
    <t>87.20</t>
  </si>
  <si>
    <t>87.3</t>
  </si>
  <si>
    <t>Деятельность по уходу за престарелыми и инвалидами с обеспечением проживания</t>
  </si>
  <si>
    <t>87.30</t>
  </si>
  <si>
    <t>87.9</t>
  </si>
  <si>
    <t>Деятельность по уходу с обеспечением проживания прочая</t>
  </si>
  <si>
    <t>87.90</t>
  </si>
  <si>
    <t>88</t>
  </si>
  <si>
    <t>Предоставление социальных услуг без обеспечения проживания</t>
  </si>
  <si>
    <t>88.1</t>
  </si>
  <si>
    <t>Предоставление социальных услуг без обеспечения проживания престарелым и инвалидам</t>
  </si>
  <si>
    <t>88.10</t>
  </si>
  <si>
    <t>88.9</t>
  </si>
  <si>
    <t>Предоставление прочих социальных услуг без обеспечения проживания</t>
  </si>
  <si>
    <t>88.91</t>
  </si>
  <si>
    <t>Предоставление услуг по дневному уходу за детьми</t>
  </si>
  <si>
    <t>88.99</t>
  </si>
  <si>
    <t>Предоставление прочих социальных услуг без обеспечения проживания, не включенных в другие группировки</t>
  </si>
  <si>
    <t>R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</si>
  <si>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</si>
  <si>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</si>
  <si>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</si>
  <si>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90.0</t>
  </si>
  <si>
    <t>90.01</t>
  </si>
  <si>
    <t>Деятельность в области исполнительских искусств</t>
  </si>
  <si>
    <t>90.02</t>
  </si>
  <si>
    <t>Деятельность вспомогательная, связанная с исполнительскими искусствами</t>
  </si>
  <si>
    <t>90.03</t>
  </si>
  <si>
    <t>Деятельность в области художественного творчества</t>
  </si>
  <si>
    <t>90.04</t>
  </si>
  <si>
    <t>Деятельность учреждений культуры и искусства</t>
  </si>
  <si>
    <t>90.04.1</t>
  </si>
  <si>
    <t>Деятельность концертных залов, театров, оперных зданий, мюзик-холлов, включая услуги билетных касс</t>
  </si>
  <si>
    <t>90.04.2</t>
  </si>
  <si>
    <t>Деятельность многоцелевых центров и подобных заведений с преобладанием культурного обслуживания</t>
  </si>
  <si>
    <t>90.04.3</t>
  </si>
  <si>
    <t>Деятельность учреждений клубного типа: клубов, дворцов и домов культуры, домов народного творчества</t>
  </si>
  <si>
    <t>91</t>
  </si>
  <si>
    <t>Деятельность библиотек, архивов, музеев и прочих объектов культуры</t>
  </si>
  <si>
    <t>91.0</t>
  </si>
  <si>
    <t>91.01</t>
  </si>
  <si>
    <t>Деятельность библиотек и архивов</t>
  </si>
  <si>
    <t>91.02</t>
  </si>
  <si>
    <t>Деятельность музеев</t>
  </si>
  <si>
    <t>91.03</t>
  </si>
  <si>
    <t>Деятельность по охране исторических мест и зданий, памятников культуры</t>
  </si>
  <si>
    <t>91.04</t>
  </si>
  <si>
    <t>Деятельность ботанических садов, зоопарков, государственных природных заповедников и национальных парков</t>
  </si>
  <si>
    <t>91.04.1</t>
  </si>
  <si>
    <t>Деятельность зоопарков</t>
  </si>
  <si>
    <t>91.04.2</t>
  </si>
  <si>
    <t>Деятельность государственных природных заповедников (в том числе биосферных)</t>
  </si>
  <si>
    <t>91.04.3</t>
  </si>
  <si>
    <t>Деятельность национальных парков</t>
  </si>
  <si>
    <t>91.04.4</t>
  </si>
  <si>
    <t>Деятельность природных парков</t>
  </si>
  <si>
    <t>91.04.5</t>
  </si>
  <si>
    <t>Деятельность природных заказников</t>
  </si>
  <si>
    <t>91.04.6</t>
  </si>
  <si>
    <t>Деятельность дендрологических парков и ботанических садов</t>
  </si>
  <si>
    <t>92</t>
  </si>
  <si>
    <t>Деятельность по организации и проведению азартных игр и заключению пари, по организации и проведению лотерей</t>
  </si>
  <si>
    <t>92.1</t>
  </si>
  <si>
    <t>Деятельность по организации и проведению азартных игр и заключения пари</t>
  </si>
  <si>
    <t>92.11</t>
  </si>
  <si>
    <t>Деятельность казино</t>
  </si>
  <si>
    <t>92.12</t>
  </si>
  <si>
    <t>Деятельность залов игровых автоматов</t>
  </si>
  <si>
    <t>92.13</t>
  </si>
  <si>
    <t>Деятельность по организации заключения пари</t>
  </si>
  <si>
    <t>92.2</t>
  </si>
  <si>
    <t>Деятельность по организации и проведению лотерей</t>
  </si>
  <si>
    <t>92.21</t>
  </si>
  <si>
    <t>Деятельность организаторов лотерей</t>
  </si>
  <si>
    <t>92.22</t>
  </si>
  <si>
    <t>Деятельность операторов лотерей</t>
  </si>
  <si>
    <t>92.23</t>
  </si>
  <si>
    <t>Деятельность распространителей лотерейных билетов</t>
  </si>
  <si>
    <t>93</t>
  </si>
  <si>
    <t>Деятельность в области спорта, отдыха и развлечений</t>
  </si>
  <si>
    <t>93.1</t>
  </si>
  <si>
    <t>Деятельность в области спорта</t>
  </si>
  <si>
    <t>93.11</t>
  </si>
  <si>
    <t>Деятельность спортивных объектов</t>
  </si>
  <si>
    <t>93.12</t>
  </si>
  <si>
    <t>Деятельность спортивных клубов</t>
  </si>
  <si>
    <t>93.13</t>
  </si>
  <si>
    <t>Деятельность фитнес-центров</t>
  </si>
  <si>
    <t>93.19</t>
  </si>
  <si>
    <t>Деятельность в области спорта прочая</t>
  </si>
  <si>
    <t>93.2</t>
  </si>
  <si>
    <t>Деятельность в области отдыха и развлечений</t>
  </si>
  <si>
    <t>93.21</t>
  </si>
  <si>
    <t>Деятельность парков культуры и отдыха и тематических парков</t>
  </si>
  <si>
    <t>93.29</t>
  </si>
  <si>
    <t>Деятельность зрелищно-развлекательная прочая</t>
  </si>
  <si>
    <t>93.29.1</t>
  </si>
  <si>
    <t>Деятельность парков отдыха и пляжей</t>
  </si>
  <si>
    <t>93.29.2</t>
  </si>
  <si>
    <t>Деятельность танцплощадок, дискотек, школ танцев</t>
  </si>
  <si>
    <t>93.29.9</t>
  </si>
  <si>
    <t>Деятельность зрелищно-развлекательная прочая, не включенная в другие группировки</t>
  </si>
  <si>
    <t>S</t>
  </si>
  <si>
    <t>ПРЕДОСТАВЛЕНИЕ ПРОЧИХ ВИДОВ УСЛУГ</t>
  </si>
  <si>
    <t>94</t>
  </si>
  <si>
    <t>Деятельность общественных организаций</t>
  </si>
  <si>
    <t>94.1</t>
  </si>
  <si>
    <t>Деятельность коммерческих, предпринимательских и профессиональных организаций</t>
  </si>
  <si>
    <t>94.11</t>
  </si>
  <si>
    <t>Деятельность коммерческих и предпринимательских членских организаций</t>
  </si>
  <si>
    <t>94.12</t>
  </si>
  <si>
    <t>Деятельность профессиональных членских организаций</t>
  </si>
  <si>
    <t>94.2</t>
  </si>
  <si>
    <t>Деятельность профессиональных союзов</t>
  </si>
  <si>
    <t>94.20</t>
  </si>
  <si>
    <t>94.9</t>
  </si>
  <si>
    <t>Деятельность прочих общественных организаций</t>
  </si>
  <si>
    <t>94.91</t>
  </si>
  <si>
    <t>Деятельность религиозных организаций</t>
  </si>
  <si>
    <t>94.92</t>
  </si>
  <si>
    <t>Деятельность политических организаций</t>
  </si>
  <si>
    <t>94.99</t>
  </si>
  <si>
    <t>Деятельность прочих общественных организаций, не включенных в другие группировки</t>
  </si>
  <si>
    <t>95</t>
  </si>
  <si>
    <t>Ремонт компьютеров, предметов личного потребления и хозяйственно-бытового назначения</t>
  </si>
  <si>
    <t>95.1</t>
  </si>
  <si>
    <t>Ремонт компьютеров и коммуникационного оборудования</t>
  </si>
  <si>
    <t>95.11</t>
  </si>
  <si>
    <t>Ремонт компьютеров и периферийного компьютерного оборудования</t>
  </si>
  <si>
    <t>95.12</t>
  </si>
  <si>
    <t>Ремонт коммуникационного оборудования</t>
  </si>
  <si>
    <t>95.2</t>
  </si>
  <si>
    <t>Ремонт предметов личного потребления и хозяйственно-бытового назначения</t>
  </si>
  <si>
    <t>95.21</t>
  </si>
  <si>
    <t>Ремонт электронной бытовой техники</t>
  </si>
  <si>
    <t>95.22</t>
  </si>
  <si>
    <t>Ремонт бытовых приборов, домашнего и садового инвентаря</t>
  </si>
  <si>
    <t>95.22.1</t>
  </si>
  <si>
    <t>Ремонт бытовой техники</t>
  </si>
  <si>
    <t>95.22.2</t>
  </si>
  <si>
    <t>Ремонт домашнего и садового оборудования</t>
  </si>
  <si>
    <t>95.23</t>
  </si>
  <si>
    <t>Ремонт обуви и прочих изделий из кожи</t>
  </si>
  <si>
    <t>95.24</t>
  </si>
  <si>
    <t>Ремонт мебели и предметов домашнего обихода</t>
  </si>
  <si>
    <t>95.25</t>
  </si>
  <si>
    <t>Ремонт часов и ювелирных изделий</t>
  </si>
  <si>
    <t>95.25.1</t>
  </si>
  <si>
    <t>Ремонт часов</t>
  </si>
  <si>
    <t>95.25.2</t>
  </si>
  <si>
    <t>Ремонт ювелирных изделий</t>
  </si>
  <si>
    <t>95.29</t>
  </si>
  <si>
    <t>Ремонт прочих предметов личного потребления и бытовых товаров</t>
  </si>
  <si>
    <t>95.29.1</t>
  </si>
  <si>
    <t>Ремонт одежды и текстильных изделий</t>
  </si>
  <si>
    <t>95.29.2</t>
  </si>
  <si>
    <t>Ремонт спортивного и туристского оборудования</t>
  </si>
  <si>
    <t>95.29.9</t>
  </si>
  <si>
    <t>Ремонт прочих бытовых изделий и предметов личного пользования, не вошедших в другие группировки</t>
  </si>
  <si>
    <t>96</t>
  </si>
  <si>
    <t>Деятельность по предоставлению прочих персональных услуг</t>
  </si>
  <si>
    <t>96.0</t>
  </si>
  <si>
    <t>96.01</t>
  </si>
  <si>
    <t>Стирка и химическая чистка текстильных и меховых изделий</t>
  </si>
  <si>
    <t>96.02</t>
  </si>
  <si>
    <t>Предоставление услуг парикмахерскими и салонами красоты</t>
  </si>
  <si>
    <t>96.03</t>
  </si>
  <si>
    <t>Организация похорон и представление связанных с ними услуг</t>
  </si>
  <si>
    <t>96.04</t>
  </si>
  <si>
    <t>Деятельность физкультурно- оздоровительная</t>
  </si>
  <si>
    <t>96.09</t>
  </si>
  <si>
    <t>Предоставление прочих персональных услуг, не включенных в другие группировки</t>
  </si>
  <si>
    <t>T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</si>
  <si>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</si>
  <si>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>97</t>
  </si>
  <si>
    <t>Деятельность домашних хозяйств с наемными работниками</t>
  </si>
  <si>
    <t>97.0</t>
  </si>
  <si>
    <t>97.00</t>
  </si>
  <si>
    <t>98</t>
  </si>
  <si>
    <t>Деятельность недифференцированная частных домашних хозяйств по производству товаров и предоставлению услуг для собственного потребления</t>
  </si>
  <si>
    <t>98.1</t>
  </si>
  <si>
    <t>Деятельность недифференцированная частных домашних хозяйств по производству товаров для собственного потребления</t>
  </si>
  <si>
    <t>98.10</t>
  </si>
  <si>
    <t>98.2</t>
  </si>
  <si>
    <t>Деятельность недифференцированная частных домашних хозяйств по предоставлению услуг для собственного потребления</t>
  </si>
  <si>
    <t>98.20</t>
  </si>
  <si>
    <t>U</t>
  </si>
  <si>
    <t>ДЕЯТЕЛЬНОСТЬ ЭКСТЕРРИТОРИАЛЬНЫХ ОРГАНИЗАЦИЙ И ОРГАНОВ</t>
  </si>
  <si>
    <t>99</t>
  </si>
  <si>
    <t>Деятельность экстерриториальных организаций и органов</t>
  </si>
  <si>
    <t>99.0</t>
  </si>
  <si>
    <t>99.00</t>
  </si>
  <si>
    <t>68.32.3</t>
  </si>
  <si>
    <t>Деятельность по технической инвентаризации недвижимого имущества</t>
  </si>
  <si>
    <t>71.12.7</t>
  </si>
  <si>
    <t>Кадастровая деятельность</t>
  </si>
  <si>
    <t>19.20.1</t>
  </si>
  <si>
    <t>Производство жидкого топлива</t>
  </si>
  <si>
    <t>19.20.2</t>
  </si>
  <si>
    <t>Разделение и извлечение фракций из нефтяного (попутного) газа</t>
  </si>
  <si>
    <t>19.20.9</t>
  </si>
  <si>
    <t>Производство прочих нефтепродуктов</t>
  </si>
  <si>
    <t>26.20.1</t>
  </si>
  <si>
    <t>Производство компьютеров</t>
  </si>
  <si>
    <t>26.20.2</t>
  </si>
  <si>
    <t>Производство периферийного оборудования</t>
  </si>
  <si>
    <t>26.20.3</t>
  </si>
  <si>
    <t>Производство запоминающих устройств и прочих устройств хранения данных</t>
  </si>
  <si>
    <t>26.20.4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</si>
  <si>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</si>
  <si>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26.20.9</t>
  </si>
  <si>
    <t>Производство прочих устройств автоматической обработки данных</t>
  </si>
  <si>
    <t>72.19.4</t>
  </si>
  <si>
    <t>Научные исследования и разработки в области защиты информации</t>
  </si>
  <si>
    <t>74.90.9</t>
  </si>
  <si>
    <t>Деятельность в области защиты информации</t>
  </si>
  <si>
    <t>74.90.91</t>
  </si>
  <si>
    <t>Деятельность по разработке средств защиты информации</t>
  </si>
  <si>
    <t>74.90.92</t>
  </si>
  <si>
    <t>Деятельность по разработке информационных и телекоммуникационных систем, защищенных с использованием средств защиты информации</t>
  </si>
  <si>
    <t>74.90.99</t>
  </si>
  <si>
    <t>Деятельность в области защиты информации прочая</t>
  </si>
  <si>
    <t>13.92.1</t>
  </si>
  <si>
    <t>13.92.2</t>
  </si>
  <si>
    <t>Пошив готовых текстильных изделий по индивидуальному заказу населения, кроме одежды</t>
  </si>
  <si>
    <t>13.99.4</t>
  </si>
  <si>
    <t>Изготовление прочих текстильных изделий по индивидуальному заказу населения, не включенных в другие группировки</t>
  </si>
  <si>
    <t>14.11.1</t>
  </si>
  <si>
    <t>Производство одежды из кожи, кроме изготовленных по индивидуальному заказу</t>
  </si>
  <si>
    <t>14.11.2</t>
  </si>
  <si>
    <t>Пошив одежды из кожи по индивидуальному заказу населения</t>
  </si>
  <si>
    <t>14.12.1</t>
  </si>
  <si>
    <t>Производство спецодежды, кроме изготовленных по индивидуальному заказу</t>
  </si>
  <si>
    <t>14.12.2</t>
  </si>
  <si>
    <t>Пошив производственной одежды по индивидуальному заказу населения</t>
  </si>
  <si>
    <t>14.13.3</t>
  </si>
  <si>
    <t>Пошив и вязание прочей верхней одежды по индивидуальному заказу населения</t>
  </si>
  <si>
    <t>14.14.4</t>
  </si>
  <si>
    <t>Пошив нательного белья по индивидуальному заказу населения</t>
  </si>
  <si>
    <t>14.19.5</t>
  </si>
  <si>
    <t>Пошив и вязание прочей одежды и аксессуаров одежды, головных уборов по индивидуальному заказу населения</t>
  </si>
  <si>
    <t>14.20.1</t>
  </si>
  <si>
    <t>Производство меховых изделий, кроме изготовленных по индивидуальному заказу</t>
  </si>
  <si>
    <t>14.20.2</t>
  </si>
  <si>
    <t>Пошив меховых изделий по индивидуальному заказу населения</t>
  </si>
  <si>
    <t>14.31.1</t>
  </si>
  <si>
    <t>Производство вязаных и трикотажных чулочно- носочных изделий, кроме изготовленных по индивидуальному заказу</t>
  </si>
  <si>
    <t>14.31.2</t>
  </si>
  <si>
    <t>Изготовление вязаных и трикотажных чулочно- носочных изделий по индивидуальному заказу населения</t>
  </si>
  <si>
    <t>14.39.1</t>
  </si>
  <si>
    <t>Производство прочих вязаных и трикотажных изделий, не включенных в другие группировки</t>
  </si>
  <si>
    <t>14.39.2</t>
  </si>
  <si>
    <t>Изготовление прочих вязаных и трикотажных изделий не включенных в другие группировки по индивидуальному заказу населения</t>
  </si>
  <si>
    <t>15.20.5</t>
  </si>
  <si>
    <t>Пошив обуви и различных дополнений к обуви по индивидуальному заказу населения</t>
  </si>
  <si>
    <t>16.29.3</t>
  </si>
  <si>
    <t>Изготовление изделий из дерева, пробки, соломки и материалов для плетения, корзиночных и плетеных изделий по индивидуальному заказу населения</t>
  </si>
  <si>
    <t>25.99.3</t>
  </si>
  <si>
    <t>Изготовление готовых металлических изделий хозяйственного назначения по индивидуальному заказу населения</t>
  </si>
  <si>
    <t>31.02.1</t>
  </si>
  <si>
    <t>Производство кухонной мебели, кроме изготовленной по индивидуальному заказу населения</t>
  </si>
  <si>
    <t>31.02.2</t>
  </si>
  <si>
    <t>Изготовление кухонной мебели по индивидуальному заказу населения</t>
  </si>
  <si>
    <t>31.09.1</t>
  </si>
  <si>
    <t>Производство прочей мебели, кроме изготовленной по индивидуальному заказу населения</t>
  </si>
  <si>
    <t>31.09.2</t>
  </si>
  <si>
    <t>Изготовление прочей мебели и отдельных мебельных деталей, не включенных в другие группировки по индивидуальному заказу населения</t>
  </si>
  <si>
    <t>32.12.6</t>
  </si>
  <si>
    <t>Изготовление ювелирных изделий и аналогичных изделий по индивидуальному заказу населения</t>
  </si>
  <si>
    <t>32.13.1</t>
  </si>
  <si>
    <t>Производство бижутерии и подобных товаров, кроме изготовленных по индивидуальному заказу</t>
  </si>
  <si>
    <t>32.13.2</t>
  </si>
  <si>
    <t>Изготовление бижутерии и подобных товаров по индивидуальному заказу населения</t>
  </si>
  <si>
    <t>45.20.4</t>
  </si>
  <si>
    <t>Техническая помощь на дорогах и транспортирование неисправных автотранспортных средств к месту их ремонта или стоянки</t>
  </si>
  <si>
    <t>47.78.21</t>
  </si>
  <si>
    <t>Торговля розничная очками в специализированных магазинах</t>
  </si>
  <si>
    <t>47.78.22</t>
  </si>
  <si>
    <t>Сборка и ремонт очков в специализированных магазинах</t>
  </si>
  <si>
    <t>81.21.1</t>
  </si>
  <si>
    <t>Деятельность по уборке квартир и частных домов</t>
  </si>
  <si>
    <t>81.21.9</t>
  </si>
  <si>
    <t>Деятельность по уборке прочих типов зданий и помещений</t>
  </si>
  <si>
    <t>93.29.3</t>
  </si>
  <si>
    <t>Организация обрядов (свадеб, юбилеев), в т.ч. музыкальное сопровождение</t>
  </si>
  <si>
    <t>95.24.1</t>
  </si>
  <si>
    <t>Ремонт мебели</t>
  </si>
  <si>
    <t>95.24.2</t>
  </si>
  <si>
    <t>Ремонт предметов домашнего обихода</t>
  </si>
  <si>
    <t>95.29.11</t>
  </si>
  <si>
    <t>Ремонт одежды</t>
  </si>
  <si>
    <t>95.29.12</t>
  </si>
  <si>
    <t>Ремонт текстильных изделий</t>
  </si>
  <si>
    <t>95.29.13</t>
  </si>
  <si>
    <t>Ремонт трикотажных изделий</t>
  </si>
  <si>
    <t>95.29.3</t>
  </si>
  <si>
    <t>Ремонт игрушек и подобных им изделий</t>
  </si>
  <si>
    <t>95.29.4</t>
  </si>
  <si>
    <t>Ремонт металлоизделий бытового и хозяйственного назначения</t>
  </si>
  <si>
    <t>95.29.41</t>
  </si>
  <si>
    <t>Ремонт предметов и изделий из металла</t>
  </si>
  <si>
    <t>95.29.42</t>
  </si>
  <si>
    <t>Ремонт металлической галантереи, ключей, номерных знаков, указателей улиц</t>
  </si>
  <si>
    <t>95.29.43</t>
  </si>
  <si>
    <t>Заточка пил, чертежных и других инструментов, ножей, ножниц, бритв, коньков и т.п.</t>
  </si>
  <si>
    <t>95.29.5</t>
  </si>
  <si>
    <t>Ремонт бытовых осветительных приборов</t>
  </si>
  <si>
    <t>95.29.6</t>
  </si>
  <si>
    <t>Ремонт велосипедов</t>
  </si>
  <si>
    <t>95.29.7</t>
  </si>
  <si>
    <t>Ремонт и настройка музыкальных инструментов (кроме органов и исторических музыкальных инструментов)</t>
  </si>
  <si>
    <t>96.02.1</t>
  </si>
  <si>
    <t>Предоставление парикмахерских услуг</t>
  </si>
  <si>
    <t>96.02.2</t>
  </si>
  <si>
    <t>Предоставление косметических услуг парикмахерскими и салонами красоты</t>
  </si>
  <si>
    <t>50.20.16</t>
  </si>
  <si>
    <t>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заграничного плавания</t>
  </si>
  <si>
    <t>50.20.26</t>
  </si>
  <si>
    <t>Транспортирование (перевозка) ядерных материалов, радиоактивных веществ, радиационных источников, частей ядерных установок, радиоактивных отходов морскими судами каботажного плавания</t>
  </si>
  <si>
    <t>52.10.9</t>
  </si>
  <si>
    <t>Хранение и складирование прочих грузов</t>
  </si>
  <si>
    <t>71.12.14</t>
  </si>
  <si>
    <t>Разработка инженерно-технических проектов и контроль при строительстве и модернизации объектов использования атомной энергии</t>
  </si>
  <si>
    <t>84.25.3</t>
  </si>
  <si>
    <t>Деятельность по обеспечению безопасности в области использования атомной энергии</t>
  </si>
  <si>
    <t>32.12.7</t>
  </si>
  <si>
    <t>Обработка янтаря и производство изделий из янтаря</t>
  </si>
  <si>
    <t>71.12.8</t>
  </si>
  <si>
    <t>Деятельность по предоставлению инженерно-технических консультаций в сфере энергосбережения и повышения энергетической эффективности использования энергетических ресурсов</t>
  </si>
  <si>
    <t>25.30.21</t>
  </si>
  <si>
    <t>Производство ядерных установок, кроме устройств для разделения изотопов</t>
  </si>
  <si>
    <t>28.99.41</t>
  </si>
  <si>
    <t>Производство оборудования и устройств по разделению изотопов</t>
  </si>
  <si>
    <t>25.30.22</t>
  </si>
  <si>
    <t>Производство частей ядерных установок, кроме устройств для разделения изотопов</t>
  </si>
  <si>
    <t>28.99.49</t>
  </si>
  <si>
    <t>Производство оборудования технологического специального прочего для объектов использования атомной энергии, не включенного в другие группировки</t>
  </si>
  <si>
    <t>72.19.9</t>
  </si>
  <si>
    <t>Научные исследования и разработки в области естественных и технических наук прочие, не включенные в другие группировки</t>
  </si>
  <si>
    <t>38.22.1</t>
  </si>
  <si>
    <t>Обработка и утилизация радиоактивных отходов</t>
  </si>
  <si>
    <t>27.90.1</t>
  </si>
  <si>
    <t>Производство ускорителей заряженных частиц</t>
  </si>
  <si>
    <t>38.22.11</t>
  </si>
  <si>
    <t>Деятельность по обращению с отработавшим ядерным топливом</t>
  </si>
  <si>
    <t>38.22.9</t>
  </si>
  <si>
    <t>Обработка и утилизация опасных отходов прочих, не включенных в другие группировки</t>
  </si>
  <si>
    <t>28.99.42</t>
  </si>
  <si>
    <t>Производство оборудования и устройств для транспортировки продуктов</t>
  </si>
  <si>
    <t>27.90.2</t>
  </si>
  <si>
    <t>Производство радиационных аппаратов и радионуклидных энергетических устройств (РЭУ)</t>
  </si>
  <si>
    <t>72.19.12</t>
  </si>
  <si>
    <t>Научные исследования и разработки в области ядерной оружейной продукции</t>
  </si>
  <si>
    <t>38.22.12</t>
  </si>
  <si>
    <t>Деятельность по обращению с особыми радиоактивными отходами</t>
  </si>
  <si>
    <t>72.19.11</t>
  </si>
  <si>
    <t>Проведение фундаментальных исследований, научно-исследовательских и опытно-конструкторских работ в области использования атомной энергии</t>
  </si>
  <si>
    <t>25.99.27</t>
  </si>
  <si>
    <t>Производство металлических изделий для области использования атомной энергии</t>
  </si>
  <si>
    <t>28.99.4</t>
  </si>
  <si>
    <t>Производство оборудования технологического специального для объектов использования атомной энергии</t>
  </si>
  <si>
    <t>27.90.9</t>
  </si>
  <si>
    <t>Производство электрического оборудования прочего, не включенного в другие группировки</t>
  </si>
  <si>
    <t>38.22.13</t>
  </si>
  <si>
    <t>Деятельность по обращению с удаляемыми радиоактивными отходами</t>
  </si>
  <si>
    <t>28.99.43</t>
  </si>
  <si>
    <t>Производство оборудования для автоматизированных систем управления технологическим процессом атомных электростанций</t>
  </si>
  <si>
    <t>10.86.9</t>
  </si>
  <si>
    <t>Производство хлебобулочных и кондитерских изделий для детского питания</t>
  </si>
  <si>
    <t>10.86.8</t>
  </si>
  <si>
    <t>Производство рыбной продукции для детского питания</t>
  </si>
  <si>
    <t>10.86.7</t>
  </si>
  <si>
    <t>Производство воды питьевой, напитков безалкогольных для детского питания</t>
  </si>
  <si>
    <t>22.29.3</t>
  </si>
  <si>
    <t>Производство устройств пломбировочных из пластика</t>
  </si>
  <si>
    <t>66.19.7</t>
  </si>
  <si>
    <t>Рейтинговая деятельность</t>
  </si>
  <si>
    <t>Обрабатывающая промышленность</t>
  </si>
  <si>
    <t>Выработка на одного сотрудника выросла на</t>
  </si>
  <si>
    <t>за счет высвобождения суммарно</t>
  </si>
  <si>
    <t>штатной единицы в потоке</t>
  </si>
  <si>
    <t>штатных единиц в потоке</t>
  </si>
  <si>
    <r>
      <t xml:space="preserve">Ключевые показатели проекта </t>
    </r>
    <r>
      <rPr>
        <i/>
        <sz val="10"/>
        <rFont val="Calibri"/>
        <family val="2"/>
        <charset val="204"/>
        <scheme val="minor"/>
      </rPr>
      <t>Заполнить белые ячейки, выбрать правильные единицы измерения</t>
    </r>
  </si>
  <si>
    <t>Форма ввода данных проекта</t>
  </si>
  <si>
    <t>Ключевые результаты:</t>
  </si>
  <si>
    <t>%</t>
  </si>
  <si>
    <t>с</t>
  </si>
  <si>
    <t>до</t>
  </si>
  <si>
    <t>Срок реализации:</t>
  </si>
  <si>
    <t>Лесная, деревообрабатывающая и целлюлозно-бумажная промышленность</t>
  </si>
  <si>
    <r>
      <rPr>
        <b/>
        <sz val="8"/>
        <color theme="1" tint="0.14999847407452621"/>
        <rFont val="Calibri"/>
        <family val="2"/>
        <charset val="204"/>
      </rPr>
      <t xml:space="preserve">← </t>
    </r>
    <r>
      <rPr>
        <b/>
        <i/>
        <sz val="8"/>
        <color theme="1" tint="0.14999847407452621"/>
        <rFont val="Calibri"/>
        <family val="2"/>
        <charset val="204"/>
        <scheme val="minor"/>
      </rPr>
      <t>Выбери правильную форму единицы измерения в зависимости от рассчитанного значения закрытой кадровой потребности</t>
    </r>
  </si>
  <si>
    <t>Численность потока</t>
  </si>
  <si>
    <t>Дополнительная выручка</t>
  </si>
  <si>
    <t>Дополнительная прибыль</t>
  </si>
  <si>
    <t>невыполнение заказов в срок и срыв договорных обязательств</t>
  </si>
  <si>
    <t>длительное время производства и отгрузки готовой продукции</t>
  </si>
  <si>
    <t>неритмичность производства и невыполнение сменных планов</t>
  </si>
  <si>
    <t>снижение объема продаж, выручки и маржинальной прибыли</t>
  </si>
  <si>
    <t>высокий уровень брака и затраты на его исправление</t>
  </si>
  <si>
    <t>перерасход сырья и неучтенные потери сырья</t>
  </si>
  <si>
    <t>рост и превышение плановой себестоимости продукции</t>
  </si>
  <si>
    <t>частые поломки оборудования и высокие простои линий</t>
  </si>
  <si>
    <t>недозагрузка оборудования и производственного персонала</t>
  </si>
  <si>
    <t>высокая трудоемкость производственных процессов</t>
  </si>
  <si>
    <t>простой основного производства в ожидании сырья и материалов</t>
  </si>
  <si>
    <t>неэффективная организация складского хозяйства и логистики</t>
  </si>
  <si>
    <t>проблемы</t>
  </si>
  <si>
    <t>м²/чел./мес</t>
  </si>
  <si>
    <t>м²/чел./нед</t>
  </si>
  <si>
    <t>м²/чел./сут</t>
  </si>
  <si>
    <t>шт./чел./сут</t>
  </si>
  <si>
    <t>шт./чел./нед</t>
  </si>
  <si>
    <t>шт./чел./мес</t>
  </si>
  <si>
    <t>м²/чел./ч</t>
  </si>
  <si>
    <t>м²/чел./см</t>
  </si>
  <si>
    <t>шт./чел./ч</t>
  </si>
  <si>
    <t>шт./чел./см</t>
  </si>
  <si>
    <t>тыс шт./чел./ч</t>
  </si>
  <si>
    <t>тыс шт./чел./см</t>
  </si>
  <si>
    <t>тыс шт./чел./сут</t>
  </si>
  <si>
    <t>тыс шт./чел./нед</t>
  </si>
  <si>
    <t>тыс шт./чел./мес</t>
  </si>
  <si>
    <t>кг/чел./ч</t>
  </si>
  <si>
    <t>кг/чел./см</t>
  </si>
  <si>
    <t>кг/чел./сут</t>
  </si>
  <si>
    <t>кг/чел./нед</t>
  </si>
  <si>
    <t>кг/чел./мес</t>
  </si>
  <si>
    <t>м³/чел./ч</t>
  </si>
  <si>
    <t>м³/чел./см</t>
  </si>
  <si>
    <t>м³/чел./сут</t>
  </si>
  <si>
    <t>м³/чел./нед</t>
  </si>
  <si>
    <t>м³/чел./мес</t>
  </si>
  <si>
    <t>т/чел./ч</t>
  </si>
  <si>
    <t>т/чел./см</t>
  </si>
  <si>
    <t>т/чел./сут</t>
  </si>
  <si>
    <t>т/чел./нед</t>
  </si>
  <si>
    <t>т/чел./мес</t>
  </si>
  <si>
    <t>Правила сокращений:
километр – км
метр – м
минута – мин
час - ч
штук (штуки) – шт.</t>
  </si>
  <si>
    <t>мин</t>
  </si>
  <si>
    <t>ч</t>
  </si>
  <si>
    <t>дн</t>
  </si>
  <si>
    <t>Индивидуальный показатель проекта (заполняется при наличии)</t>
  </si>
  <si>
    <t>Наименование продукта пилотного проекта в родительном падеже</t>
  </si>
  <si>
    <t>Выработка</t>
  </si>
  <si>
    <t>чел.</t>
  </si>
  <si>
    <t>Доля в выручке, %</t>
  </si>
  <si>
    <t>Причина выбора потока</t>
  </si>
  <si>
    <t>занимает максимальную долю в портфеле заказов</t>
  </si>
  <si>
    <t>имеет перспективы роста продаж</t>
  </si>
  <si>
    <t>характеризуется значительными потерями времени и ресурсов</t>
  </si>
  <si>
    <t>Причина выбора потока:</t>
  </si>
  <si>
    <t>Обязательные показатели для заполнения</t>
  </si>
  <si>
    <t>При необходимости, допускается внести единицу измерения которая согласована с руководством и учтена в карточке "О проекта в цифрах" П5 и Протоколе выполнения мероприятий</t>
  </si>
  <si>
    <t>Описание</t>
  </si>
  <si>
    <t>Ввести значение ячейки G14 из листа "Экономический эффект" модели расчета экономического эффекта</t>
  </si>
  <si>
    <t>дополнительная прибыль</t>
  </si>
  <si>
    <t>потенциальная дополнительная выручка</t>
  </si>
  <si>
    <t xml:space="preserve">↑При заполнении второй индивидуальный показатель заменит собой на листе "Вскрытие резервов" показатель "Время протекания процесса". </t>
  </si>
  <si>
    <t>снижение количества бронирований, выручки и среднего чека</t>
  </si>
  <si>
    <t>рост себестоимости предоставляемых услуг при снижении доходов</t>
  </si>
  <si>
    <t>несвоевременное выполнение задач и срыв сроков проектов</t>
  </si>
  <si>
    <t>длительное время обработки запросов и выполнения заказов</t>
  </si>
  <si>
    <t>слабое кроссфункциональное взаимодействие между отделами</t>
  </si>
  <si>
    <r>
      <rPr>
        <b/>
        <sz val="11"/>
        <color theme="0"/>
        <rFont val="Calibri"/>
        <family val="2"/>
        <scheme val="minor"/>
      </rPr>
      <t>Максимизация времени работы</t>
    </r>
    <r>
      <rPr>
        <sz val="11"/>
        <color theme="0"/>
        <rFont val="Calibri"/>
        <family val="2"/>
        <scheme val="minor"/>
      </rPr>
      <t xml:space="preserve"> (мероприятия по устранению потерь времени, когда поток стоит или ожидает)</t>
    </r>
  </si>
  <si>
    <r>
      <rPr>
        <b/>
        <sz val="11"/>
        <color theme="0"/>
        <rFont val="Calibri"/>
        <family val="2"/>
        <scheme val="minor"/>
      </rPr>
      <t>Максимизация темпа процесса</t>
    </r>
    <r>
      <rPr>
        <sz val="11"/>
        <color theme="0"/>
        <rFont val="Calibri"/>
        <family val="2"/>
        <scheme val="minor"/>
      </rPr>
      <t xml:space="preserve"> (мероприятия повышения скорости потока)</t>
    </r>
  </si>
  <si>
    <r>
      <rPr>
        <b/>
        <sz val="11"/>
        <color theme="0"/>
        <rFont val="Calibri"/>
        <family val="2"/>
        <scheme val="minor"/>
      </rPr>
      <t>Минимизация потерь на брак</t>
    </r>
    <r>
      <rPr>
        <sz val="11"/>
        <color theme="0"/>
        <rFont val="Calibri"/>
        <family val="2"/>
        <scheme val="minor"/>
      </rPr>
      <t xml:space="preserve"> (мероприятия по сокращению издержек на доработку несоответствующей продукции и окончательный брак)</t>
    </r>
  </si>
  <si>
    <r>
      <rPr>
        <b/>
        <sz val="11"/>
        <color theme="0"/>
        <rFont val="Calibri"/>
        <family val="2"/>
        <scheme val="minor"/>
      </rPr>
      <t xml:space="preserve">Оптимизация трудозатрат </t>
    </r>
    <r>
      <rPr>
        <sz val="11"/>
        <color theme="0"/>
        <rFont val="Calibri"/>
        <family val="2"/>
        <scheme val="minor"/>
      </rPr>
      <t>(мероприятия по сокращению трудоемкости ручных операций)</t>
    </r>
  </si>
  <si>
    <r>
      <rPr>
        <b/>
        <sz val="11"/>
        <color theme="0"/>
        <rFont val="Calibri"/>
        <family val="2"/>
        <scheme val="minor"/>
      </rPr>
      <t>Прорывное улучшение процесса</t>
    </r>
    <r>
      <rPr>
        <sz val="11"/>
        <color theme="0"/>
        <rFont val="Calibri"/>
        <family val="2"/>
        <scheme val="minor"/>
      </rPr>
      <t xml:space="preserve"> (мероприятия по изменению технологии проведения работ)</t>
    </r>
  </si>
  <si>
    <t>длительное время переналадки и обслуживания оборудования</t>
  </si>
  <si>
    <t>дефицит квалифицированного персонала, высокая текучесть кадров</t>
  </si>
  <si>
    <t>↑Название проекта должно соответствовать структуре:
 "Оптимизация производства изделия", "Оптимизация процесса продаж продукта", "Оптимизация предоставления услуги …"  и т.д.</t>
  </si>
  <si>
    <t>Лист формирования отчета по проекту для Дайджеста</t>
  </si>
  <si>
    <t xml:space="preserve"> и</t>
  </si>
  <si>
    <t>полезного времени в цикле</t>
  </si>
  <si>
    <r>
      <rPr>
        <b/>
        <u/>
        <sz val="12"/>
        <color theme="0"/>
        <rFont val="Calibri"/>
        <family val="2"/>
        <charset val="204"/>
        <scheme val="minor"/>
      </rPr>
      <t xml:space="preserve">Требования к фотографии
</t>
    </r>
    <r>
      <rPr>
        <sz val="14"/>
        <color theme="0"/>
        <rFont val="Calibri"/>
        <family val="2"/>
        <charset val="204"/>
        <scheme val="minor"/>
      </rPr>
      <t xml:space="preserve">
</t>
    </r>
    <r>
      <rPr>
        <sz val="12"/>
        <color theme="0"/>
        <rFont val="Calibri"/>
        <family val="2"/>
        <charset val="204"/>
        <scheme val="minor"/>
      </rPr>
      <t>• Рекомендуется подгрузить в лист "Доп Фото" до 3 фото продукта в разных стадиях (проектирование, производство, ГП), но минимум 1 фото обязательно</t>
    </r>
    <r>
      <rPr>
        <sz val="14"/>
        <color theme="0"/>
        <rFont val="Calibri"/>
        <family val="2"/>
        <charset val="204"/>
        <scheme val="minor"/>
      </rPr>
      <t xml:space="preserve">
</t>
    </r>
    <r>
      <rPr>
        <sz val="12"/>
        <color theme="0"/>
        <rFont val="Calibri"/>
        <family val="2"/>
        <scheme val="minor"/>
      </rPr>
      <t>• На фото должно отсутствовать «брендирование», по которому явно можно понять, о каком предприятии идет речь
• Возможно фото финального продукта и/или производственного процесса
• На фото может присутствовать персонал (без крупных планов, чтобы нельзя было точно определить, кто присутствует на фото, и без брендов на одежде)
• Фото должно быть хорошего качества (не менее 300 dpi)
• Фото должно быть понятным и относящимся к производимому продукту/услуге
• В случае невозможности сделать фото - грузим изображения продукта из портфолио/сайта предприятия. В случае его отсутствия - найти обезличенное изображение аналогичного продукта в сети интернет</t>
    </r>
  </si>
  <si>
    <t>Принципиальный вид продукта</t>
  </si>
  <si>
    <t>Продукт на производстве</t>
  </si>
  <si>
    <t>Продукт у клиента</t>
  </si>
  <si>
    <t>ВР5</t>
  </si>
  <si>
    <t>Для классической презентации в бело-синем стиле, формата Экран (16:9) с шириной 25,4 см и высотой 14,288 см</t>
  </si>
  <si>
    <t>Для презентации в бело-красном стиле, широкоформатная с шириной 33,867 см и высотой 19,05 см</t>
  </si>
  <si>
    <t>Для презентации в бело-красном стиле, широкоформатная с шириной 33,867 см и высотой 19,05 см, вполовину слайда</t>
  </si>
  <si>
    <t>Для классической презентации в бело-синем стиле, формата листа А4 с шириной 27,517 см и высотой 19,05 см</t>
  </si>
  <si>
    <t>Формат зимы 2025 года  в бело-синем стиле, формата Экран (16:9) с шириной 25,4 см и высотой 14,288 см</t>
  </si>
  <si>
    <t>ВР4</t>
  </si>
  <si>
    <t>ВР1</t>
  </si>
  <si>
    <t>ВР3</t>
  </si>
  <si>
    <t>ВР2</t>
  </si>
  <si>
    <r>
      <rPr>
        <sz val="12"/>
        <color theme="1"/>
        <rFont val="Calibri"/>
        <family val="2"/>
        <charset val="204"/>
        <scheme val="minor"/>
      </rPr>
      <t xml:space="preserve">Перед переносом информации в презентацию необходимо </t>
    </r>
    <r>
      <rPr>
        <b/>
        <sz val="12"/>
        <color theme="1"/>
        <rFont val="Calibri"/>
        <family val="2"/>
        <charset val="204"/>
        <scheme val="minor"/>
      </rPr>
      <t xml:space="preserve">выровнять текстовые блоки </t>
    </r>
    <r>
      <rPr>
        <sz val="12"/>
        <color theme="1"/>
        <rFont val="Calibri"/>
        <family val="2"/>
        <charset val="204"/>
        <scheme val="minor"/>
      </rPr>
      <t>в разделе "Что сделано в рамках проекта" для равномерного распределения расстояний между ними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sz val="12"/>
        <color theme="1"/>
        <rFont val="Calibri"/>
        <family val="2"/>
        <charset val="204"/>
        <scheme val="minor"/>
      </rPr>
      <t xml:space="preserve">Для этого:
</t>
    </r>
    <r>
      <rPr>
        <b/>
        <sz val="12"/>
        <color theme="1"/>
        <rFont val="Calibri"/>
        <family val="2"/>
        <charset val="204"/>
        <scheme val="minor"/>
      </rPr>
      <t xml:space="preserve">1. Границы блоков (размер фигуры по высоте) </t>
    </r>
    <r>
      <rPr>
        <sz val="12"/>
        <color theme="1"/>
        <rFont val="Calibri"/>
        <family val="2"/>
        <charset val="204"/>
        <scheme val="minor"/>
      </rPr>
      <t>раздела "Что сделано в рамках проекта"</t>
    </r>
    <r>
      <rPr>
        <b/>
        <sz val="12"/>
        <color theme="1"/>
        <rFont val="Calibri"/>
        <family val="2"/>
        <charset val="204"/>
        <scheme val="minor"/>
      </rPr>
      <t xml:space="preserve"> должны быть плотно подогнаны к тексту (без лишних пустых полей внутри блока)</t>
    </r>
    <r>
      <rPr>
        <sz val="12"/>
        <color theme="1"/>
        <rFont val="Calibri"/>
        <family val="2"/>
        <charset val="204"/>
        <scheme val="minor"/>
      </rPr>
      <t>, чтобы обеспечить точное позиционирование.</t>
    </r>
    <r>
      <rPr>
        <b/>
        <sz val="12"/>
        <color theme="1"/>
        <rFont val="Calibri"/>
        <family val="2"/>
        <charset val="204"/>
        <scheme val="minor"/>
      </rPr>
      <t xml:space="preserve">
2. Выделите 5 блоков с текстом, </t>
    </r>
    <r>
      <rPr>
        <sz val="12"/>
        <color theme="1"/>
        <rFont val="Calibri"/>
        <family val="2"/>
        <charset val="204"/>
        <scheme val="minor"/>
      </rPr>
      <t>нажимая на них левой кнопкой мыши с одновременно зажатой клавишей SHIFT</t>
    </r>
    <r>
      <rPr>
        <b/>
        <sz val="12"/>
        <color theme="1"/>
        <rFont val="Calibri"/>
        <family val="2"/>
        <charset val="204"/>
        <scheme val="minor"/>
      </rPr>
      <t xml:space="preserve">
3. </t>
    </r>
    <r>
      <rPr>
        <sz val="12"/>
        <color theme="1"/>
        <rFont val="Calibri"/>
        <family val="2"/>
        <charset val="204"/>
        <scheme val="minor"/>
      </rPr>
      <t xml:space="preserve">В верхнем меню Excel выберите </t>
    </r>
    <r>
      <rPr>
        <b/>
        <sz val="12"/>
        <color theme="1"/>
        <rFont val="Calibri"/>
        <family val="2"/>
        <charset val="204"/>
        <scheme val="minor"/>
      </rPr>
      <t xml:space="preserve">"Разметка страницы"
4. </t>
    </r>
    <r>
      <rPr>
        <sz val="12"/>
        <color theme="1"/>
        <rFont val="Calibri"/>
        <family val="2"/>
        <charset val="204"/>
        <scheme val="minor"/>
      </rPr>
      <t xml:space="preserve">Нажмите кнопку </t>
    </r>
    <r>
      <rPr>
        <b/>
        <sz val="12"/>
        <color theme="1"/>
        <rFont val="Calibri"/>
        <family val="2"/>
        <charset val="204"/>
        <scheme val="minor"/>
      </rPr>
      <t xml:space="preserve">"Выровнять" </t>
    </r>
    <r>
      <rPr>
        <sz val="12"/>
        <color theme="1"/>
        <rFont val="Calibri"/>
        <family val="2"/>
        <charset val="204"/>
        <scheme val="minor"/>
      </rPr>
      <t>в открывшемся меню</t>
    </r>
    <r>
      <rPr>
        <b/>
        <sz val="12"/>
        <color theme="1"/>
        <rFont val="Calibri"/>
        <family val="2"/>
        <charset val="204"/>
        <scheme val="minor"/>
      </rPr>
      <t xml:space="preserve">
5. </t>
    </r>
    <r>
      <rPr>
        <sz val="12"/>
        <color theme="1"/>
        <rFont val="Calibri"/>
        <family val="2"/>
        <charset val="204"/>
        <scheme val="minor"/>
      </rPr>
      <t xml:space="preserve">В выпадающем меню выберите </t>
    </r>
    <r>
      <rPr>
        <b/>
        <sz val="12"/>
        <color theme="1"/>
        <rFont val="Calibri"/>
        <family val="2"/>
        <charset val="204"/>
        <scheme val="minor"/>
      </rPr>
      <t xml:space="preserve">"Распределить по вертикали"
</t>
    </r>
    <r>
      <rPr>
        <sz val="12"/>
        <color theme="1" tint="0.34998626667073579"/>
        <rFont val="Calibri"/>
        <family val="2"/>
        <charset val="204"/>
        <scheme val="minor"/>
      </rPr>
      <t>* Либо после выполнения шага 2 зажмите клавишу ALT и нажимайте по очереди клавиши кириллицы З Н В К</t>
    </r>
    <r>
      <rPr>
        <b/>
        <sz val="12"/>
        <color theme="1"/>
        <rFont val="Calibri"/>
        <family val="2"/>
        <charset val="204"/>
        <scheme val="minor"/>
      </rPr>
      <t xml:space="preserve">
Для копирования этого листа в презентацию необходимо:
1. Выделить любой объект на листе
2. Нажать CTRL+A</t>
    </r>
    <r>
      <rPr>
        <sz val="12"/>
        <color theme="1"/>
        <rFont val="Calibri"/>
        <family val="2"/>
        <charset val="204"/>
        <scheme val="minor"/>
      </rPr>
      <t xml:space="preserve"> - выделить все объекты</t>
    </r>
    <r>
      <rPr>
        <b/>
        <sz val="12"/>
        <color theme="1"/>
        <rFont val="Calibri"/>
        <family val="2"/>
        <charset val="204"/>
        <scheme val="minor"/>
      </rPr>
      <t xml:space="preserve">
3. Нажать CTRL+C </t>
    </r>
    <r>
      <rPr>
        <sz val="12"/>
        <color theme="1"/>
        <rFont val="Calibri"/>
        <family val="2"/>
        <charset val="204"/>
        <scheme val="minor"/>
      </rPr>
      <t>- скопировать в буфер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sz val="12"/>
        <color theme="1" tint="0.34998626667073579"/>
        <rFont val="Calibri"/>
        <family val="2"/>
        <charset val="204"/>
        <scheme val="minor"/>
      </rPr>
      <t xml:space="preserve">* Если так не работает, то включить режим </t>
    </r>
    <r>
      <rPr>
        <b/>
        <sz val="12"/>
        <color theme="1" tint="0.34998626667073579"/>
        <rFont val="Calibri"/>
        <family val="2"/>
        <charset val="204"/>
        <scheme val="minor"/>
      </rPr>
      <t>"Выбор объектов" (Главная - Найти и выделить - Выбор объектов).</t>
    </r>
    <r>
      <rPr>
        <sz val="12"/>
        <color theme="1" tint="0.34998626667073579"/>
        <rFont val="Calibri"/>
        <family val="2"/>
        <charset val="204"/>
        <scheme val="minor"/>
      </rPr>
      <t xml:space="preserve"> В таком режиме курсор превратится в стрелку и можно выделять целые области, захватывая все фигуры</t>
    </r>
    <r>
      <rPr>
        <b/>
        <sz val="12"/>
        <color theme="1" tint="0.34998626667073579"/>
        <rFont val="Calibri"/>
        <family val="2"/>
        <charset val="204"/>
        <scheme val="minor"/>
      </rPr>
      <t xml:space="preserve">
Скопировать (CTRL+C)
</t>
    </r>
    <r>
      <rPr>
        <sz val="12"/>
        <color theme="1" tint="0.34998626667073579"/>
        <rFont val="Calibri"/>
        <family val="2"/>
        <charset val="204"/>
        <scheme val="minor"/>
      </rPr>
      <t xml:space="preserve">Вернуться из режима </t>
    </r>
    <r>
      <rPr>
        <b/>
        <sz val="12"/>
        <color theme="1" tint="0.34998626667073579"/>
        <rFont val="Calibri"/>
        <family val="2"/>
        <charset val="204"/>
        <scheme val="minor"/>
      </rPr>
      <t xml:space="preserve">"Выбор объектов" </t>
    </r>
    <r>
      <rPr>
        <sz val="12"/>
        <color theme="1" tint="0.34998626667073579"/>
        <rFont val="Calibri"/>
        <family val="2"/>
        <charset val="204"/>
        <scheme val="minor"/>
      </rPr>
      <t>в обычный режим можно нажав клавишу</t>
    </r>
    <r>
      <rPr>
        <b/>
        <sz val="12"/>
        <color theme="1" tint="0.34998626667073579"/>
        <rFont val="Calibri"/>
        <family val="2"/>
        <charset val="204"/>
        <scheme val="minor"/>
      </rPr>
      <t xml:space="preserve"> ESC или двойным кликом на листе
</t>
    </r>
    <r>
      <rPr>
        <b/>
        <sz val="12"/>
        <color theme="1"/>
        <rFont val="Calibri"/>
        <family val="2"/>
        <charset val="204"/>
        <scheme val="minor"/>
      </rPr>
      <t xml:space="preserve">
4. Вставить скопированные объекты (CTRL+V) </t>
    </r>
    <r>
      <rPr>
        <sz val="12"/>
        <color theme="1"/>
        <rFont val="Calibri"/>
        <family val="2"/>
        <charset val="204"/>
        <scheme val="minor"/>
      </rPr>
      <t>на лист презентации</t>
    </r>
    <r>
      <rPr>
        <b/>
        <sz val="12"/>
        <color theme="1"/>
        <rFont val="Calibri"/>
        <family val="2"/>
        <charset val="204"/>
        <scheme val="minor"/>
      </rPr>
      <t xml:space="preserve">
5. Сгруппировать (CTRL+G) и переместить на слайде в необходимое место
6. Необходимую фотографию взять с листа "Фото"</t>
    </r>
  </si>
  <si>
    <r>
      <rPr>
        <sz val="12"/>
        <color theme="1"/>
        <rFont val="Calibri"/>
        <family val="2"/>
        <charset val="204"/>
        <scheme val="minor"/>
      </rPr>
      <t xml:space="preserve">Перед переносом информации в презентацию необходимо </t>
    </r>
    <r>
      <rPr>
        <b/>
        <sz val="12"/>
        <color theme="1"/>
        <rFont val="Calibri"/>
        <family val="2"/>
        <charset val="204"/>
        <scheme val="minor"/>
      </rPr>
      <t xml:space="preserve">выровнять текстовые блоки </t>
    </r>
    <r>
      <rPr>
        <sz val="12"/>
        <color theme="1"/>
        <rFont val="Calibri"/>
        <family val="2"/>
        <charset val="204"/>
        <scheme val="minor"/>
      </rPr>
      <t>в разделе "Что сделано в рамках проекта" для равномерного распределения расстояний между ними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sz val="12"/>
        <color theme="1"/>
        <rFont val="Calibri"/>
        <family val="2"/>
        <charset val="204"/>
        <scheme val="minor"/>
      </rPr>
      <t xml:space="preserve">Для этого:
</t>
    </r>
    <r>
      <rPr>
        <b/>
        <sz val="12"/>
        <color theme="1"/>
        <rFont val="Calibri"/>
        <family val="2"/>
        <charset val="204"/>
        <scheme val="minor"/>
      </rPr>
      <t xml:space="preserve">1. Границы блоков (размер фигуры по высоте) </t>
    </r>
    <r>
      <rPr>
        <sz val="12"/>
        <color theme="1"/>
        <rFont val="Calibri"/>
        <family val="2"/>
        <charset val="204"/>
        <scheme val="minor"/>
      </rPr>
      <t>раздела "Что сделано в рамках проекта"</t>
    </r>
    <r>
      <rPr>
        <b/>
        <sz val="12"/>
        <color theme="1"/>
        <rFont val="Calibri"/>
        <family val="2"/>
        <charset val="204"/>
        <scheme val="minor"/>
      </rPr>
      <t xml:space="preserve"> должны быть плотно подогнаны к тексту (без лишних пустых полей внутри блока)</t>
    </r>
    <r>
      <rPr>
        <sz val="12"/>
        <color theme="1"/>
        <rFont val="Calibri"/>
        <family val="2"/>
        <charset val="204"/>
        <scheme val="minor"/>
      </rPr>
      <t>, чтобы обеспечить точное позиционирование.</t>
    </r>
    <r>
      <rPr>
        <b/>
        <sz val="12"/>
        <color theme="1"/>
        <rFont val="Calibri"/>
        <family val="2"/>
        <charset val="204"/>
        <scheme val="minor"/>
      </rPr>
      <t xml:space="preserve">
2. Выделите 5 блоков с текстом, </t>
    </r>
    <r>
      <rPr>
        <sz val="12"/>
        <color theme="1"/>
        <rFont val="Calibri"/>
        <family val="2"/>
        <charset val="204"/>
        <scheme val="minor"/>
      </rPr>
      <t>нажимая на них левой кнопкой мыши с одновременно зажатой клавишей SHIFT</t>
    </r>
    <r>
      <rPr>
        <b/>
        <sz val="12"/>
        <color theme="1"/>
        <rFont val="Calibri"/>
        <family val="2"/>
        <charset val="204"/>
        <scheme val="minor"/>
      </rPr>
      <t xml:space="preserve">
3. </t>
    </r>
    <r>
      <rPr>
        <sz val="12"/>
        <color theme="1"/>
        <rFont val="Calibri"/>
        <family val="2"/>
        <charset val="204"/>
        <scheme val="minor"/>
      </rPr>
      <t xml:space="preserve">В верхнем меню Excel выберите </t>
    </r>
    <r>
      <rPr>
        <b/>
        <sz val="12"/>
        <color theme="1"/>
        <rFont val="Calibri"/>
        <family val="2"/>
        <charset val="204"/>
        <scheme val="minor"/>
      </rPr>
      <t xml:space="preserve">"Разметка страницы"
4. </t>
    </r>
    <r>
      <rPr>
        <sz val="12"/>
        <color theme="1"/>
        <rFont val="Calibri"/>
        <family val="2"/>
        <charset val="204"/>
        <scheme val="minor"/>
      </rPr>
      <t xml:space="preserve">Нажмите кнопку </t>
    </r>
    <r>
      <rPr>
        <b/>
        <sz val="12"/>
        <color theme="1"/>
        <rFont val="Calibri"/>
        <family val="2"/>
        <charset val="204"/>
        <scheme val="minor"/>
      </rPr>
      <t xml:space="preserve">"Выровнять" </t>
    </r>
    <r>
      <rPr>
        <sz val="12"/>
        <color theme="1"/>
        <rFont val="Calibri"/>
        <family val="2"/>
        <charset val="204"/>
        <scheme val="minor"/>
      </rPr>
      <t>в открывшемся меню</t>
    </r>
    <r>
      <rPr>
        <b/>
        <sz val="12"/>
        <color theme="1"/>
        <rFont val="Calibri"/>
        <family val="2"/>
        <charset val="204"/>
        <scheme val="minor"/>
      </rPr>
      <t xml:space="preserve">
5. </t>
    </r>
    <r>
      <rPr>
        <sz val="12"/>
        <color theme="1"/>
        <rFont val="Calibri"/>
        <family val="2"/>
        <charset val="204"/>
        <scheme val="minor"/>
      </rPr>
      <t xml:space="preserve">В выпадающем меню выберите </t>
    </r>
    <r>
      <rPr>
        <b/>
        <sz val="12"/>
        <color theme="1"/>
        <rFont val="Calibri"/>
        <family val="2"/>
        <charset val="204"/>
        <scheme val="minor"/>
      </rPr>
      <t xml:space="preserve">"Распределить по вертикали"
</t>
    </r>
    <r>
      <rPr>
        <sz val="12"/>
        <color theme="1" tint="0.34998626667073579"/>
        <rFont val="Calibri"/>
        <family val="2"/>
        <charset val="204"/>
        <scheme val="minor"/>
      </rPr>
      <t>* Либо после выполнения шага 2 зажмите клавишу ALT и нажимайте по очереди клавиши кириллицы З Н В К</t>
    </r>
    <r>
      <rPr>
        <b/>
        <sz val="12"/>
        <color theme="1"/>
        <rFont val="Calibri"/>
        <family val="2"/>
        <charset val="204"/>
        <scheme val="minor"/>
      </rPr>
      <t xml:space="preserve">
Для копирования этого листа в презентацию необходимо:
1. Выделить любой объект на листе
2. Нажать CTRL+A</t>
    </r>
    <r>
      <rPr>
        <sz val="12"/>
        <color theme="1"/>
        <rFont val="Calibri"/>
        <family val="2"/>
        <charset val="204"/>
        <scheme val="minor"/>
      </rPr>
      <t xml:space="preserve"> - выделить все объекты</t>
    </r>
    <r>
      <rPr>
        <b/>
        <sz val="12"/>
        <color theme="1"/>
        <rFont val="Calibri"/>
        <family val="2"/>
        <charset val="204"/>
        <scheme val="minor"/>
      </rPr>
      <t xml:space="preserve">
3. Нажать CTRL+C </t>
    </r>
    <r>
      <rPr>
        <sz val="12"/>
        <color theme="1"/>
        <rFont val="Calibri"/>
        <family val="2"/>
        <charset val="204"/>
        <scheme val="minor"/>
      </rPr>
      <t>- скопировать в буфер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sz val="12"/>
        <color theme="1" tint="0.34998626667073579"/>
        <rFont val="Calibri"/>
        <family val="2"/>
        <charset val="204"/>
        <scheme val="minor"/>
      </rPr>
      <t xml:space="preserve">* Если так не работает, то включить режим </t>
    </r>
    <r>
      <rPr>
        <b/>
        <sz val="12"/>
        <color theme="1" tint="0.34998626667073579"/>
        <rFont val="Calibri"/>
        <family val="2"/>
        <charset val="204"/>
        <scheme val="minor"/>
      </rPr>
      <t>"Выбор объектов" (Главная - Найти и выделить - Выбор объектов).</t>
    </r>
    <r>
      <rPr>
        <sz val="12"/>
        <color theme="1" tint="0.34998626667073579"/>
        <rFont val="Calibri"/>
        <family val="2"/>
        <charset val="204"/>
        <scheme val="minor"/>
      </rPr>
      <t xml:space="preserve"> В таком режиме курсор превратится в стрелку и можно выделять целые области, захватывая все фигуры</t>
    </r>
    <r>
      <rPr>
        <b/>
        <sz val="12"/>
        <color theme="1" tint="0.34998626667073579"/>
        <rFont val="Calibri"/>
        <family val="2"/>
        <charset val="204"/>
        <scheme val="minor"/>
      </rPr>
      <t xml:space="preserve">
Скопировать (CTRL+C)
</t>
    </r>
    <r>
      <rPr>
        <sz val="12"/>
        <color theme="1" tint="0.34998626667073579"/>
        <rFont val="Calibri"/>
        <family val="2"/>
        <charset val="204"/>
        <scheme val="minor"/>
      </rPr>
      <t xml:space="preserve">Вернуться из режима </t>
    </r>
    <r>
      <rPr>
        <b/>
        <sz val="12"/>
        <color theme="1" tint="0.34998626667073579"/>
        <rFont val="Calibri"/>
        <family val="2"/>
        <charset val="204"/>
        <scheme val="minor"/>
      </rPr>
      <t xml:space="preserve">"Выбор объектов" </t>
    </r>
    <r>
      <rPr>
        <sz val="12"/>
        <color theme="1" tint="0.34998626667073579"/>
        <rFont val="Calibri"/>
        <family val="2"/>
        <charset val="204"/>
        <scheme val="minor"/>
      </rPr>
      <t>в обычный режим можно нажав клавишу</t>
    </r>
    <r>
      <rPr>
        <b/>
        <sz val="12"/>
        <color theme="1" tint="0.34998626667073579"/>
        <rFont val="Calibri"/>
        <family val="2"/>
        <charset val="204"/>
        <scheme val="minor"/>
      </rPr>
      <t xml:space="preserve"> ESC или двойным кликом на листе
</t>
    </r>
    <r>
      <rPr>
        <b/>
        <sz val="12"/>
        <color theme="1"/>
        <rFont val="Calibri"/>
        <family val="2"/>
        <charset val="204"/>
        <scheme val="minor"/>
      </rPr>
      <t xml:space="preserve">
4. Вставить скопированные объекты (CTRL+V) </t>
    </r>
    <r>
      <rPr>
        <sz val="12"/>
        <color theme="1"/>
        <rFont val="Calibri"/>
        <family val="2"/>
        <charset val="204"/>
        <scheme val="minor"/>
      </rPr>
      <t>на лист презентации</t>
    </r>
    <r>
      <rPr>
        <b/>
        <sz val="12"/>
        <color theme="1"/>
        <rFont val="Calibri"/>
        <family val="2"/>
        <charset val="204"/>
        <scheme val="minor"/>
      </rPr>
      <t xml:space="preserve">
5. Сгруппировать (CTRL+G) и переместить на слайде в необходимое место</t>
    </r>
  </si>
  <si>
    <t>Проблемы на потоке до вступления в проект:</t>
  </si>
  <si>
    <t>имеет максимальный охват переделов в компании</t>
  </si>
  <si>
    <t>Поставить галочку, если показатель по результатам проекта вырос</t>
  </si>
  <si>
    <t>Поставить галочку, если необходимо в ВР отобразить относительное изменение показателя в %</t>
  </si>
  <si>
    <t>Ввести значение ячейки G12 из листа "Экономический эффект" модели расчета экономического эффекта. 
В случае заполнения расчета вспомогательного процесса ввести значение реального экономического эффекта.</t>
  </si>
  <si>
    <t>↑Годовой экономический эффект должен соответствовать модели расчета. Выполнить математическое округление до целого значения для корректного отображения на листе "Вскрытие резервов".</t>
  </si>
  <si>
    <t>млн руб./чел./мес</t>
  </si>
  <si>
    <t>млн руб./чел./год</t>
  </si>
  <si>
    <t>Экономический эффект</t>
  </si>
  <si>
    <r>
      <t xml:space="preserve">Структура:
</t>
    </r>
    <r>
      <rPr>
        <b/>
        <i/>
        <sz val="11"/>
        <color theme="1"/>
        <rFont val="Verdana"/>
        <family val="2"/>
        <charset val="204"/>
      </rPr>
      <t>единица продукции/чел./период</t>
    </r>
    <r>
      <rPr>
        <i/>
        <sz val="11"/>
        <color theme="1"/>
        <rFont val="Verdana"/>
        <family val="2"/>
        <charset val="204"/>
      </rPr>
      <t xml:space="preserve">
м²/чел./см
шт./чел./сут
т/чел./нед</t>
    </r>
  </si>
  <si>
    <r>
      <t>Общая информация</t>
    </r>
    <r>
      <rPr>
        <i/>
        <sz val="10"/>
        <rFont val="Calibri"/>
        <family val="2"/>
        <charset val="204"/>
        <scheme val="minor"/>
      </rPr>
      <t xml:space="preserve"> Заполнить белые ячейки, выбрать подходящие варианты из выпадающего списка</t>
    </r>
  </si>
  <si>
    <r>
      <t>Обоснование выбора потока</t>
    </r>
    <r>
      <rPr>
        <i/>
        <sz val="10"/>
        <rFont val="Calibri"/>
        <family val="2"/>
        <charset val="204"/>
        <scheme val="minor"/>
      </rPr>
      <t xml:space="preserve"> Заполнить белые ячейки, выбрать подходящие варианты из выпадающего списка</t>
    </r>
  </si>
  <si>
    <r>
      <t xml:space="preserve">При описании мероприятий ниже важно показать физику результата (как именно эти действия конвертировались в главные цифры). Для руководителя предприятия или ФЦК язык «минут и часов» вторичен, первичен язык «мощностей и денег».
Важно описать причинно-следственную связь. Выработка на производстве на одного сотрудника растет только когда: 
1. сокращаем время цикла (делаем каждую деталь быстрее), 2. устраняем простои (увеличиваем фонд полезного времени), 3. сокращаем численность в потоке
</t>
    </r>
    <r>
      <rPr>
        <i/>
        <sz val="9"/>
        <color rgb="FFC00000"/>
        <rFont val="Calibri"/>
        <family val="2"/>
        <charset val="204"/>
        <scheme val="minor"/>
      </rPr>
      <t>Плохо: Перечислены разрозненные факты (подвинули станки, купили инструмент, сделали каталог).</t>
    </r>
    <r>
      <rPr>
        <i/>
        <sz val="9"/>
        <rFont val="Calibri"/>
        <family val="2"/>
        <charset val="204"/>
        <scheme val="minor"/>
      </rPr>
      <t xml:space="preserve">
</t>
    </r>
    <r>
      <rPr>
        <i/>
        <sz val="9"/>
        <color rgb="FF00B050"/>
        <rFont val="Calibri"/>
        <family val="2"/>
        <charset val="204"/>
        <scheme val="minor"/>
      </rPr>
      <t>Хорошо: Устранение потерь -&gt; Высвобождение часов -&gt; Рост выработки в штуках.</t>
    </r>
    <r>
      <rPr>
        <i/>
        <sz val="9"/>
        <rFont val="Calibri"/>
        <family val="2"/>
        <charset val="204"/>
        <scheme val="minor"/>
      </rPr>
      <t xml:space="preserve">
Структура формулировок:
Устранили простои (ожидание и поиск): сделали раз, сделали два. Высвобождено [Х1] часов → прирост [Y1] шт.
Сократили цикл сборки (технология и унификация): сделали раз, сделали два. Высвобождено [Х2] часов → прирост [Y2] шт.
Исключили лишние перемещения: сделали раз, сделали два. Высвобождено [Х3] часов → прирост [Y3] шт.
</t>
    </r>
    <r>
      <rPr>
        <b/>
        <i/>
        <sz val="9"/>
        <rFont val="Calibri"/>
        <family val="2"/>
        <charset val="204"/>
        <scheme val="minor"/>
      </rPr>
      <t xml:space="preserve">   Внимание! Необходимо соблюсти математическую прослеживаемость. В первую очередь описать мероприятия с влиянием на выработку.
Пример: Выработка выросла на 5 шт/мес. Достигнут рост тремя мероприятиями. Описываем первое с влиянием 3 шт/мес, второе с 1,5 шт/мес и третье с 0,5 шт/мес. В сумме отображен рост показателя. 
   Заполнение 5 полей мероприятий обязательно (43 , 44 , 45, 46, 47 строки).
   В случае, если заполнен первый (верхний) индивидуальный показатель - описать мероприятия, связанные с ним только в строке 47.
   В случае заполнения второго (нижниего) индивидуального показателя - описать мероприятия, связанные с ним только в строке 46. Мероприятия в строках 43-45 должны относиться к росту выработки.
</t>
    </r>
  </si>
  <si>
    <r>
      <t>Описание мероприятий:</t>
    </r>
    <r>
      <rPr>
        <i/>
        <sz val="11"/>
        <color rgb="FFFFFFFF"/>
        <rFont val="Calibri"/>
        <family val="2"/>
        <charset val="204"/>
        <scheme val="minor"/>
      </rPr>
      <t xml:space="preserve"> 
</t>
    </r>
    <r>
      <rPr>
        <i/>
        <sz val="8"/>
        <color rgb="FFFFFFFF"/>
        <rFont val="Calibri"/>
        <family val="2"/>
        <charset val="204"/>
        <scheme val="minor"/>
      </rPr>
      <t xml:space="preserve">ввести в ячейке до 256 символов (2-3 предложения) - ограничение в ячейке.
</t>
    </r>
    <r>
      <rPr>
        <b/>
        <sz val="10"/>
        <color theme="0"/>
        <rFont val="Calibri"/>
        <family val="2"/>
        <charset val="204"/>
        <scheme val="minor"/>
      </rPr>
      <t>Внимание! Описанные мероприятия должны быть логически связаны с выбранными проблемами в Блоке 2 и с достигнутыми результатами (в частности с показателем Выработки) в Блоке 3</t>
    </r>
  </si>
  <si>
    <r>
      <t xml:space="preserve">Объяснение роста выработки </t>
    </r>
    <r>
      <rPr>
        <i/>
        <sz val="10"/>
        <rFont val="Calibri"/>
        <family val="2"/>
        <charset val="204"/>
        <scheme val="minor"/>
      </rPr>
      <t>Текст формируется автоматически</t>
    </r>
  </si>
  <si>
    <t>Республика Адыгея</t>
  </si>
  <si>
    <t>высокий уровень запасов незавершенного производства и готовой продукции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</si>
</sst>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9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0"/>
      <color rgb="FF1B2A4A"/>
      <name val="Noto Sans CJK SC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color rgb="FF37352F"/>
      <name val="Calibri"/>
      <family val="2"/>
      <charset val="204"/>
      <scheme val="minor"/>
    </font>
    <font>
      <sz val="9"/>
      <color theme="1"/>
      <name val="Verdana"/>
      <family val="2"/>
      <charset val="204"/>
    </font>
    <font>
      <sz val="11"/>
      <color rgb="FFC00000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b/>
      <sz val="11"/>
      <color rgb="FF37352F"/>
      <name val="Calibri"/>
      <family val="2"/>
      <charset val="204"/>
      <scheme val="minor"/>
    </font>
    <font>
      <sz val="11"/>
      <color theme="1" tint="0.249977111117893"/>
      <name val="Calibri"/>
      <family val="2"/>
      <charset val="204"/>
      <scheme val="minor"/>
    </font>
    <font>
      <b/>
      <sz val="11"/>
      <color theme="1" tint="0.249977111117893"/>
      <name val="Calibri"/>
      <family val="2"/>
      <charset val="204"/>
      <scheme val="minor"/>
    </font>
    <font>
      <sz val="9"/>
      <color rgb="FFFFFFFF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6"/>
      <color rgb="FF1B2A4A"/>
      <name val="Calibri"/>
      <family val="2"/>
      <charset val="204"/>
      <scheme val="minor"/>
    </font>
    <font>
      <sz val="11"/>
      <color theme="1" tint="0.14999847407452621"/>
      <name val="Calibri"/>
      <family val="2"/>
      <charset val="204"/>
      <scheme val="minor"/>
    </font>
    <font>
      <i/>
      <sz val="9"/>
      <color theme="1" tint="0.14999847407452621"/>
      <name val="Calibri"/>
      <family val="2"/>
      <charset val="204"/>
      <scheme val="minor"/>
    </font>
    <font>
      <b/>
      <i/>
      <sz val="9"/>
      <color theme="1" tint="0.14999847407452621"/>
      <name val="Calibri"/>
      <family val="2"/>
      <charset val="204"/>
      <scheme val="minor"/>
    </font>
    <font>
      <b/>
      <i/>
      <sz val="8"/>
      <color theme="1" tint="0.14999847407452621"/>
      <name val="Calibri"/>
      <family val="2"/>
      <charset val="204"/>
      <scheme val="minor"/>
    </font>
    <font>
      <i/>
      <sz val="11"/>
      <color rgb="FFFFFFFF"/>
      <name val="Calibri"/>
      <family val="2"/>
      <charset val="204"/>
      <scheme val="minor"/>
    </font>
    <font>
      <i/>
      <sz val="8"/>
      <color rgb="FFFFFFFF"/>
      <name val="Calibri"/>
      <family val="2"/>
      <charset val="204"/>
      <scheme val="minor"/>
    </font>
    <font>
      <sz val="12"/>
      <color theme="0"/>
      <name val="Calibri"/>
      <family val="2"/>
      <scheme val="minor"/>
    </font>
    <font>
      <b/>
      <u/>
      <sz val="12"/>
      <color theme="0"/>
      <name val="Calibri"/>
      <family val="2"/>
      <charset val="204"/>
      <scheme val="minor"/>
    </font>
    <font>
      <sz val="10"/>
      <name val="MS Sans Serif"/>
      <charset val="204"/>
    </font>
    <font>
      <b/>
      <sz val="16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i/>
      <sz val="9"/>
      <name val="Calibri"/>
      <family val="2"/>
      <charset val="204"/>
      <scheme val="minor"/>
    </font>
    <font>
      <i/>
      <sz val="9"/>
      <color rgb="FFC00000"/>
      <name val="Calibri"/>
      <family val="2"/>
      <charset val="204"/>
      <scheme val="minor"/>
    </font>
    <font>
      <i/>
      <sz val="9"/>
      <color rgb="FF00B050"/>
      <name val="Calibri"/>
      <family val="2"/>
      <charset val="204"/>
      <scheme val="minor"/>
    </font>
    <font>
      <b/>
      <i/>
      <sz val="9"/>
      <color rgb="FF37352F"/>
      <name val="Calibri"/>
      <family val="2"/>
      <charset val="204"/>
      <scheme val="minor"/>
    </font>
    <font>
      <b/>
      <sz val="8"/>
      <color theme="1" tint="0.14999847407452621"/>
      <name val="Calibri"/>
      <family val="2"/>
      <charset val="204"/>
    </font>
    <font>
      <sz val="10"/>
      <color theme="1"/>
      <name val="Roboto"/>
    </font>
    <font>
      <sz val="11"/>
      <color theme="1"/>
      <name val="Verdana"/>
      <family val="2"/>
      <charset val="204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Verdana"/>
      <family val="2"/>
      <charset val="204"/>
    </font>
    <font>
      <b/>
      <i/>
      <sz val="11"/>
      <color theme="1"/>
      <name val="Verdana"/>
      <family val="2"/>
      <charset val="204"/>
    </font>
    <font>
      <sz val="10"/>
      <color rgb="FFFFFFFF"/>
      <name val="Calibri"/>
      <family val="2"/>
      <charset val="204"/>
      <scheme val="minor"/>
    </font>
    <font>
      <sz val="11"/>
      <color theme="0" tint="-0.1499984740745262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2"/>
      <color theme="1" tint="0.34998626667073579"/>
      <name val="Calibri"/>
      <family val="2"/>
      <charset val="204"/>
      <scheme val="minor"/>
    </font>
    <font>
      <b/>
      <sz val="12"/>
      <color theme="1" tint="0.34998626667073579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Verdana"/>
      <family val="2"/>
      <charset val="204"/>
    </font>
    <font>
      <b/>
      <i/>
      <sz val="9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  <font>
      <b/>
      <sz val="9"/>
      <color rgb="FF000000"/>
      <name val="Tahoma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AFAF9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medium">
        <color indexed="64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38" fillId="0" borderId="0"/>
  </cellStyleXfs>
  <cellXfs count="260">
    <xf numFmtId="0" fontId="0" fillId="0" borderId="0" xfId="0"/>
    <xf numFmtId="0" fontId="16" fillId="0" borderId="0" xfId="0" applyFont="1" applyAlignment="1">
      <alignment vertical="top" wrapText="1"/>
    </xf>
    <xf numFmtId="0" fontId="28" fillId="5" borderId="28" xfId="0" applyFont="1" applyFill="1" applyBorder="1" applyAlignment="1">
      <alignment horizontal="left" vertical="center"/>
    </xf>
    <xf numFmtId="0" fontId="28" fillId="5" borderId="22" xfId="0" applyFont="1" applyFill="1" applyBorder="1" applyAlignment="1">
      <alignment horizontal="left" vertical="center"/>
    </xf>
    <xf numFmtId="0" fontId="23" fillId="9" borderId="28" xfId="0" applyFont="1" applyFill="1" applyBorder="1" applyAlignment="1">
      <alignment horizontal="right" vertical="center" wrapText="1"/>
    </xf>
    <xf numFmtId="0" fontId="15" fillId="5" borderId="22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6" fillId="5" borderId="23" xfId="0" applyFont="1" applyFill="1" applyBorder="1" applyAlignment="1">
      <alignment horizontal="right" vertical="center"/>
    </xf>
    <xf numFmtId="0" fontId="39" fillId="0" borderId="0" xfId="2" applyFont="1" applyAlignment="1">
      <alignment vertical="center"/>
    </xf>
    <xf numFmtId="0" fontId="40" fillId="0" borderId="0" xfId="2" applyFont="1" applyAlignment="1">
      <alignment wrapText="1"/>
    </xf>
    <xf numFmtId="0" fontId="40" fillId="0" borderId="0" xfId="2" applyFont="1"/>
    <xf numFmtId="0" fontId="40" fillId="0" borderId="0" xfId="2" quotePrefix="1" applyFont="1" applyAlignment="1">
      <alignment vertical="center"/>
    </xf>
    <xf numFmtId="0" fontId="40" fillId="0" borderId="0" xfId="2" quotePrefix="1" applyFont="1" applyAlignment="1">
      <alignment wrapText="1"/>
    </xf>
    <xf numFmtId="0" fontId="41" fillId="5" borderId="41" xfId="2" quotePrefix="1" applyFont="1" applyFill="1" applyBorder="1" applyAlignment="1">
      <alignment horizontal="center" vertical="center"/>
    </xf>
    <xf numFmtId="0" fontId="41" fillId="5" borderId="41" xfId="2" quotePrefix="1" applyFont="1" applyFill="1" applyBorder="1" applyAlignment="1">
      <alignment horizontal="center" wrapText="1"/>
    </xf>
    <xf numFmtId="0" fontId="40" fillId="0" borderId="41" xfId="2" quotePrefix="1" applyFont="1" applyBorder="1" applyAlignment="1">
      <alignment vertical="center"/>
    </xf>
    <xf numFmtId="0" fontId="40" fillId="0" borderId="41" xfId="2" quotePrefix="1" applyFont="1" applyBorder="1" applyAlignment="1">
      <alignment vertical="center" wrapText="1"/>
    </xf>
    <xf numFmtId="0" fontId="40" fillId="0" borderId="41" xfId="2" applyFont="1" applyBorder="1" applyAlignment="1">
      <alignment vertical="center" wrapText="1"/>
    </xf>
    <xf numFmtId="0" fontId="40" fillId="0" borderId="41" xfId="2" applyFont="1" applyBorder="1" applyAlignment="1">
      <alignment vertical="center"/>
    </xf>
    <xf numFmtId="0" fontId="40" fillId="0" borderId="0" xfId="2" applyFont="1" applyAlignment="1">
      <alignment vertical="center"/>
    </xf>
    <xf numFmtId="0" fontId="40" fillId="0" borderId="0" xfId="2" applyFont="1" applyAlignment="1">
      <alignment vertical="center" wrapText="1"/>
    </xf>
    <xf numFmtId="0" fontId="23" fillId="9" borderId="45" xfId="0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vertical="center"/>
    </xf>
    <xf numFmtId="0" fontId="30" fillId="5" borderId="23" xfId="0" applyFont="1" applyFill="1" applyBorder="1" applyAlignment="1">
      <alignment horizontal="right" vertical="center"/>
    </xf>
    <xf numFmtId="0" fontId="9" fillId="9" borderId="23" xfId="0" applyFont="1" applyFill="1" applyBorder="1"/>
    <xf numFmtId="164" fontId="15" fillId="5" borderId="24" xfId="1" applyNumberFormat="1" applyFont="1" applyFill="1" applyBorder="1" applyAlignment="1" applyProtection="1">
      <alignment horizontal="center" vertical="center"/>
    </xf>
    <xf numFmtId="0" fontId="9" fillId="5" borderId="23" xfId="0" applyFont="1" applyFill="1" applyBorder="1"/>
    <xf numFmtId="0" fontId="25" fillId="5" borderId="23" xfId="0" applyFont="1" applyFill="1" applyBorder="1" applyAlignment="1">
      <alignment horizontal="right" vertical="center"/>
    </xf>
    <xf numFmtId="0" fontId="15" fillId="5" borderId="24" xfId="0" applyFont="1" applyFill="1" applyBorder="1" applyAlignment="1">
      <alignment horizontal="center" vertical="center"/>
    </xf>
    <xf numFmtId="0" fontId="24" fillId="5" borderId="22" xfId="0" applyFont="1" applyFill="1" applyBorder="1" applyAlignment="1">
      <alignment vertical="center" wrapText="1"/>
    </xf>
    <xf numFmtId="0" fontId="24" fillId="5" borderId="23" xfId="0" applyFont="1" applyFill="1" applyBorder="1" applyAlignment="1">
      <alignment vertical="center" wrapText="1"/>
    </xf>
    <xf numFmtId="0" fontId="26" fillId="5" borderId="23" xfId="0" applyFont="1" applyFill="1" applyBorder="1" applyAlignment="1">
      <alignment horizontal="right" vertical="center"/>
    </xf>
    <xf numFmtId="0" fontId="24" fillId="5" borderId="22" xfId="0" applyFont="1" applyFill="1" applyBorder="1" applyAlignment="1">
      <alignment horizontal="left" vertical="center"/>
    </xf>
    <xf numFmtId="164" fontId="30" fillId="5" borderId="24" xfId="1" applyNumberFormat="1" applyFont="1" applyFill="1" applyBorder="1" applyAlignment="1" applyProtection="1">
      <alignment horizontal="center" vertical="center"/>
    </xf>
    <xf numFmtId="0" fontId="11" fillId="0" borderId="18" xfId="0" applyFont="1" applyBorder="1"/>
    <xf numFmtId="0" fontId="11" fillId="0" borderId="15" xfId="0" applyFont="1" applyBorder="1"/>
    <xf numFmtId="0" fontId="11" fillId="0" borderId="21" xfId="0" applyFont="1" applyBorder="1"/>
    <xf numFmtId="0" fontId="11" fillId="0" borderId="0" xfId="0" applyFont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17" xfId="0" applyBorder="1"/>
    <xf numFmtId="0" fontId="17" fillId="0" borderId="16" xfId="0" applyFont="1" applyBorder="1"/>
    <xf numFmtId="0" fontId="17" fillId="0" borderId="0" xfId="0" applyFont="1" applyAlignment="1">
      <alignment wrapText="1"/>
    </xf>
    <xf numFmtId="0" fontId="24" fillId="4" borderId="23" xfId="0" applyFont="1" applyFill="1" applyBorder="1" applyAlignment="1" applyProtection="1">
      <alignment horizontal="right" vertical="center"/>
      <protection locked="0"/>
    </xf>
    <xf numFmtId="0" fontId="24" fillId="0" borderId="23" xfId="0" applyFont="1" applyBorder="1" applyAlignment="1" applyProtection="1">
      <alignment horizontal="right" vertical="center"/>
      <protection locked="0"/>
    </xf>
    <xf numFmtId="0" fontId="18" fillId="0" borderId="23" xfId="0" applyFont="1" applyBorder="1" applyAlignment="1" applyProtection="1">
      <alignment horizontal="right" vertical="center"/>
      <protection locked="0"/>
    </xf>
    <xf numFmtId="0" fontId="24" fillId="0" borderId="22" xfId="0" applyFont="1" applyBorder="1" applyAlignment="1" applyProtection="1">
      <alignment horizontal="left" vertical="center"/>
      <protection locked="0"/>
    </xf>
    <xf numFmtId="0" fontId="15" fillId="0" borderId="22" xfId="0" applyFont="1" applyBorder="1" applyAlignment="1" applyProtection="1">
      <alignment horizontal="left" vertical="center" wrapText="1"/>
      <protection locked="0"/>
    </xf>
    <xf numFmtId="0" fontId="9" fillId="0" borderId="22" xfId="0" applyFont="1" applyBorder="1" applyAlignment="1" applyProtection="1">
      <alignment horizontal="left" vertical="center" wrapText="1"/>
      <protection locked="0"/>
    </xf>
    <xf numFmtId="0" fontId="15" fillId="0" borderId="25" xfId="0" applyFont="1" applyBorder="1" applyAlignment="1" applyProtection="1">
      <alignment horizontal="left" vertical="center" wrapText="1"/>
      <protection locked="0"/>
    </xf>
    <xf numFmtId="0" fontId="23" fillId="9" borderId="22" xfId="0" applyFont="1" applyFill="1" applyBorder="1" applyAlignment="1">
      <alignment horizontal="center" vertical="center" wrapText="1"/>
    </xf>
    <xf numFmtId="0" fontId="23" fillId="9" borderId="23" xfId="0" applyFont="1" applyFill="1" applyBorder="1" applyAlignment="1">
      <alignment horizontal="center" vertical="center" wrapText="1"/>
    </xf>
    <xf numFmtId="0" fontId="23" fillId="9" borderId="24" xfId="0" applyFont="1" applyFill="1" applyBorder="1" applyAlignment="1">
      <alignment horizontal="center" vertical="center" wrapText="1"/>
    </xf>
    <xf numFmtId="0" fontId="20" fillId="9" borderId="23" xfId="0" applyFont="1" applyFill="1" applyBorder="1" applyAlignment="1">
      <alignment horizontal="center" vertical="center" wrapText="1"/>
    </xf>
    <xf numFmtId="0" fontId="23" fillId="9" borderId="46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49" xfId="0" applyBorder="1"/>
    <xf numFmtId="0" fontId="0" fillId="0" borderId="2" xfId="0" applyBorder="1" applyAlignment="1">
      <alignment wrapText="1"/>
    </xf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/>
    <xf numFmtId="0" fontId="50" fillId="0" borderId="3" xfId="0" applyFont="1" applyBorder="1"/>
    <xf numFmtId="0" fontId="50" fillId="0" borderId="0" xfId="0" applyFont="1"/>
    <xf numFmtId="0" fontId="50" fillId="0" borderId="39" xfId="0" applyFont="1" applyBorder="1"/>
    <xf numFmtId="0" fontId="50" fillId="0" borderId="4" xfId="0" applyFont="1" applyBorder="1"/>
    <xf numFmtId="0" fontId="50" fillId="0" borderId="5" xfId="0" applyFont="1" applyBorder="1"/>
    <xf numFmtId="0" fontId="50" fillId="0" borderId="6" xfId="0" applyFont="1" applyBorder="1"/>
    <xf numFmtId="0" fontId="50" fillId="7" borderId="50" xfId="0" applyFont="1" applyFill="1" applyBorder="1" applyProtection="1">
      <protection locked="0"/>
    </xf>
    <xf numFmtId="0" fontId="0" fillId="0" borderId="10" xfId="0" applyBorder="1"/>
    <xf numFmtId="0" fontId="33" fillId="5" borderId="23" xfId="0" applyFont="1" applyFill="1" applyBorder="1" applyAlignment="1">
      <alignment vertical="center" wrapText="1"/>
    </xf>
    <xf numFmtId="0" fontId="33" fillId="5" borderId="24" xfId="0" applyFont="1" applyFill="1" applyBorder="1" applyAlignment="1">
      <alignment vertical="center" wrapText="1"/>
    </xf>
    <xf numFmtId="0" fontId="54" fillId="9" borderId="58" xfId="0" applyFont="1" applyFill="1" applyBorder="1" applyAlignment="1">
      <alignment horizontal="center" vertical="center" wrapText="1"/>
    </xf>
    <xf numFmtId="164" fontId="55" fillId="5" borderId="23" xfId="1" applyNumberFormat="1" applyFont="1" applyFill="1" applyBorder="1" applyAlignment="1" applyProtection="1">
      <alignment horizontal="right" vertical="center"/>
    </xf>
    <xf numFmtId="0" fontId="55" fillId="5" borderId="23" xfId="0" applyFont="1" applyFill="1" applyBorder="1" applyAlignment="1">
      <alignment horizontal="right" vertical="center"/>
    </xf>
    <xf numFmtId="1" fontId="55" fillId="5" borderId="23" xfId="1" applyNumberFormat="1" applyFont="1" applyFill="1" applyBorder="1" applyAlignment="1" applyProtection="1">
      <alignment horizontal="right" vertical="center"/>
    </xf>
    <xf numFmtId="0" fontId="0" fillId="5" borderId="0" xfId="0" applyFill="1"/>
    <xf numFmtId="0" fontId="48" fillId="5" borderId="23" xfId="0" applyFont="1" applyFill="1" applyBorder="1" applyAlignment="1">
      <alignment vertical="center" wrapText="1"/>
    </xf>
    <xf numFmtId="0" fontId="28" fillId="5" borderId="59" xfId="0" applyFont="1" applyFill="1" applyBorder="1" applyAlignment="1">
      <alignment vertical="center" wrapText="1"/>
    </xf>
    <xf numFmtId="0" fontId="23" fillId="9" borderId="28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 applyProtection="1">
      <alignment horizontal="right" vertical="center"/>
      <protection locked="0"/>
    </xf>
    <xf numFmtId="164" fontId="30" fillId="5" borderId="55" xfId="1" applyNumberFormat="1" applyFont="1" applyFill="1" applyBorder="1" applyAlignment="1" applyProtection="1">
      <alignment horizontal="right" vertical="center"/>
    </xf>
    <xf numFmtId="164" fontId="30" fillId="5" borderId="56" xfId="1" applyNumberFormat="1" applyFont="1" applyFill="1" applyBorder="1" applyAlignment="1" applyProtection="1">
      <alignment horizontal="center" vertical="center"/>
    </xf>
    <xf numFmtId="0" fontId="24" fillId="0" borderId="22" xfId="0" applyFont="1" applyBorder="1" applyAlignment="1" applyProtection="1">
      <alignment horizontal="left" vertical="center" wrapText="1"/>
      <protection locked="0"/>
    </xf>
    <xf numFmtId="0" fontId="57" fillId="0" borderId="0" xfId="0" applyFont="1"/>
    <xf numFmtId="0" fontId="0" fillId="0" borderId="16" xfId="0" applyBorder="1" applyAlignment="1">
      <alignment wrapText="1"/>
    </xf>
    <xf numFmtId="0" fontId="57" fillId="0" borderId="0" xfId="1" applyNumberFormat="1" applyFont="1" applyFill="1" applyBorder="1"/>
    <xf numFmtId="1" fontId="57" fillId="0" borderId="0" xfId="0" applyNumberFormat="1" applyFont="1"/>
    <xf numFmtId="0" fontId="57" fillId="0" borderId="0" xfId="0" applyFont="1" applyAlignment="1">
      <alignment wrapText="1"/>
    </xf>
    <xf numFmtId="0" fontId="58" fillId="0" borderId="0" xfId="0" applyFont="1"/>
    <xf numFmtId="0" fontId="57" fillId="0" borderId="0" xfId="0" quotePrefix="1" applyFont="1"/>
    <xf numFmtId="49" fontId="4" fillId="3" borderId="23" xfId="0" applyNumberFormat="1" applyFont="1" applyFill="1" applyBorder="1" applyAlignment="1" applyProtection="1">
      <alignment horizontal="left" vertical="center"/>
      <protection locked="0"/>
    </xf>
    <xf numFmtId="0" fontId="18" fillId="0" borderId="23" xfId="0" applyFont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51" fillId="0" borderId="0" xfId="0" applyFont="1" applyAlignment="1">
      <alignment vertical="top" wrapText="1"/>
    </xf>
    <xf numFmtId="0" fontId="0" fillId="8" borderId="0" xfId="0" applyFill="1"/>
    <xf numFmtId="0" fontId="11" fillId="8" borderId="15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 wrapText="1"/>
    </xf>
    <xf numFmtId="0" fontId="0" fillId="8" borderId="17" xfId="0" applyFill="1" applyBorder="1"/>
    <xf numFmtId="0" fontId="11" fillId="8" borderId="18" xfId="0" applyFont="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 wrapText="1"/>
    </xf>
    <xf numFmtId="0" fontId="0" fillId="8" borderId="20" xfId="0" applyFill="1" applyBorder="1"/>
    <xf numFmtId="0" fontId="10" fillId="0" borderId="0" xfId="0" applyFont="1" applyAlignment="1">
      <alignment vertical="center"/>
    </xf>
    <xf numFmtId="0" fontId="63" fillId="0" borderId="0" xfId="0" applyFont="1"/>
    <xf numFmtId="0" fontId="64" fillId="8" borderId="16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left" vertical="center" readingOrder="1"/>
    </xf>
    <xf numFmtId="0" fontId="19" fillId="0" borderId="23" xfId="0" applyFont="1" applyBorder="1" applyAlignment="1" applyProtection="1">
      <alignment horizontal="right" vertical="center"/>
      <protection locked="0"/>
    </xf>
    <xf numFmtId="0" fontId="19" fillId="0" borderId="37" xfId="0" applyFont="1" applyBorder="1" applyAlignment="1" applyProtection="1">
      <alignment horizontal="right" vertical="center"/>
      <protection locked="0"/>
    </xf>
    <xf numFmtId="0" fontId="13" fillId="6" borderId="0" xfId="0" applyFont="1" applyFill="1" applyAlignment="1">
      <alignment horizontal="center" vertical="top" textRotation="90" wrapText="1"/>
    </xf>
    <xf numFmtId="0" fontId="28" fillId="5" borderId="42" xfId="0" applyFont="1" applyFill="1" applyBorder="1" applyAlignment="1">
      <alignment horizontal="left" vertical="center"/>
    </xf>
    <xf numFmtId="0" fontId="15" fillId="5" borderId="25" xfId="0" applyFont="1" applyFill="1" applyBorder="1" applyAlignment="1">
      <alignment horizontal="right" vertical="center"/>
    </xf>
    <xf numFmtId="0" fontId="11" fillId="0" borderId="48" xfId="0" applyFont="1" applyBorder="1"/>
    <xf numFmtId="0" fontId="0" fillId="0" borderId="49" xfId="0" applyBorder="1" applyAlignment="1">
      <alignment wrapText="1"/>
    </xf>
    <xf numFmtId="0" fontId="0" fillId="0" borderId="64" xfId="0" applyBorder="1" applyAlignment="1">
      <alignment wrapText="1"/>
    </xf>
    <xf numFmtId="0" fontId="56" fillId="0" borderId="60" xfId="0" applyFont="1" applyBorder="1" applyAlignment="1" applyProtection="1">
      <alignment horizontal="left" vertical="center" wrapText="1"/>
      <protection locked="0"/>
    </xf>
    <xf numFmtId="0" fontId="56" fillId="0" borderId="0" xfId="0" applyFont="1" applyAlignment="1" applyProtection="1">
      <alignment horizontal="left" vertical="center" wrapText="1"/>
      <protection locked="0"/>
    </xf>
    <xf numFmtId="0" fontId="56" fillId="0" borderId="39" xfId="0" applyFont="1" applyBorder="1" applyAlignment="1" applyProtection="1">
      <alignment horizontal="left" vertical="center" wrapText="1"/>
      <protection locked="0"/>
    </xf>
    <xf numFmtId="0" fontId="9" fillId="3" borderId="23" xfId="0" applyFont="1" applyFill="1" applyBorder="1" applyAlignment="1" applyProtection="1">
      <alignment horizontal="left" vertical="center"/>
      <protection locked="0"/>
    </xf>
    <xf numFmtId="0" fontId="9" fillId="3" borderId="24" xfId="0" applyFont="1" applyFill="1" applyBorder="1" applyAlignment="1" applyProtection="1">
      <alignment horizontal="left" vertical="center"/>
      <protection locked="0"/>
    </xf>
    <xf numFmtId="0" fontId="14" fillId="5" borderId="23" xfId="0" applyFont="1" applyFill="1" applyBorder="1" applyAlignment="1">
      <alignment horizontal="center" vertical="top" wrapText="1"/>
    </xf>
    <xf numFmtId="0" fontId="14" fillId="5" borderId="24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29" fillId="6" borderId="11" xfId="0" applyFont="1" applyFill="1" applyBorder="1" applyAlignment="1">
      <alignment horizontal="center" vertical="center" wrapText="1"/>
    </xf>
    <xf numFmtId="0" fontId="29" fillId="6" borderId="12" xfId="0" applyFont="1" applyFill="1" applyBorder="1" applyAlignment="1">
      <alignment horizontal="center" vertical="center"/>
    </xf>
    <xf numFmtId="0" fontId="29" fillId="6" borderId="13" xfId="0" applyFont="1" applyFill="1" applyBorder="1" applyAlignment="1">
      <alignment horizontal="center" vertical="center"/>
    </xf>
    <xf numFmtId="0" fontId="2" fillId="3" borderId="29" xfId="0" applyFont="1" applyFill="1" applyBorder="1" applyAlignment="1" applyProtection="1">
      <alignment horizontal="left" vertical="center" wrapText="1"/>
      <protection locked="0"/>
    </xf>
    <xf numFmtId="0" fontId="9" fillId="3" borderId="29" xfId="0" applyFont="1" applyFill="1" applyBorder="1" applyAlignment="1" applyProtection="1">
      <alignment horizontal="left" vertical="center"/>
      <protection locked="0"/>
    </xf>
    <xf numFmtId="0" fontId="9" fillId="3" borderId="30" xfId="0" applyFont="1" applyFill="1" applyBorder="1" applyAlignment="1" applyProtection="1">
      <alignment horizontal="left" vertical="center"/>
      <protection locked="0"/>
    </xf>
    <xf numFmtId="0" fontId="2" fillId="3" borderId="23" xfId="0" applyFont="1" applyFill="1" applyBorder="1" applyAlignment="1" applyProtection="1">
      <alignment horizontal="left" vertical="center"/>
      <protection locked="0"/>
    </xf>
    <xf numFmtId="0" fontId="9" fillId="5" borderId="37" xfId="0" applyFont="1" applyFill="1" applyBorder="1" applyAlignment="1">
      <alignment horizontal="left" vertical="center" wrapText="1"/>
    </xf>
    <xf numFmtId="0" fontId="9" fillId="5" borderId="40" xfId="0" applyFont="1" applyFill="1" applyBorder="1" applyAlignment="1">
      <alignment horizontal="left" vertical="center" wrapText="1"/>
    </xf>
    <xf numFmtId="0" fontId="9" fillId="5" borderId="38" xfId="0" applyFont="1" applyFill="1" applyBorder="1" applyAlignment="1">
      <alignment horizontal="left" vertical="center" wrapText="1"/>
    </xf>
    <xf numFmtId="0" fontId="13" fillId="6" borderId="0" xfId="0" applyFont="1" applyFill="1" applyAlignment="1">
      <alignment horizontal="center" vertical="top" textRotation="90" wrapText="1"/>
    </xf>
    <xf numFmtId="0" fontId="13" fillId="6" borderId="39" xfId="0" applyFont="1" applyFill="1" applyBorder="1" applyAlignment="1">
      <alignment horizontal="center" vertical="top" textRotation="90" wrapText="1"/>
    </xf>
    <xf numFmtId="0" fontId="42" fillId="6" borderId="8" xfId="0" applyFont="1" applyFill="1" applyBorder="1" applyAlignment="1">
      <alignment horizontal="center" vertical="top" textRotation="90" wrapText="1"/>
    </xf>
    <xf numFmtId="0" fontId="42" fillId="6" borderId="9" xfId="0" applyFont="1" applyFill="1" applyBorder="1" applyAlignment="1">
      <alignment horizontal="center" vertical="top" textRotation="90" wrapText="1"/>
    </xf>
    <xf numFmtId="0" fontId="42" fillId="6" borderId="10" xfId="0" applyFont="1" applyFill="1" applyBorder="1" applyAlignment="1">
      <alignment horizontal="center" vertical="top" textRotation="90" wrapText="1"/>
    </xf>
    <xf numFmtId="0" fontId="28" fillId="6" borderId="1" xfId="0" applyFont="1" applyFill="1" applyBorder="1" applyAlignment="1">
      <alignment vertical="center"/>
    </xf>
    <xf numFmtId="0" fontId="28" fillId="6" borderId="2" xfId="0" applyFont="1" applyFill="1" applyBorder="1" applyAlignment="1">
      <alignment vertical="center"/>
    </xf>
    <xf numFmtId="0" fontId="28" fillId="6" borderId="3" xfId="0" applyFont="1" applyFill="1" applyBorder="1" applyAlignment="1">
      <alignment vertical="center"/>
    </xf>
    <xf numFmtId="0" fontId="13" fillId="6" borderId="8" xfId="0" applyFont="1" applyFill="1" applyBorder="1" applyAlignment="1">
      <alignment horizontal="center" vertical="top" textRotation="90"/>
    </xf>
    <xf numFmtId="0" fontId="13" fillId="6" borderId="9" xfId="0" applyFont="1" applyFill="1" applyBorder="1" applyAlignment="1">
      <alignment horizontal="center" vertical="top" textRotation="90"/>
    </xf>
    <xf numFmtId="0" fontId="13" fillId="6" borderId="10" xfId="0" applyFont="1" applyFill="1" applyBorder="1" applyAlignment="1">
      <alignment horizontal="center" vertical="top" textRotation="90"/>
    </xf>
    <xf numFmtId="0" fontId="28" fillId="2" borderId="18" xfId="0" applyFont="1" applyFill="1" applyBorder="1" applyAlignment="1">
      <alignment horizontal="left" vertical="center"/>
    </xf>
    <xf numFmtId="0" fontId="28" fillId="2" borderId="21" xfId="0" applyFont="1" applyFill="1" applyBorder="1" applyAlignment="1">
      <alignment horizontal="left" vertical="center"/>
    </xf>
    <xf numFmtId="0" fontId="28" fillId="2" borderId="48" xfId="0" applyFont="1" applyFill="1" applyBorder="1" applyAlignment="1">
      <alignment horizontal="left" vertical="center"/>
    </xf>
    <xf numFmtId="0" fontId="28" fillId="2" borderId="57" xfId="0" applyFont="1" applyFill="1" applyBorder="1" applyAlignment="1">
      <alignment vertical="center" wrapText="1"/>
    </xf>
    <xf numFmtId="0" fontId="28" fillId="2" borderId="32" xfId="0" applyFont="1" applyFill="1" applyBorder="1" applyAlignment="1">
      <alignment vertical="center" wrapText="1"/>
    </xf>
    <xf numFmtId="0" fontId="28" fillId="0" borderId="32" xfId="0" applyFont="1" applyBorder="1" applyAlignment="1">
      <alignment vertical="center"/>
    </xf>
    <xf numFmtId="0" fontId="28" fillId="0" borderId="34" xfId="0" applyFont="1" applyBorder="1" applyAlignment="1">
      <alignment vertical="center"/>
    </xf>
    <xf numFmtId="0" fontId="28" fillId="2" borderId="1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" fillId="3" borderId="43" xfId="0" applyFont="1" applyFill="1" applyBorder="1" applyAlignment="1" applyProtection="1">
      <alignment horizontal="left" vertical="center"/>
      <protection locked="0"/>
    </xf>
    <xf numFmtId="0" fontId="9" fillId="3" borderId="43" xfId="0" applyFont="1" applyFill="1" applyBorder="1" applyAlignment="1" applyProtection="1">
      <alignment horizontal="left" vertical="center"/>
      <protection locked="0"/>
    </xf>
    <xf numFmtId="0" fontId="9" fillId="3" borderId="44" xfId="0" applyFont="1" applyFill="1" applyBorder="1" applyAlignment="1" applyProtection="1">
      <alignment horizontal="left" vertical="center"/>
      <protection locked="0"/>
    </xf>
    <xf numFmtId="0" fontId="9" fillId="4" borderId="23" xfId="0" applyFont="1" applyFill="1" applyBorder="1" applyAlignment="1" applyProtection="1">
      <alignment vertical="center"/>
      <protection locked="0"/>
    </xf>
    <xf numFmtId="0" fontId="9" fillId="4" borderId="24" xfId="0" applyFont="1" applyFill="1" applyBorder="1" applyAlignment="1" applyProtection="1">
      <alignment vertical="center"/>
      <protection locked="0"/>
    </xf>
    <xf numFmtId="0" fontId="9" fillId="0" borderId="23" xfId="0" applyFont="1" applyBorder="1" applyAlignment="1" applyProtection="1">
      <alignment vertical="center"/>
      <protection locked="0"/>
    </xf>
    <xf numFmtId="0" fontId="9" fillId="0" borderId="24" xfId="0" applyFont="1" applyBorder="1" applyAlignment="1" applyProtection="1">
      <alignment vertical="center"/>
      <protection locked="0"/>
    </xf>
    <xf numFmtId="0" fontId="9" fillId="0" borderId="26" xfId="0" applyFont="1" applyBorder="1" applyAlignment="1" applyProtection="1">
      <alignment vertical="center"/>
      <protection locked="0"/>
    </xf>
    <xf numFmtId="0" fontId="9" fillId="0" borderId="27" xfId="0" applyFont="1" applyBorder="1" applyAlignment="1" applyProtection="1">
      <alignment vertical="center"/>
      <protection locked="0"/>
    </xf>
    <xf numFmtId="0" fontId="23" fillId="9" borderId="31" xfId="0" applyFont="1" applyFill="1" applyBorder="1" applyAlignment="1">
      <alignment horizontal="left" vertical="center" wrapText="1"/>
    </xf>
    <xf numFmtId="0" fontId="23" fillId="9" borderId="32" xfId="0" applyFont="1" applyFill="1" applyBorder="1" applyAlignment="1">
      <alignment horizontal="left" vertical="center" wrapText="1"/>
    </xf>
    <xf numFmtId="0" fontId="23" fillId="9" borderId="34" xfId="0" applyFont="1" applyFill="1" applyBorder="1" applyAlignment="1">
      <alignment horizontal="left" vertical="center" wrapText="1"/>
    </xf>
    <xf numFmtId="0" fontId="9" fillId="5" borderId="23" xfId="0" applyFont="1" applyFill="1" applyBorder="1" applyAlignment="1">
      <alignment horizontal="left" vertical="center" wrapText="1"/>
    </xf>
    <xf numFmtId="0" fontId="33" fillId="5" borderId="31" xfId="0" applyFont="1" applyFill="1" applyBorder="1" applyAlignment="1">
      <alignment horizontal="left" vertical="center" wrapText="1"/>
    </xf>
    <xf numFmtId="0" fontId="33" fillId="5" borderId="33" xfId="0" applyFont="1" applyFill="1" applyBorder="1" applyAlignment="1">
      <alignment horizontal="left" vertical="center" wrapText="1"/>
    </xf>
    <xf numFmtId="0" fontId="28" fillId="0" borderId="43" xfId="0" applyFont="1" applyBorder="1" applyAlignment="1" applyProtection="1">
      <alignment horizontal="left" vertical="center" wrapText="1"/>
      <protection locked="0"/>
    </xf>
    <xf numFmtId="0" fontId="28" fillId="0" borderId="44" xfId="0" applyFont="1" applyBorder="1" applyAlignment="1" applyProtection="1">
      <alignment horizontal="left" vertical="center" wrapText="1"/>
      <protection locked="0"/>
    </xf>
    <xf numFmtId="0" fontId="28" fillId="2" borderId="53" xfId="0" applyFont="1" applyFill="1" applyBorder="1" applyAlignment="1">
      <alignment horizontal="left" vertical="center" wrapText="1"/>
    </xf>
    <xf numFmtId="0" fontId="28" fillId="2" borderId="40" xfId="0" applyFont="1" applyFill="1" applyBorder="1" applyAlignment="1">
      <alignment horizontal="left" vertical="center" wrapText="1"/>
    </xf>
    <xf numFmtId="0" fontId="28" fillId="2" borderId="38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23" fillId="9" borderId="33" xfId="0" applyFont="1" applyFill="1" applyBorder="1" applyAlignment="1">
      <alignment horizontal="left" vertical="center" wrapText="1"/>
    </xf>
    <xf numFmtId="0" fontId="9" fillId="5" borderId="26" xfId="0" applyFont="1" applyFill="1" applyBorder="1" applyAlignment="1">
      <alignment horizontal="left" vertical="center" wrapText="1"/>
    </xf>
    <xf numFmtId="0" fontId="2" fillId="0" borderId="35" xfId="0" applyFont="1" applyBorder="1" applyAlignment="1" applyProtection="1">
      <alignment horizontal="left" vertical="center" wrapText="1"/>
      <protection locked="0"/>
    </xf>
    <xf numFmtId="0" fontId="9" fillId="0" borderId="26" xfId="0" applyFont="1" applyBorder="1" applyAlignment="1" applyProtection="1">
      <alignment horizontal="left" vertical="center"/>
      <protection locked="0"/>
    </xf>
    <xf numFmtId="0" fontId="9" fillId="0" borderId="27" xfId="0" applyFont="1" applyBorder="1" applyAlignment="1" applyProtection="1">
      <alignment horizontal="left" vertical="center"/>
      <protection locked="0"/>
    </xf>
    <xf numFmtId="0" fontId="7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3" fillId="0" borderId="23" xfId="0" applyFont="1" applyBorder="1" applyAlignment="1" applyProtection="1">
      <alignment horizontal="left" vertical="center" wrapText="1"/>
      <protection locked="0"/>
    </xf>
    <xf numFmtId="0" fontId="9" fillId="0" borderId="23" xfId="0" applyFont="1" applyBorder="1" applyAlignment="1" applyProtection="1">
      <alignment horizontal="left" vertical="center"/>
      <protection locked="0"/>
    </xf>
    <xf numFmtId="0" fontId="9" fillId="0" borderId="24" xfId="0" applyFont="1" applyBorder="1" applyAlignment="1" applyProtection="1">
      <alignment horizontal="left" vertical="center"/>
      <protection locked="0"/>
    </xf>
    <xf numFmtId="0" fontId="2" fillId="0" borderId="32" xfId="0" applyFont="1" applyBorder="1" applyAlignment="1" applyProtection="1">
      <alignment horizontal="left" vertical="center" wrapText="1"/>
      <protection locked="0"/>
    </xf>
    <xf numFmtId="0" fontId="23" fillId="9" borderId="29" xfId="0" applyFont="1" applyFill="1" applyBorder="1" applyAlignment="1">
      <alignment horizontal="center" vertical="center" wrapText="1"/>
    </xf>
    <xf numFmtId="0" fontId="23" fillId="9" borderId="30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 applyProtection="1">
      <alignment horizontal="left" vertical="center" wrapText="1"/>
      <protection locked="0"/>
    </xf>
    <xf numFmtId="0" fontId="9" fillId="4" borderId="23" xfId="0" applyFont="1" applyFill="1" applyBorder="1" applyAlignment="1" applyProtection="1">
      <alignment horizontal="left" vertical="center"/>
      <protection locked="0"/>
    </xf>
    <xf numFmtId="0" fontId="9" fillId="4" borderId="24" xfId="0" applyFont="1" applyFill="1" applyBorder="1" applyAlignment="1" applyProtection="1">
      <alignment horizontal="left" vertical="center"/>
      <protection locked="0"/>
    </xf>
    <xf numFmtId="0" fontId="23" fillId="9" borderId="61" xfId="0" applyFont="1" applyFill="1" applyBorder="1" applyAlignment="1">
      <alignment horizontal="center" vertical="center" wrapText="1"/>
    </xf>
    <xf numFmtId="0" fontId="23" fillId="9" borderId="62" xfId="0" applyFont="1" applyFill="1" applyBorder="1" applyAlignment="1">
      <alignment horizontal="center" vertical="center" wrapText="1"/>
    </xf>
    <xf numFmtId="0" fontId="23" fillId="9" borderId="63" xfId="0" applyFont="1" applyFill="1" applyBorder="1" applyAlignment="1">
      <alignment horizontal="center" vertical="center" wrapText="1"/>
    </xf>
    <xf numFmtId="0" fontId="32" fillId="5" borderId="37" xfId="0" applyFont="1" applyFill="1" applyBorder="1" applyAlignment="1">
      <alignment horizontal="center" vertical="center" wrapText="1"/>
    </xf>
    <xf numFmtId="0" fontId="32" fillId="5" borderId="40" xfId="0" applyFont="1" applyFill="1" applyBorder="1" applyAlignment="1">
      <alignment horizontal="center" vertical="center" wrapText="1"/>
    </xf>
    <xf numFmtId="0" fontId="32" fillId="5" borderId="38" xfId="0" applyFont="1" applyFill="1" applyBorder="1" applyAlignment="1">
      <alignment horizontal="center" vertical="center" wrapText="1"/>
    </xf>
    <xf numFmtId="0" fontId="44" fillId="5" borderId="7" xfId="0" applyFont="1" applyFill="1" applyBorder="1" applyAlignment="1">
      <alignment horizontal="left" vertical="top" wrapText="1"/>
    </xf>
    <xf numFmtId="0" fontId="44" fillId="5" borderId="0" xfId="0" applyFont="1" applyFill="1" applyAlignment="1">
      <alignment horizontal="left" vertical="top"/>
    </xf>
    <xf numFmtId="0" fontId="44" fillId="5" borderId="39" xfId="0" applyFont="1" applyFill="1" applyBorder="1" applyAlignment="1">
      <alignment horizontal="left" vertical="top"/>
    </xf>
    <xf numFmtId="0" fontId="0" fillId="5" borderId="51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52" xfId="0" applyFill="1" applyBorder="1" applyAlignment="1">
      <alignment horizontal="center" vertical="center" wrapText="1"/>
    </xf>
    <xf numFmtId="0" fontId="47" fillId="5" borderId="37" xfId="0" applyFont="1" applyFill="1" applyBorder="1" applyAlignment="1">
      <alignment horizontal="left" vertical="top" wrapText="1"/>
    </xf>
    <xf numFmtId="0" fontId="47" fillId="5" borderId="40" xfId="0" applyFont="1" applyFill="1" applyBorder="1" applyAlignment="1">
      <alignment horizontal="left" vertical="top" wrapText="1"/>
    </xf>
    <xf numFmtId="0" fontId="47" fillId="5" borderId="38" xfId="0" applyFont="1" applyFill="1" applyBorder="1" applyAlignment="1">
      <alignment horizontal="left" vertical="top" wrapText="1"/>
    </xf>
    <xf numFmtId="0" fontId="23" fillId="9" borderId="42" xfId="0" applyFont="1" applyFill="1" applyBorder="1" applyAlignment="1">
      <alignment horizontal="center" vertical="center" wrapText="1"/>
    </xf>
    <xf numFmtId="0" fontId="23" fillId="9" borderId="28" xfId="0" applyFont="1" applyFill="1" applyBorder="1" applyAlignment="1">
      <alignment horizontal="center" vertical="center" wrapText="1"/>
    </xf>
    <xf numFmtId="0" fontId="20" fillId="9" borderId="37" xfId="0" applyFont="1" applyFill="1" applyBorder="1" applyAlignment="1">
      <alignment horizontal="center" vertical="center" wrapText="1"/>
    </xf>
    <xf numFmtId="0" fontId="20" fillId="9" borderId="40" xfId="0" applyFont="1" applyFill="1" applyBorder="1" applyAlignment="1">
      <alignment horizontal="center" vertical="center" wrapText="1"/>
    </xf>
    <xf numFmtId="0" fontId="20" fillId="9" borderId="36" xfId="0" applyFont="1" applyFill="1" applyBorder="1" applyAlignment="1">
      <alignment horizontal="center" vertical="center" wrapText="1"/>
    </xf>
    <xf numFmtId="0" fontId="27" fillId="9" borderId="43" xfId="0" applyFont="1" applyFill="1" applyBorder="1" applyAlignment="1">
      <alignment horizontal="center" vertical="center" wrapText="1"/>
    </xf>
    <xf numFmtId="0" fontId="27" fillId="9" borderId="29" xfId="0" applyFont="1" applyFill="1" applyBorder="1" applyAlignment="1">
      <alignment horizontal="center" vertical="center" wrapText="1"/>
    </xf>
    <xf numFmtId="0" fontId="23" fillId="9" borderId="43" xfId="0" applyFont="1" applyFill="1" applyBorder="1" applyAlignment="1">
      <alignment horizontal="center" vertical="center" wrapText="1"/>
    </xf>
    <xf numFmtId="0" fontId="23" fillId="9" borderId="44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1" fillId="5" borderId="56" xfId="0" applyFont="1" applyFill="1" applyBorder="1" applyAlignment="1">
      <alignment horizontal="left" vertical="center" wrapText="1"/>
    </xf>
    <xf numFmtId="0" fontId="31" fillId="5" borderId="57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31" fillId="5" borderId="34" xfId="0" applyFont="1" applyFill="1" applyBorder="1" applyAlignment="1">
      <alignment horizontal="left" vertical="center" wrapText="1"/>
    </xf>
    <xf numFmtId="0" fontId="47" fillId="5" borderId="53" xfId="0" applyFont="1" applyFill="1" applyBorder="1" applyAlignment="1">
      <alignment horizontal="left" vertical="top" wrapText="1"/>
    </xf>
    <xf numFmtId="0" fontId="52" fillId="0" borderId="7" xfId="0" applyFont="1" applyBorder="1" applyAlignment="1">
      <alignment horizontal="left" vertical="top" wrapText="1"/>
    </xf>
    <xf numFmtId="0" fontId="50" fillId="0" borderId="0" xfId="0" applyFont="1" applyAlignment="1">
      <alignment horizontal="left" vertical="top" wrapText="1"/>
    </xf>
    <xf numFmtId="0" fontId="52" fillId="0" borderId="0" xfId="0" applyFont="1" applyAlignment="1">
      <alignment horizontal="left" vertical="top" wrapText="1"/>
    </xf>
    <xf numFmtId="0" fontId="50" fillId="0" borderId="1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21" fillId="10" borderId="0" xfId="0" applyFont="1" applyFill="1" applyAlignment="1">
      <alignment horizontal="center" vertical="center" wrapText="1"/>
    </xf>
    <xf numFmtId="0" fontId="36" fillId="10" borderId="0" xfId="0" applyFont="1" applyFill="1" applyAlignment="1">
      <alignment horizontal="center" vertical="center"/>
    </xf>
    <xf numFmtId="0" fontId="36" fillId="10" borderId="39" xfId="0" applyFont="1" applyFill="1" applyBorder="1" applyAlignment="1">
      <alignment horizontal="center" vertical="center"/>
    </xf>
    <xf numFmtId="0" fontId="36" fillId="10" borderId="5" xfId="0" applyFont="1" applyFill="1" applyBorder="1" applyAlignment="1">
      <alignment horizontal="center" vertical="center"/>
    </xf>
    <xf numFmtId="0" fontId="36" fillId="10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1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0" fillId="0" borderId="0" xfId="0"/>
    <xf numFmtId="0" fontId="0" fillId="8" borderId="5" xfId="0" applyFill="1" applyBorder="1" applyAlignment="1">
      <alignment horizontal="center"/>
    </xf>
    <xf numFmtId="0" fontId="22" fillId="8" borderId="0" xfId="0" applyFont="1" applyFill="1" applyAlignment="1">
      <alignment horizontal="left" vertical="center" wrapText="1"/>
    </xf>
    <xf numFmtId="0" fontId="22" fillId="8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49" fillId="0" borderId="0" xfId="0" applyFont="1" applyAlignment="1">
      <alignment horizontal="left" wrapText="1"/>
    </xf>
    <xf numFmtId="0" fontId="49" fillId="0" borderId="47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left" vertical="top" wrapText="1"/>
    </xf>
  </cellXfs>
  <cellStyles count="3">
    <cellStyle name="Обычный" xfId="0" builtinId="0"/>
    <cellStyle name="Обычный 2" xfId="2" xr:uid="{27A3AE79-27A3-452B-90C4-606A1FCFFB02}"/>
    <cellStyle name="Процентный" xfId="1" builtinId="5"/>
  </cellStyles>
  <dxfs count="2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524F4F"/>
      <color rgb="FFE825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H$28" lockText="1" noThreeD="1"/>
</file>

<file path=xl/ctrlProps/ctrlProp2.xml><?xml version="1.0" encoding="utf-8"?>
<formControlPr xmlns="http://schemas.microsoft.com/office/spreadsheetml/2009/9/main" objectType="CheckBox" fmlaLink="$H$33" lockText="1" noThreeD="1"/>
</file>

<file path=xl/ctrlProps/ctrlProp3.xml><?xml version="1.0" encoding="utf-8"?>
<formControlPr xmlns="http://schemas.microsoft.com/office/spreadsheetml/2009/9/main" objectType="CheckBox" fmlaLink="$D$33" lockText="1" noThreeD="1"/>
</file>

<file path=xl/ctrlProps/ctrlProp4.xml><?xml version="1.0" encoding="utf-8"?>
<formControlPr xmlns="http://schemas.microsoft.com/office/spreadsheetml/2009/9/main" objectType="CheckBox" fmlaLink="$D$34" lockText="1" noThreeD="1"/>
</file>

<file path=xl/ctrlProps/ctrlProp5.xml><?xml version="1.0" encoding="utf-8"?>
<formControlPr xmlns="http://schemas.microsoft.com/office/spreadsheetml/2009/9/main" objectType="CheckBox" fmlaLink="$H$34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25400</xdr:colOff>
          <xdr:row>27</xdr:row>
          <xdr:rowOff>25400</xdr:rowOff>
        </xdr:from>
        <xdr:to>
          <xdr:col>7</xdr:col>
          <xdr:colOff>1524000</xdr:colOff>
          <xdr:row>27</xdr:row>
          <xdr:rowOff>368300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25400</xdr:colOff>
          <xdr:row>32</xdr:row>
          <xdr:rowOff>25400</xdr:rowOff>
        </xdr:from>
        <xdr:to>
          <xdr:col>7</xdr:col>
          <xdr:colOff>1511300</xdr:colOff>
          <xdr:row>32</xdr:row>
          <xdr:rowOff>558800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32</xdr:row>
          <xdr:rowOff>25400</xdr:rowOff>
        </xdr:from>
        <xdr:to>
          <xdr:col>3</xdr:col>
          <xdr:colOff>1625600</xdr:colOff>
          <xdr:row>32</xdr:row>
          <xdr:rowOff>558800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85725</xdr:colOff>
      <xdr:row>16</xdr:row>
      <xdr:rowOff>281610</xdr:rowOff>
    </xdr:from>
    <xdr:to>
      <xdr:col>2</xdr:col>
      <xdr:colOff>2105024</xdr:colOff>
      <xdr:row>20</xdr:row>
      <xdr:rowOff>1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0768" y="5756414"/>
          <a:ext cx="2019299" cy="993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ru-RU" sz="1000" b="0" i="1" u="none">
              <a:solidFill>
                <a:sysClr val="windowText" lastClr="000000"/>
              </a:solidFill>
              <a:latin typeface="+mn-lt"/>
              <a:ea typeface="Verdana" panose="020B0604030504040204" pitchFamily="34" charset="0"/>
            </a:rPr>
            <a:t>Выбрать из выпадающего списка подходящие варианты. </a:t>
          </a:r>
          <a:endParaRPr lang="en-US" sz="1000" b="0" i="1" u="none">
            <a:solidFill>
              <a:sysClr val="windowText" lastClr="000000"/>
            </a:solidFill>
            <a:latin typeface="+mn-lt"/>
            <a:ea typeface="Verdana" panose="020B0604030504040204" pitchFamily="34" charset="0"/>
          </a:endParaRPr>
        </a:p>
        <a:p>
          <a:pPr algn="ctr"/>
          <a:endParaRPr lang="ru-RU" sz="1000" b="1" i="1" u="none">
            <a:solidFill>
              <a:sysClr val="windowText" lastClr="000000"/>
            </a:solidFill>
            <a:latin typeface="+mn-lt"/>
            <a:ea typeface="Verdana" panose="020B0604030504040204" pitchFamily="34" charset="0"/>
          </a:endParaRPr>
        </a:p>
        <a:p>
          <a:pPr algn="ctr"/>
          <a:r>
            <a:rPr lang="ru-RU" sz="1000" b="1" i="1" u="none">
              <a:solidFill>
                <a:sysClr val="windowText" lastClr="000000"/>
              </a:solidFill>
              <a:latin typeface="+mn-lt"/>
              <a:ea typeface="Verdana" panose="020B0604030504040204" pitchFamily="34" charset="0"/>
            </a:rPr>
            <a:t>Выбранные проблемы должны быть логически связаны</a:t>
          </a:r>
          <a:r>
            <a:rPr lang="en-US" sz="1000" b="1" i="1" u="none">
              <a:solidFill>
                <a:sysClr val="windowText" lastClr="000000"/>
              </a:solidFill>
              <a:latin typeface="+mn-lt"/>
              <a:ea typeface="Verdana" panose="020B0604030504040204" pitchFamily="34" charset="0"/>
            </a:rPr>
            <a:t> </a:t>
          </a:r>
          <a:r>
            <a:rPr lang="ru-RU" sz="1000" b="1" i="1" u="none">
              <a:solidFill>
                <a:sysClr val="windowText" lastClr="000000"/>
              </a:solidFill>
              <a:latin typeface="+mn-lt"/>
              <a:ea typeface="Verdana" panose="020B0604030504040204" pitchFamily="34" charset="0"/>
            </a:rPr>
            <a:t>мероприятиями</a:t>
          </a:r>
          <a:r>
            <a:rPr lang="en-US" sz="1000" b="1" i="1" u="none">
              <a:solidFill>
                <a:sysClr val="windowText" lastClr="000000"/>
              </a:solidFill>
              <a:latin typeface="+mn-lt"/>
              <a:ea typeface="Verdana" panose="020B0604030504040204" pitchFamily="34" charset="0"/>
            </a:rPr>
            <a:t>,</a:t>
          </a:r>
          <a:r>
            <a:rPr lang="ru-RU" sz="1000" b="1" i="1" u="none">
              <a:solidFill>
                <a:sysClr val="windowText" lastClr="000000"/>
              </a:solidFill>
              <a:latin typeface="+mn-lt"/>
              <a:ea typeface="Verdana" panose="020B0604030504040204" pitchFamily="34" charset="0"/>
            </a:rPr>
            <a:t> описанными в Блоке </a:t>
          </a:r>
          <a:r>
            <a:rPr lang="en-US" sz="1000" b="1" i="1" u="none">
              <a:solidFill>
                <a:sysClr val="windowText" lastClr="000000"/>
              </a:solidFill>
              <a:latin typeface="+mn-lt"/>
              <a:ea typeface="Verdana" panose="020B0604030504040204" pitchFamily="34" charset="0"/>
            </a:rPr>
            <a:t>4</a:t>
          </a:r>
          <a:r>
            <a:rPr lang="ru-RU" sz="1000" b="1" i="1" u="none">
              <a:solidFill>
                <a:sysClr val="windowText" lastClr="000000"/>
              </a:solidFill>
              <a:latin typeface="+mn-lt"/>
              <a:ea typeface="Verdana" panose="020B0604030504040204" pitchFamily="34" charset="0"/>
            </a:rPr>
            <a:t>.</a:t>
          </a:r>
          <a:r>
            <a:rPr lang="ru-RU" sz="1000" b="1" i="1" u="none" baseline="0">
              <a:solidFill>
                <a:sysClr val="windowText" lastClr="000000"/>
              </a:solidFill>
              <a:latin typeface="+mn-lt"/>
              <a:ea typeface="Verdana" panose="020B0604030504040204" pitchFamily="34" charset="0"/>
            </a:rPr>
            <a:t> Проверьте связь после заполнения шаблона полностью!</a:t>
          </a:r>
          <a:endParaRPr lang="en-US" sz="1000" b="1" i="1" u="none">
            <a:solidFill>
              <a:sysClr val="windowText" lastClr="000000"/>
            </a:solidFill>
            <a:latin typeface="+mn-lt"/>
            <a:ea typeface="Verdana" panose="020B060403050404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33</xdr:row>
          <xdr:rowOff>25400</xdr:rowOff>
        </xdr:from>
        <xdr:to>
          <xdr:col>3</xdr:col>
          <xdr:colOff>1638300</xdr:colOff>
          <xdr:row>33</xdr:row>
          <xdr:rowOff>558800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25400</xdr:colOff>
          <xdr:row>33</xdr:row>
          <xdr:rowOff>25400</xdr:rowOff>
        </xdr:from>
        <xdr:to>
          <xdr:col>7</xdr:col>
          <xdr:colOff>1524000</xdr:colOff>
          <xdr:row>33</xdr:row>
          <xdr:rowOff>558800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21</xdr:row>
      <xdr:rowOff>34416</xdr:rowOff>
    </xdr:from>
    <xdr:to>
      <xdr:col>8</xdr:col>
      <xdr:colOff>446908</xdr:colOff>
      <xdr:row>41</xdr:row>
      <xdr:rowOff>4416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471" y="4046122"/>
          <a:ext cx="5153378" cy="378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214513</xdr:colOff>
      <xdr:row>21</xdr:row>
      <xdr:rowOff>25615</xdr:rowOff>
    </xdr:from>
    <xdr:to>
      <xdr:col>17</xdr:col>
      <xdr:colOff>357790</xdr:colOff>
      <xdr:row>40</xdr:row>
      <xdr:rowOff>186115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60572" y="4037321"/>
          <a:ext cx="4984218" cy="378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212113</xdr:colOff>
      <xdr:row>0</xdr:row>
      <xdr:rowOff>23213</xdr:rowOff>
    </xdr:from>
    <xdr:to>
      <xdr:col>17</xdr:col>
      <xdr:colOff>355390</xdr:colOff>
      <xdr:row>19</xdr:row>
      <xdr:rowOff>183713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58172" y="23213"/>
          <a:ext cx="4984218" cy="37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57149</xdr:rowOff>
    </xdr:from>
    <xdr:to>
      <xdr:col>8</xdr:col>
      <xdr:colOff>1657350</xdr:colOff>
      <xdr:row>10</xdr:row>
      <xdr:rowOff>104774</xdr:rowOff>
    </xdr:to>
    <xdr:sp macro="" textlink="">
      <xdr:nvSpPr>
        <xdr:cNvPr id="44" name="Прямоугольник: скругленные углы 43">
          <a:extLst>
            <a:ext uri="{FF2B5EF4-FFF2-40B4-BE49-F238E27FC236}">
              <a16:creationId xmlns:a16="http://schemas.microsoft.com/office/drawing/2014/main" id="{09096DCC-9048-439F-9644-6A91A8D487C9}"/>
            </a:ext>
          </a:extLst>
        </xdr:cNvPr>
        <xdr:cNvSpPr/>
      </xdr:nvSpPr>
      <xdr:spPr>
        <a:xfrm>
          <a:off x="8477250" y="1333499"/>
          <a:ext cx="2990850" cy="1381125"/>
        </a:xfrm>
        <a:prstGeom prst="roundRect">
          <a:avLst>
            <a:gd name="adj" fmla="val 14263"/>
          </a:avLst>
        </a:prstGeom>
        <a:solidFill>
          <a:srgbClr val="E825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 anchorCtr="1"/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ts val="600"/>
            </a:spcBef>
          </a:pPr>
          <a:endParaRPr lang="ru-RU" sz="1200">
            <a:solidFill>
              <a:schemeClr val="bg1"/>
            </a:solidFill>
            <a:latin typeface="Montserrat Medium" pitchFamily="2" charset="-52"/>
          </a:endParaRPr>
        </a:p>
      </xdr:txBody>
    </xdr:sp>
    <xdr:clientData/>
  </xdr:twoCellAnchor>
  <xdr:twoCellAnchor>
    <xdr:from>
      <xdr:col>2</xdr:col>
      <xdr:colOff>33618</xdr:colOff>
      <xdr:row>0</xdr:row>
      <xdr:rowOff>0</xdr:rowOff>
    </xdr:from>
    <xdr:to>
      <xdr:col>8</xdr:col>
      <xdr:colOff>526676</xdr:colOff>
      <xdr:row>2</xdr:row>
      <xdr:rowOff>126192</xdr:rowOff>
    </xdr:to>
    <xdr:sp macro="" textlink="'Ввод данных'!D9:J9">
      <xdr:nvSpPr>
        <xdr:cNvPr id="3" name="TextBox 2">
          <a:extLst>
            <a:ext uri="{FF2B5EF4-FFF2-40B4-BE49-F238E27FC236}">
              <a16:creationId xmlns:a16="http://schemas.microsoft.com/office/drawing/2014/main" id="{5942E875-0DF3-4423-ABA0-811C1823431E}"/>
            </a:ext>
          </a:extLst>
        </xdr:cNvPr>
        <xdr:cNvSpPr txBox="1">
          <a:spLocks noChangeAspect="1"/>
        </xdr:cNvSpPr>
      </xdr:nvSpPr>
      <xdr:spPr>
        <a:xfrm>
          <a:off x="786093" y="0"/>
          <a:ext cx="9551333" cy="897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fld id="{D71785BA-AFB2-4E90-B36D-3380B3705205}" type="TxLink">
            <a:rPr lang="ru-RU" sz="2400" b="1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/>
            <a:t> </a:t>
          </a:fld>
          <a:endParaRPr lang="ru-RU" sz="48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</xdr:col>
      <xdr:colOff>66675</xdr:colOff>
      <xdr:row>14</xdr:row>
      <xdr:rowOff>162100</xdr:rowOff>
    </xdr:from>
    <xdr:to>
      <xdr:col>2</xdr:col>
      <xdr:colOff>2456208</xdr:colOff>
      <xdr:row>16</xdr:row>
      <xdr:rowOff>37539</xdr:rowOff>
    </xdr:to>
    <xdr:sp macro="" textlink="'Ввод данных'!C13:J13">
      <xdr:nvSpPr>
        <xdr:cNvPr id="4" name="object 4">
          <a:extLst>
            <a:ext uri="{FF2B5EF4-FFF2-40B4-BE49-F238E27FC236}">
              <a16:creationId xmlns:a16="http://schemas.microsoft.com/office/drawing/2014/main" id="{EDBED991-EDA1-4AA6-9618-5944036F0EFE}"/>
            </a:ext>
          </a:extLst>
        </xdr:cNvPr>
        <xdr:cNvSpPr txBox="1">
          <a:spLocks noChangeAspect="1"/>
        </xdr:cNvSpPr>
      </xdr:nvSpPr>
      <xdr:spPr>
        <a:xfrm>
          <a:off x="447675" y="3533950"/>
          <a:ext cx="2532408" cy="256439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39A2947-68C3-48E6-BD2D-A76D2789A24D}" type="TxLink">
            <a:rPr lang="ru-RU" sz="1100" b="1" i="0" u="none" strike="noStrike" spc="-1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>
              <a:lnSpc>
                <a:spcPct val="100000"/>
              </a:lnSpc>
              <a:spcBef>
                <a:spcPts val="219"/>
              </a:spcBef>
            </a:pPr>
            <a:t>Причина выбора потока:</a:t>
          </a:fld>
          <a:endParaRPr sz="1400" b="1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544996</xdr:colOff>
      <xdr:row>21</xdr:row>
      <xdr:rowOff>14742</xdr:rowOff>
    </xdr:from>
    <xdr:to>
      <xdr:col>3</xdr:col>
      <xdr:colOff>133350</xdr:colOff>
      <xdr:row>22</xdr:row>
      <xdr:rowOff>164206</xdr:rowOff>
    </xdr:to>
    <xdr:sp macro="" textlink="Списки!C167">
      <xdr:nvSpPr>
        <xdr:cNvPr id="5" name="object 4">
          <a:extLst>
            <a:ext uri="{FF2B5EF4-FFF2-40B4-BE49-F238E27FC236}">
              <a16:creationId xmlns:a16="http://schemas.microsoft.com/office/drawing/2014/main" id="{73F42A7B-0581-4F6E-843A-787FBB2BA8C9}"/>
            </a:ext>
          </a:extLst>
        </xdr:cNvPr>
        <xdr:cNvSpPr txBox="1">
          <a:spLocks noChangeAspect="1"/>
        </xdr:cNvSpPr>
      </xdr:nvSpPr>
      <xdr:spPr>
        <a:xfrm>
          <a:off x="544996" y="4720092"/>
          <a:ext cx="3017354" cy="339964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6A14146B-2172-4A3F-A48D-BDC56BAAE0F0}" type="TxLink">
            <a:rPr lang="ru-RU" sz="10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5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544996</xdr:colOff>
      <xdr:row>23</xdr:row>
      <xdr:rowOff>20695</xdr:rowOff>
    </xdr:from>
    <xdr:to>
      <xdr:col>3</xdr:col>
      <xdr:colOff>143518</xdr:colOff>
      <xdr:row>24</xdr:row>
      <xdr:rowOff>170159</xdr:rowOff>
    </xdr:to>
    <xdr:sp macro="" textlink="Списки!C168">
      <xdr:nvSpPr>
        <xdr:cNvPr id="6" name="object 4">
          <a:extLst>
            <a:ext uri="{FF2B5EF4-FFF2-40B4-BE49-F238E27FC236}">
              <a16:creationId xmlns:a16="http://schemas.microsoft.com/office/drawing/2014/main" id="{D893ABD6-D8FA-4EE3-A64F-EFC08855A92E}"/>
            </a:ext>
          </a:extLst>
        </xdr:cNvPr>
        <xdr:cNvSpPr txBox="1">
          <a:spLocks noChangeAspect="1"/>
        </xdr:cNvSpPr>
      </xdr:nvSpPr>
      <xdr:spPr>
        <a:xfrm>
          <a:off x="544996" y="5107045"/>
          <a:ext cx="3027522" cy="339964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1C079D1C-A46B-4694-88E4-11E7697EFCED}" type="TxLink">
            <a:rPr lang="ru-RU" sz="10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5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544996</xdr:colOff>
      <xdr:row>25</xdr:row>
      <xdr:rowOff>26649</xdr:rowOff>
    </xdr:from>
    <xdr:to>
      <xdr:col>3</xdr:col>
      <xdr:colOff>133350</xdr:colOff>
      <xdr:row>26</xdr:row>
      <xdr:rowOff>176113</xdr:rowOff>
    </xdr:to>
    <xdr:sp macro="" textlink="Списки!C169">
      <xdr:nvSpPr>
        <xdr:cNvPr id="7" name="object 4">
          <a:extLst>
            <a:ext uri="{FF2B5EF4-FFF2-40B4-BE49-F238E27FC236}">
              <a16:creationId xmlns:a16="http://schemas.microsoft.com/office/drawing/2014/main" id="{513549EA-B104-4EED-B9F8-A0AD1A63D51F}"/>
            </a:ext>
          </a:extLst>
        </xdr:cNvPr>
        <xdr:cNvSpPr txBox="1">
          <a:spLocks noChangeAspect="1"/>
        </xdr:cNvSpPr>
      </xdr:nvSpPr>
      <xdr:spPr>
        <a:xfrm>
          <a:off x="544996" y="5493999"/>
          <a:ext cx="3017354" cy="339964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596467A8-872A-470A-89F9-11663CB97E77}" type="TxLink">
            <a:rPr lang="ru-RU" sz="10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5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1</xdr:col>
      <xdr:colOff>2071</xdr:colOff>
      <xdr:row>15</xdr:row>
      <xdr:rowOff>187803</xdr:rowOff>
    </xdr:from>
    <xdr:to>
      <xdr:col>2</xdr:col>
      <xdr:colOff>2628900</xdr:colOff>
      <xdr:row>19</xdr:row>
      <xdr:rowOff>77519</xdr:rowOff>
    </xdr:to>
    <xdr:sp macro="" textlink="Списки!D172">
      <xdr:nvSpPr>
        <xdr:cNvPr id="8" name="object 4">
          <a:extLst>
            <a:ext uri="{FF2B5EF4-FFF2-40B4-BE49-F238E27FC236}">
              <a16:creationId xmlns:a16="http://schemas.microsoft.com/office/drawing/2014/main" id="{D8190D21-2700-41A5-80D4-4317F07E4D2D}"/>
            </a:ext>
          </a:extLst>
        </xdr:cNvPr>
        <xdr:cNvSpPr txBox="1">
          <a:spLocks noChangeAspect="1"/>
        </xdr:cNvSpPr>
      </xdr:nvSpPr>
      <xdr:spPr>
        <a:xfrm>
          <a:off x="383071" y="3750153"/>
          <a:ext cx="2769704" cy="651716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25E72114-3D7D-48B9-974C-F257A4957B52}" type="TxLink">
            <a:rPr lang="ru-RU" sz="10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Поток имеет % в доле выручки и </a:t>
          </a:fld>
          <a:endParaRPr sz="5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542926</xdr:colOff>
      <xdr:row>27</xdr:row>
      <xdr:rowOff>102618</xdr:rowOff>
    </xdr:from>
    <xdr:to>
      <xdr:col>3</xdr:col>
      <xdr:colOff>12542</xdr:colOff>
      <xdr:row>28</xdr:row>
      <xdr:rowOff>171449</xdr:rowOff>
    </xdr:to>
    <xdr:sp macro="" textlink="Списки!B142">
      <xdr:nvSpPr>
        <xdr:cNvPr id="9" name="object 36">
          <a:extLst>
            <a:ext uri="{FF2B5EF4-FFF2-40B4-BE49-F238E27FC236}">
              <a16:creationId xmlns:a16="http://schemas.microsoft.com/office/drawing/2014/main" id="{5C23DA90-554B-4976-B33B-B84163DFB218}"/>
            </a:ext>
          </a:extLst>
        </xdr:cNvPr>
        <xdr:cNvSpPr txBox="1">
          <a:spLocks noChangeAspect="1"/>
        </xdr:cNvSpPr>
      </xdr:nvSpPr>
      <xdr:spPr>
        <a:xfrm>
          <a:off x="542926" y="5950968"/>
          <a:ext cx="2898616" cy="259331"/>
        </a:xfrm>
        <a:prstGeom prst="roundRect">
          <a:avLst>
            <a:gd name="adj" fmla="val 27686"/>
          </a:avLst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kern="0"/>
          </a:defPPr>
        </a:lstStyle>
        <a:p>
          <a:pPr marL="0" indent="0" algn="ctr" defTabSz="609585" rtl="0" eaLnBrk="0" fontAlgn="base" hangingPunct="0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fld id="{182A3FCA-CE03-43A2-A497-C59E16CC9245}" type="TxLink">
            <a:rPr lang="ru-RU" sz="1000" b="0" i="0" u="none" strike="noStrike" kern="12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 algn="ctr" defTabSz="609585" rtl="0" eaLnBrk="0" fontAlgn="base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</a:pPr>
            <a:t>Срок реализации: 6 месяцев</a:t>
          </a:fld>
          <a:endParaRPr sz="1000" b="0" i="0" u="none" strike="noStrike" kern="12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7</xdr:col>
      <xdr:colOff>447114</xdr:colOff>
      <xdr:row>8</xdr:row>
      <xdr:rowOff>19890</xdr:rowOff>
    </xdr:from>
    <xdr:to>
      <xdr:col>8</xdr:col>
      <xdr:colOff>1390089</xdr:colOff>
      <xdr:row>9</xdr:row>
      <xdr:rowOff>185128</xdr:rowOff>
    </xdr:to>
    <xdr:sp macro="" textlink="Списки!C146">
      <xdr:nvSpPr>
        <xdr:cNvPr id="10" name="object 12">
          <a:extLst>
            <a:ext uri="{FF2B5EF4-FFF2-40B4-BE49-F238E27FC236}">
              <a16:creationId xmlns:a16="http://schemas.microsoft.com/office/drawing/2014/main" id="{1CA4E55D-49EB-4181-A0D0-2FBD50F85796}"/>
            </a:ext>
          </a:extLst>
        </xdr:cNvPr>
        <xdr:cNvSpPr txBox="1">
          <a:spLocks noChangeAspect="1"/>
        </xdr:cNvSpPr>
      </xdr:nvSpPr>
      <xdr:spPr>
        <a:xfrm>
          <a:off x="8924364" y="2248740"/>
          <a:ext cx="2276475" cy="355738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100"/>
            </a:spcBef>
          </a:pPr>
          <a:fld id="{1A7F4CD1-443D-415D-8606-2749398EA6BD}" type="TxLink">
            <a:rPr lang="ru-RU" sz="1100" b="0" i="0" u="none" strike="noStrike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100"/>
              </a:spcBef>
            </a:pPr>
            <a:t>потенциальная дополнительная выручка</a:t>
          </a:fld>
          <a:endParaRPr sz="12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7</xdr:col>
      <xdr:colOff>29275</xdr:colOff>
      <xdr:row>3</xdr:row>
      <xdr:rowOff>15420</xdr:rowOff>
    </xdr:from>
    <xdr:to>
      <xdr:col>8</xdr:col>
      <xdr:colOff>650994</xdr:colOff>
      <xdr:row>8</xdr:row>
      <xdr:rowOff>10872</xdr:rowOff>
    </xdr:to>
    <xdr:sp macro="" textlink="Списки!E162">
      <xdr:nvSpPr>
        <xdr:cNvPr id="11" name="object 13">
          <a:extLst>
            <a:ext uri="{FF2B5EF4-FFF2-40B4-BE49-F238E27FC236}">
              <a16:creationId xmlns:a16="http://schemas.microsoft.com/office/drawing/2014/main" id="{46D77176-6D2A-4731-91CA-3CF37A410216}"/>
            </a:ext>
          </a:extLst>
        </xdr:cNvPr>
        <xdr:cNvSpPr txBox="1">
          <a:spLocks noChangeAspect="1"/>
        </xdr:cNvSpPr>
      </xdr:nvSpPr>
      <xdr:spPr>
        <a:xfrm>
          <a:off x="8506525" y="1291770"/>
          <a:ext cx="1955219" cy="947952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E02FF164-1275-48E3-B283-918DAE01387D}" type="TxLink">
            <a:rPr lang="en-US" sz="6000" b="1" i="0" u="none" strike="noStrike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0</a:t>
          </a:fld>
          <a:endParaRPr sz="6000" b="1" i="0" u="none" strike="noStrike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8</xdr:col>
      <xdr:colOff>873403</xdr:colOff>
      <xdr:row>4</xdr:row>
      <xdr:rowOff>189169</xdr:rowOff>
    </xdr:from>
    <xdr:to>
      <xdr:col>8</xdr:col>
      <xdr:colOff>1504390</xdr:colOff>
      <xdr:row>6</xdr:row>
      <xdr:rowOff>190325</xdr:rowOff>
    </xdr:to>
    <xdr:sp macro="" textlink="">
      <xdr:nvSpPr>
        <xdr:cNvPr id="12" name="object 14">
          <a:extLst>
            <a:ext uri="{FF2B5EF4-FFF2-40B4-BE49-F238E27FC236}">
              <a16:creationId xmlns:a16="http://schemas.microsoft.com/office/drawing/2014/main" id="{02FB4A39-09E1-467B-9C9A-7CD3657ADCB0}"/>
            </a:ext>
          </a:extLst>
        </xdr:cNvPr>
        <xdr:cNvSpPr txBox="1">
          <a:spLocks noChangeAspect="1"/>
        </xdr:cNvSpPr>
      </xdr:nvSpPr>
      <xdr:spPr>
        <a:xfrm>
          <a:off x="10684153" y="1656019"/>
          <a:ext cx="630987" cy="382156"/>
        </a:xfrm>
        <a:prstGeom prst="rect">
          <a:avLst/>
        </a:prstGeom>
      </xdr:spPr>
      <xdr:txBody>
        <a:bodyPr vert="horz" wrap="square" lIns="0" tIns="22860" rIns="0" bIns="0" rtlCol="0">
          <a:spAutoFit/>
        </a:bodyPr>
        <a:lstStyle>
          <a:defPPr>
            <a:defRPr kern="0"/>
          </a:defPPr>
        </a:lstStyle>
        <a:p>
          <a:pPr marL="12700" marR="5080">
            <a:lnSpc>
              <a:spcPts val="1400"/>
            </a:lnSpc>
            <a:spcBef>
              <a:spcPts val="180"/>
            </a:spcBef>
          </a:pPr>
          <a:r>
            <a:rPr sz="1200" spc="-25">
              <a:solidFill>
                <a:srgbClr val="FFFFF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t>млн </a:t>
          </a:r>
          <a:r>
            <a:rPr sz="1200" spc="-10">
              <a:solidFill>
                <a:srgbClr val="FFFFF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t>рублей</a:t>
          </a:r>
          <a:endParaRPr lang="ru-RU" sz="1200" spc="-10">
            <a:solidFill>
              <a:srgbClr val="FFFFF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7</xdr:col>
      <xdr:colOff>447349</xdr:colOff>
      <xdr:row>7</xdr:row>
      <xdr:rowOff>36001</xdr:rowOff>
    </xdr:from>
    <xdr:to>
      <xdr:col>8</xdr:col>
      <xdr:colOff>1363904</xdr:colOff>
      <xdr:row>7</xdr:row>
      <xdr:rowOff>190184</xdr:rowOff>
    </xdr:to>
    <xdr:sp macro="" textlink="">
      <xdr:nvSpPr>
        <xdr:cNvPr id="13" name="object 15">
          <a:extLst>
            <a:ext uri="{FF2B5EF4-FFF2-40B4-BE49-F238E27FC236}">
              <a16:creationId xmlns:a16="http://schemas.microsoft.com/office/drawing/2014/main" id="{221A15D8-F2D9-4167-B706-17F349058E89}"/>
            </a:ext>
          </a:extLst>
        </xdr:cNvPr>
        <xdr:cNvSpPr>
          <a:spLocks noChangeAspect="1"/>
        </xdr:cNvSpPr>
      </xdr:nvSpPr>
      <xdr:spPr>
        <a:xfrm flipV="1">
          <a:off x="8924599" y="2074351"/>
          <a:ext cx="2250055" cy="154183"/>
        </a:xfrm>
        <a:custGeom>
          <a:avLst/>
          <a:gdLst/>
          <a:ahLst/>
          <a:cxnLst/>
          <a:rect l="l" t="t" r="r" b="b"/>
          <a:pathLst>
            <a:path w="1958340">
              <a:moveTo>
                <a:pt x="0" y="0"/>
              </a:moveTo>
              <a:lnTo>
                <a:pt x="1958289" y="0"/>
              </a:lnTo>
            </a:path>
          </a:pathLst>
        </a:custGeom>
        <a:ln w="6350">
          <a:solidFill>
            <a:srgbClr val="FFFFFF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7</xdr:col>
      <xdr:colOff>45033</xdr:colOff>
      <xdr:row>2</xdr:row>
      <xdr:rowOff>282258</xdr:rowOff>
    </xdr:from>
    <xdr:to>
      <xdr:col>8</xdr:col>
      <xdr:colOff>761799</xdr:colOff>
      <xdr:row>2</xdr:row>
      <xdr:rowOff>481927</xdr:rowOff>
    </xdr:to>
    <xdr:sp macro="" textlink="Списки!E142">
      <xdr:nvSpPr>
        <xdr:cNvPr id="14" name="object 16">
          <a:extLst>
            <a:ext uri="{FF2B5EF4-FFF2-40B4-BE49-F238E27FC236}">
              <a16:creationId xmlns:a16="http://schemas.microsoft.com/office/drawing/2014/main" id="{0CD21B5B-D582-4081-8057-B42D3883E751}"/>
            </a:ext>
          </a:extLst>
        </xdr:cNvPr>
        <xdr:cNvSpPr txBox="1">
          <a:spLocks noChangeAspect="1"/>
        </xdr:cNvSpPr>
      </xdr:nvSpPr>
      <xdr:spPr>
        <a:xfrm>
          <a:off x="8522283" y="1053783"/>
          <a:ext cx="2050266" cy="199669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kern="0"/>
          </a:def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EF09ECED-A1BA-446E-B74A-41573B141E8F}" type="TxLink">
            <a:rPr lang="ru-RU" sz="1100" b="1" i="0" u="none" strike="noStrike" kern="1200" spc="-1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Ключевые результаты:</a:t>
          </a:fld>
          <a:endParaRPr sz="1100" b="1" i="0" u="none" strike="noStrike" kern="1200" spc="-1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6</xdr:col>
      <xdr:colOff>1164968</xdr:colOff>
      <xdr:row>12</xdr:row>
      <xdr:rowOff>38045</xdr:rowOff>
    </xdr:from>
    <xdr:to>
      <xdr:col>8</xdr:col>
      <xdr:colOff>119343</xdr:colOff>
      <xdr:row>16</xdr:row>
      <xdr:rowOff>9524</xdr:rowOff>
    </xdr:to>
    <xdr:sp macro="" textlink="Списки!C160">
      <xdr:nvSpPr>
        <xdr:cNvPr id="15" name="object 20">
          <a:extLst>
            <a:ext uri="{FF2B5EF4-FFF2-40B4-BE49-F238E27FC236}">
              <a16:creationId xmlns:a16="http://schemas.microsoft.com/office/drawing/2014/main" id="{D0683C06-A944-4B60-BD69-D7D8B8B3041F}"/>
            </a:ext>
          </a:extLst>
        </xdr:cNvPr>
        <xdr:cNvSpPr txBox="1">
          <a:spLocks noChangeAspect="1"/>
        </xdr:cNvSpPr>
      </xdr:nvSpPr>
      <xdr:spPr>
        <a:xfrm>
          <a:off x="8442068" y="3028895"/>
          <a:ext cx="1488025" cy="733479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>
          <a:no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20"/>
            </a:spcBef>
          </a:pPr>
          <a:fld id="{7A7B62E5-9676-498A-AA63-08139AC257DC}" type="TxLink">
            <a:rPr lang="ru-RU" sz="11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indent="0">
              <a:lnSpc>
                <a:spcPts val="1100"/>
              </a:lnSpc>
              <a:spcBef>
                <a:spcPts val="220"/>
              </a:spcBef>
            </a:pPr>
            <a:t>Выработка </a:t>
          </a:fld>
          <a:endParaRPr sz="1100" b="1" i="0" u="none" strike="noStrike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7</xdr:col>
      <xdr:colOff>1042895</xdr:colOff>
      <xdr:row>12</xdr:row>
      <xdr:rowOff>38046</xdr:rowOff>
    </xdr:from>
    <xdr:to>
      <xdr:col>8</xdr:col>
      <xdr:colOff>1704416</xdr:colOff>
      <xdr:row>14</xdr:row>
      <xdr:rowOff>161046</xdr:rowOff>
    </xdr:to>
    <xdr:sp macro="" textlink="'Ввод данных'!J27">
      <xdr:nvSpPr>
        <xdr:cNvPr id="16" name="object 21">
          <a:extLst>
            <a:ext uri="{FF2B5EF4-FFF2-40B4-BE49-F238E27FC236}">
              <a16:creationId xmlns:a16="http://schemas.microsoft.com/office/drawing/2014/main" id="{76D15959-A917-4071-9983-6D7EB5AF69B1}"/>
            </a:ext>
          </a:extLst>
        </xdr:cNvPr>
        <xdr:cNvSpPr txBox="1">
          <a:spLocks noChangeAspect="1"/>
        </xdr:cNvSpPr>
      </xdr:nvSpPr>
      <xdr:spPr>
        <a:xfrm>
          <a:off x="9520145" y="3028896"/>
          <a:ext cx="1995021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algn="r">
            <a:lnSpc>
              <a:spcPct val="100000"/>
            </a:lnSpc>
            <a:spcBef>
              <a:spcPts val="100"/>
            </a:spcBef>
          </a:pPr>
          <a:fld id="{9B431919-8ED5-40B5-9406-A510EEBCE747}" type="TxLink">
            <a:rPr lang="en-US" sz="3600" b="0" i="0" u="none" strike="noStrike" spc="-2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3600" b="0" baseline="41666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7</xdr:col>
      <xdr:colOff>8335</xdr:colOff>
      <xdr:row>11</xdr:row>
      <xdr:rowOff>140935</xdr:rowOff>
    </xdr:from>
    <xdr:to>
      <xdr:col>8</xdr:col>
      <xdr:colOff>1664306</xdr:colOff>
      <xdr:row>16</xdr:row>
      <xdr:rowOff>4557</xdr:rowOff>
    </xdr:to>
    <xdr:sp macro="" textlink="">
      <xdr:nvSpPr>
        <xdr:cNvPr id="17" name="object 22">
          <a:extLst>
            <a:ext uri="{FF2B5EF4-FFF2-40B4-BE49-F238E27FC236}">
              <a16:creationId xmlns:a16="http://schemas.microsoft.com/office/drawing/2014/main" id="{752EE6A4-AD48-4FA5-8320-52B9DB681C3B}"/>
            </a:ext>
          </a:extLst>
        </xdr:cNvPr>
        <xdr:cNvSpPr>
          <a:spLocks noChangeAspect="1"/>
        </xdr:cNvSpPr>
      </xdr:nvSpPr>
      <xdr:spPr>
        <a:xfrm flipV="1">
          <a:off x="8485585" y="2941285"/>
          <a:ext cx="2989471" cy="816122"/>
        </a:xfrm>
        <a:custGeom>
          <a:avLst/>
          <a:gdLst/>
          <a:ahLst/>
          <a:cxnLst/>
          <a:rect l="l" t="t" r="r" b="b"/>
          <a:pathLst>
            <a:path w="2473325">
              <a:moveTo>
                <a:pt x="0" y="0"/>
              </a:moveTo>
              <a:lnTo>
                <a:pt x="247276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6</xdr:col>
      <xdr:colOff>1164968</xdr:colOff>
      <xdr:row>20</xdr:row>
      <xdr:rowOff>66675</xdr:rowOff>
    </xdr:from>
    <xdr:to>
      <xdr:col>8</xdr:col>
      <xdr:colOff>292415</xdr:colOff>
      <xdr:row>24</xdr:row>
      <xdr:rowOff>123824</xdr:rowOff>
    </xdr:to>
    <xdr:sp macro="" textlink="Списки!B179">
      <xdr:nvSpPr>
        <xdr:cNvPr id="18" name="object 23">
          <a:extLst>
            <a:ext uri="{FF2B5EF4-FFF2-40B4-BE49-F238E27FC236}">
              <a16:creationId xmlns:a16="http://schemas.microsoft.com/office/drawing/2014/main" id="{11CE72C0-F09B-42D3-BF18-ECBE15956F0F}"/>
            </a:ext>
          </a:extLst>
        </xdr:cNvPr>
        <xdr:cNvSpPr txBox="1">
          <a:spLocks noChangeAspect="1"/>
        </xdr:cNvSpPr>
      </xdr:nvSpPr>
      <xdr:spPr>
        <a:xfrm>
          <a:off x="8442068" y="4581525"/>
          <a:ext cx="1661097" cy="819149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20"/>
            </a:spcBef>
          </a:pPr>
          <a:fld id="{8B336573-CB80-4718-9325-2B4A49DDD40F}" type="TxLink">
            <a:rPr lang="ru-RU" sz="11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indent="0">
              <a:lnSpc>
                <a:spcPts val="1100"/>
              </a:lnSpc>
              <a:spcBef>
                <a:spcPts val="220"/>
              </a:spcBef>
            </a:pPr>
            <a:t>Время протекания процесса</a:t>
          </a:fld>
          <a:endParaRPr sz="1100" b="1" i="0" u="none" strike="noStrike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8</xdr:col>
      <xdr:colOff>47294</xdr:colOff>
      <xdr:row>20</xdr:row>
      <xdr:rowOff>155588</xdr:rowOff>
    </xdr:from>
    <xdr:to>
      <xdr:col>8</xdr:col>
      <xdr:colOff>1704415</xdr:colOff>
      <xdr:row>23</xdr:row>
      <xdr:rowOff>88088</xdr:rowOff>
    </xdr:to>
    <xdr:sp macro="" textlink="Списки!C179">
      <xdr:nvSpPr>
        <xdr:cNvPr id="19" name="object 24">
          <a:extLst>
            <a:ext uri="{FF2B5EF4-FFF2-40B4-BE49-F238E27FC236}">
              <a16:creationId xmlns:a16="http://schemas.microsoft.com/office/drawing/2014/main" id="{EBAB520F-7556-4386-BE77-D3336E5E114D}"/>
            </a:ext>
          </a:extLst>
        </xdr:cNvPr>
        <xdr:cNvSpPr txBox="1">
          <a:spLocks noChangeAspect="1"/>
        </xdr:cNvSpPr>
      </xdr:nvSpPr>
      <xdr:spPr>
        <a:xfrm>
          <a:off x="9858044" y="4670438"/>
          <a:ext cx="1657121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9AC0566F-0CF4-404A-98A7-068F3C1C2C46}" type="TxLink">
            <a:rPr lang="en-US" sz="3600" b="0" i="0" u="none" strike="noStrike" spc="-2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-0</a:t>
          </a:fld>
          <a:endParaRPr sz="3600" b="0" i="0" u="none" strike="noStrike" spc="-2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6</xdr:col>
      <xdr:colOff>1197571</xdr:colOff>
      <xdr:row>16</xdr:row>
      <xdr:rowOff>1723</xdr:rowOff>
    </xdr:from>
    <xdr:to>
      <xdr:col>8</xdr:col>
      <xdr:colOff>1656980</xdr:colOff>
      <xdr:row>20</xdr:row>
      <xdr:rowOff>63420</xdr:rowOff>
    </xdr:to>
    <xdr:sp macro="" textlink="">
      <xdr:nvSpPr>
        <xdr:cNvPr id="20" name="object 25">
          <a:extLst>
            <a:ext uri="{FF2B5EF4-FFF2-40B4-BE49-F238E27FC236}">
              <a16:creationId xmlns:a16="http://schemas.microsoft.com/office/drawing/2014/main" id="{2BEEA583-2775-4680-8C34-27A0422D605B}"/>
            </a:ext>
          </a:extLst>
        </xdr:cNvPr>
        <xdr:cNvSpPr>
          <a:spLocks noChangeAspect="1"/>
        </xdr:cNvSpPr>
      </xdr:nvSpPr>
      <xdr:spPr>
        <a:xfrm flipV="1">
          <a:off x="8474671" y="3754573"/>
          <a:ext cx="2993059" cy="823697"/>
        </a:xfrm>
        <a:custGeom>
          <a:avLst/>
          <a:gdLst/>
          <a:ahLst/>
          <a:cxnLst/>
          <a:rect l="l" t="t" r="r" b="b"/>
          <a:pathLst>
            <a:path w="2472054">
              <a:moveTo>
                <a:pt x="0" y="0"/>
              </a:moveTo>
              <a:lnTo>
                <a:pt x="2471610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6</xdr:col>
      <xdr:colOff>1197511</xdr:colOff>
      <xdr:row>20</xdr:row>
      <xdr:rowOff>67665</xdr:rowOff>
    </xdr:from>
    <xdr:to>
      <xdr:col>8</xdr:col>
      <xdr:colOff>1649654</xdr:colOff>
      <xdr:row>24</xdr:row>
      <xdr:rowOff>122272</xdr:rowOff>
    </xdr:to>
    <xdr:sp macro="" textlink="">
      <xdr:nvSpPr>
        <xdr:cNvPr id="21" name="object 26">
          <a:extLst>
            <a:ext uri="{FF2B5EF4-FFF2-40B4-BE49-F238E27FC236}">
              <a16:creationId xmlns:a16="http://schemas.microsoft.com/office/drawing/2014/main" id="{E38B1501-A590-42C9-95D8-3EB728E449E5}"/>
            </a:ext>
          </a:extLst>
        </xdr:cNvPr>
        <xdr:cNvSpPr>
          <a:spLocks noChangeAspect="1"/>
        </xdr:cNvSpPr>
      </xdr:nvSpPr>
      <xdr:spPr>
        <a:xfrm flipV="1">
          <a:off x="8474611" y="4582515"/>
          <a:ext cx="2985793" cy="816607"/>
        </a:xfrm>
        <a:custGeom>
          <a:avLst/>
          <a:gdLst/>
          <a:ahLst/>
          <a:cxnLst/>
          <a:rect l="l" t="t" r="r" b="b"/>
          <a:pathLst>
            <a:path w="2477770">
              <a:moveTo>
                <a:pt x="0" y="0"/>
              </a:moveTo>
              <a:lnTo>
                <a:pt x="247723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6</xdr:col>
      <xdr:colOff>1164968</xdr:colOff>
      <xdr:row>16</xdr:row>
      <xdr:rowOff>0</xdr:rowOff>
    </xdr:from>
    <xdr:to>
      <xdr:col>8</xdr:col>
      <xdr:colOff>292417</xdr:colOff>
      <xdr:row>20</xdr:row>
      <xdr:rowOff>76200</xdr:rowOff>
    </xdr:to>
    <xdr:sp macro="" textlink="'Ввод данных'!C30">
      <xdr:nvSpPr>
        <xdr:cNvPr id="22" name="object 27">
          <a:extLst>
            <a:ext uri="{FF2B5EF4-FFF2-40B4-BE49-F238E27FC236}">
              <a16:creationId xmlns:a16="http://schemas.microsoft.com/office/drawing/2014/main" id="{8B6154AB-E274-47FC-8D12-B85FEF9A5027}"/>
            </a:ext>
          </a:extLst>
        </xdr:cNvPr>
        <xdr:cNvSpPr txBox="1">
          <a:spLocks noChangeAspect="1"/>
        </xdr:cNvSpPr>
      </xdr:nvSpPr>
      <xdr:spPr>
        <a:xfrm>
          <a:off x="8442068" y="3752850"/>
          <a:ext cx="1661099" cy="838200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>
            <a:lnSpc>
              <a:spcPts val="1100"/>
            </a:lnSpc>
            <a:spcBef>
              <a:spcPts val="220"/>
            </a:spcBef>
          </a:pPr>
          <a:fld id="{5CABA187-A43D-473D-BC53-7F8475BCD42D}" type="TxLink">
            <a:rPr lang="ru-RU" sz="11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>
              <a:lnSpc>
                <a:spcPts val="1100"/>
              </a:lnSpc>
              <a:spcBef>
                <a:spcPts val="220"/>
              </a:spcBef>
            </a:pPr>
            <a:t>Закрыта кадровая потребность</a:t>
          </a:fld>
          <a:endParaRPr sz="1000" b="1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8</xdr:col>
      <xdr:colOff>47294</xdr:colOff>
      <xdr:row>16</xdr:row>
      <xdr:rowOff>87186</xdr:rowOff>
    </xdr:from>
    <xdr:to>
      <xdr:col>8</xdr:col>
      <xdr:colOff>1704415</xdr:colOff>
      <xdr:row>19</xdr:row>
      <xdr:rowOff>19686</xdr:rowOff>
    </xdr:to>
    <xdr:sp macro="" textlink="'Ввод данных'!F30">
      <xdr:nvSpPr>
        <xdr:cNvPr id="23" name="object 28">
          <a:extLst>
            <a:ext uri="{FF2B5EF4-FFF2-40B4-BE49-F238E27FC236}">
              <a16:creationId xmlns:a16="http://schemas.microsoft.com/office/drawing/2014/main" id="{02DE50BA-4A30-4DCD-AE04-E22D55DF1525}"/>
            </a:ext>
          </a:extLst>
        </xdr:cNvPr>
        <xdr:cNvSpPr txBox="1">
          <a:spLocks noChangeAspect="1"/>
        </xdr:cNvSpPr>
      </xdr:nvSpPr>
      <xdr:spPr>
        <a:xfrm>
          <a:off x="9858044" y="3840036"/>
          <a:ext cx="1657121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511C9E36-527C-4159-8361-53D6A1FA7951}" type="TxLink">
            <a:rPr lang="en-US" sz="3600" b="0" i="0" u="none" strike="noStrike" spc="-2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3600" b="0" i="0" u="none" strike="noStrike" spc="-2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8</xdr:col>
      <xdr:colOff>112131</xdr:colOff>
      <xdr:row>19</xdr:row>
      <xdr:rowOff>31371</xdr:rowOff>
    </xdr:from>
    <xdr:to>
      <xdr:col>8</xdr:col>
      <xdr:colOff>1704416</xdr:colOff>
      <xdr:row>20</xdr:row>
      <xdr:rowOff>9572</xdr:rowOff>
    </xdr:to>
    <xdr:sp macro="" textlink="'Ввод данных'!G30">
      <xdr:nvSpPr>
        <xdr:cNvPr id="24" name="object 29">
          <a:extLst>
            <a:ext uri="{FF2B5EF4-FFF2-40B4-BE49-F238E27FC236}">
              <a16:creationId xmlns:a16="http://schemas.microsoft.com/office/drawing/2014/main" id="{2BA12978-1DFE-4080-B22B-9B3A4B3E5CD2}"/>
            </a:ext>
          </a:extLst>
        </xdr:cNvPr>
        <xdr:cNvSpPr txBox="1">
          <a:spLocks noChangeAspect="1"/>
        </xdr:cNvSpPr>
      </xdr:nvSpPr>
      <xdr:spPr>
        <a:xfrm>
          <a:off x="9922881" y="4355721"/>
          <a:ext cx="1592285" cy="16870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99E39E4E-979E-448F-A998-EF9906A22EAE}" type="TxLink">
            <a:rPr lang="ru-RU" sz="1000" b="0" i="1" u="none" strike="noStrike" spc="-1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900" b="0" i="1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6</xdr:col>
      <xdr:colOff>1164968</xdr:colOff>
      <xdr:row>24</xdr:row>
      <xdr:rowOff>123824</xdr:rowOff>
    </xdr:from>
    <xdr:to>
      <xdr:col>8</xdr:col>
      <xdr:colOff>293574</xdr:colOff>
      <xdr:row>28</xdr:row>
      <xdr:rowOff>133349</xdr:rowOff>
    </xdr:to>
    <xdr:sp macro="" textlink="'Ввод данных'!C33">
      <xdr:nvSpPr>
        <xdr:cNvPr id="25" name="object 31">
          <a:extLst>
            <a:ext uri="{FF2B5EF4-FFF2-40B4-BE49-F238E27FC236}">
              <a16:creationId xmlns:a16="http://schemas.microsoft.com/office/drawing/2014/main" id="{973D91CE-A466-49FB-8424-929109150C20}"/>
            </a:ext>
          </a:extLst>
        </xdr:cNvPr>
        <xdr:cNvSpPr txBox="1">
          <a:spLocks noChangeAspect="1"/>
        </xdr:cNvSpPr>
      </xdr:nvSpPr>
      <xdr:spPr>
        <a:xfrm>
          <a:off x="8442068" y="5400674"/>
          <a:ext cx="1662256" cy="771525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20"/>
            </a:spcBef>
          </a:pPr>
          <a:fld id="{AB528C21-BFF2-466B-994B-E0F390A9CBD7}" type="TxLink">
            <a:rPr lang="ru-RU" sz="11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indent="0">
              <a:lnSpc>
                <a:spcPts val="1100"/>
              </a:lnSpc>
              <a:spcBef>
                <a:spcPts val="220"/>
              </a:spcBef>
            </a:pPr>
            <a:t> </a:t>
          </a:fld>
          <a:endParaRPr sz="1100" b="1" i="0" u="none" strike="noStrike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8</xdr:col>
      <xdr:colOff>47294</xdr:colOff>
      <xdr:row>25</xdr:row>
      <xdr:rowOff>15921</xdr:rowOff>
    </xdr:from>
    <xdr:to>
      <xdr:col>8</xdr:col>
      <xdr:colOff>1704415</xdr:colOff>
      <xdr:row>27</xdr:row>
      <xdr:rowOff>138921</xdr:rowOff>
    </xdr:to>
    <xdr:sp macro="" textlink="'Ввод данных'!J33">
      <xdr:nvSpPr>
        <xdr:cNvPr id="26" name="object 32">
          <a:extLst>
            <a:ext uri="{FF2B5EF4-FFF2-40B4-BE49-F238E27FC236}">
              <a16:creationId xmlns:a16="http://schemas.microsoft.com/office/drawing/2014/main" id="{4A34F4FA-7994-4415-80DD-06C83AA180C3}"/>
            </a:ext>
          </a:extLst>
        </xdr:cNvPr>
        <xdr:cNvSpPr txBox="1">
          <a:spLocks noChangeAspect="1"/>
        </xdr:cNvSpPr>
      </xdr:nvSpPr>
      <xdr:spPr>
        <a:xfrm>
          <a:off x="9858044" y="5483271"/>
          <a:ext cx="1657121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A3588F67-2A09-4799-9536-98FD1D9B2C17}" type="TxLink">
            <a:rPr lang="en-US" sz="3600" b="0" i="0" u="none" strike="noStrike" spc="-2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3600" b="0" i="0" u="none" strike="noStrike" spc="-2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3</xdr:col>
      <xdr:colOff>602026</xdr:colOff>
      <xdr:row>5</xdr:row>
      <xdr:rowOff>104200</xdr:rowOff>
    </xdr:from>
    <xdr:to>
      <xdr:col>5</xdr:col>
      <xdr:colOff>839957</xdr:colOff>
      <xdr:row>6</xdr:row>
      <xdr:rowOff>113369</xdr:rowOff>
    </xdr:to>
    <xdr:sp macro="" textlink="'Ввод данных'!C40:J40">
      <xdr:nvSpPr>
        <xdr:cNvPr id="27" name="object 4">
          <a:extLst>
            <a:ext uri="{FF2B5EF4-FFF2-40B4-BE49-F238E27FC236}">
              <a16:creationId xmlns:a16="http://schemas.microsoft.com/office/drawing/2014/main" id="{146D6470-511E-4A3B-8B6D-DDE06BDE5504}"/>
            </a:ext>
          </a:extLst>
        </xdr:cNvPr>
        <xdr:cNvSpPr txBox="1">
          <a:spLocks noChangeAspect="1"/>
        </xdr:cNvSpPr>
      </xdr:nvSpPr>
      <xdr:spPr>
        <a:xfrm>
          <a:off x="4031026" y="1761550"/>
          <a:ext cx="2885881" cy="199669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1C02B4C5-1C79-4BFD-908A-739F3C3316F6}" type="TxLink">
            <a:rPr lang="ru-RU" sz="1100" b="1" i="0" u="none" strike="noStrike" spc="-1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>
              <a:lnSpc>
                <a:spcPct val="100000"/>
              </a:lnSpc>
              <a:spcBef>
                <a:spcPts val="219"/>
              </a:spcBef>
            </a:pPr>
            <a:t>Что сделано в рамках проекта:</a:t>
          </a:fld>
          <a:endParaRPr sz="1400" b="1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8</xdr:col>
      <xdr:colOff>118968</xdr:colOff>
      <xdr:row>23</xdr:row>
      <xdr:rowOff>94658</xdr:rowOff>
    </xdr:from>
    <xdr:to>
      <xdr:col>8</xdr:col>
      <xdr:colOff>1704415</xdr:colOff>
      <xdr:row>24</xdr:row>
      <xdr:rowOff>72859</xdr:rowOff>
    </xdr:to>
    <xdr:sp macro="" textlink="Списки!D179">
      <xdr:nvSpPr>
        <xdr:cNvPr id="28" name="object 29">
          <a:extLst>
            <a:ext uri="{FF2B5EF4-FFF2-40B4-BE49-F238E27FC236}">
              <a16:creationId xmlns:a16="http://schemas.microsoft.com/office/drawing/2014/main" id="{40D9961D-97B4-4856-B546-A015159E60B6}"/>
            </a:ext>
          </a:extLst>
        </xdr:cNvPr>
        <xdr:cNvSpPr txBox="1">
          <a:spLocks noChangeAspect="1"/>
        </xdr:cNvSpPr>
      </xdr:nvSpPr>
      <xdr:spPr>
        <a:xfrm>
          <a:off x="9929718" y="5181008"/>
          <a:ext cx="1585447" cy="16870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C00F902B-E176-4F95-85AC-84A082755665}" type="TxLink">
            <a:rPr lang="en-US" sz="1000" b="0" i="1" u="none" strike="noStrike" spc="-1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0</a:t>
          </a:fld>
          <a:endParaRPr sz="1000" b="0" i="1" u="none" strike="noStrike" spc="-1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8</xdr:col>
      <xdr:colOff>123629</xdr:colOff>
      <xdr:row>27</xdr:row>
      <xdr:rowOff>150067</xdr:rowOff>
    </xdr:from>
    <xdr:to>
      <xdr:col>8</xdr:col>
      <xdr:colOff>1704416</xdr:colOff>
      <xdr:row>28</xdr:row>
      <xdr:rowOff>128268</xdr:rowOff>
    </xdr:to>
    <xdr:sp macro="" textlink="Списки!D142">
      <xdr:nvSpPr>
        <xdr:cNvPr id="29" name="object 29">
          <a:extLst>
            <a:ext uri="{FF2B5EF4-FFF2-40B4-BE49-F238E27FC236}">
              <a16:creationId xmlns:a16="http://schemas.microsoft.com/office/drawing/2014/main" id="{32435B34-D840-449B-9E32-FE8E9D4E92BB}"/>
            </a:ext>
          </a:extLst>
        </xdr:cNvPr>
        <xdr:cNvSpPr txBox="1">
          <a:spLocks noChangeAspect="1"/>
        </xdr:cNvSpPr>
      </xdr:nvSpPr>
      <xdr:spPr>
        <a:xfrm>
          <a:off x="9934379" y="5998417"/>
          <a:ext cx="1580787" cy="16870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1C8F5D66-CEEF-4A68-A1B6-26F9C0965034}" type="TxLink">
            <a:rPr lang="en-US" sz="1000" b="0" i="1" u="none" strike="noStrike" spc="-1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1000" b="0" i="1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oneCellAnchor>
    <xdr:from>
      <xdr:col>3</xdr:col>
      <xdr:colOff>539005</xdr:colOff>
      <xdr:row>6</xdr:row>
      <xdr:rowOff>122976</xdr:rowOff>
    </xdr:from>
    <xdr:ext cx="3947270" cy="1020023"/>
    <xdr:sp macro="" textlink="'Ввод данных'!G43:J43">
      <xdr:nvSpPr>
        <xdr:cNvPr id="30" name="object 4">
          <a:extLst>
            <a:ext uri="{FF2B5EF4-FFF2-40B4-BE49-F238E27FC236}">
              <a16:creationId xmlns:a16="http://schemas.microsoft.com/office/drawing/2014/main" id="{2F5D3631-A8E0-4402-8ABB-E9798876CF7F}"/>
            </a:ext>
          </a:extLst>
        </xdr:cNvPr>
        <xdr:cNvSpPr txBox="1">
          <a:spLocks noChangeAspect="1"/>
        </xdr:cNvSpPr>
      </xdr:nvSpPr>
      <xdr:spPr>
        <a:xfrm>
          <a:off x="3968005" y="1970826"/>
          <a:ext cx="3947270" cy="1020023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77890EAF-C94E-4E7E-81FD-4AFFFA00A84F}" type="TxLink">
            <a:rPr lang="ru-RU" sz="10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1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3</xdr:col>
      <xdr:colOff>539005</xdr:colOff>
      <xdr:row>11</xdr:row>
      <xdr:rowOff>179492</xdr:rowOff>
    </xdr:from>
    <xdr:ext cx="3947270" cy="864804"/>
    <xdr:sp macro="" textlink="'Ввод данных'!G44:J44">
      <xdr:nvSpPr>
        <xdr:cNvPr id="31" name="object 4">
          <a:extLst>
            <a:ext uri="{FF2B5EF4-FFF2-40B4-BE49-F238E27FC236}">
              <a16:creationId xmlns:a16="http://schemas.microsoft.com/office/drawing/2014/main" id="{51609FC8-2EC6-4ABD-8D9A-03B79B698F2A}"/>
            </a:ext>
          </a:extLst>
        </xdr:cNvPr>
        <xdr:cNvSpPr txBox="1">
          <a:spLocks noChangeAspect="1"/>
        </xdr:cNvSpPr>
      </xdr:nvSpPr>
      <xdr:spPr>
        <a:xfrm>
          <a:off x="3968005" y="2979842"/>
          <a:ext cx="3947270" cy="864804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710D342-D3DA-44AB-8DCD-14F713C90E08}" type="TxLink">
            <a:rPr lang="ru-RU" sz="10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1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3</xdr:col>
      <xdr:colOff>539005</xdr:colOff>
      <xdr:row>16</xdr:row>
      <xdr:rowOff>80789</xdr:rowOff>
    </xdr:from>
    <xdr:ext cx="3947270" cy="875096"/>
    <xdr:sp macro="" textlink="'Ввод данных'!G45:J45">
      <xdr:nvSpPr>
        <xdr:cNvPr id="32" name="object 4">
          <a:extLst>
            <a:ext uri="{FF2B5EF4-FFF2-40B4-BE49-F238E27FC236}">
              <a16:creationId xmlns:a16="http://schemas.microsoft.com/office/drawing/2014/main" id="{E5A439FE-BC52-40D9-90A8-AF8C91DAD78D}"/>
            </a:ext>
          </a:extLst>
        </xdr:cNvPr>
        <xdr:cNvSpPr txBox="1">
          <a:spLocks noChangeAspect="1"/>
        </xdr:cNvSpPr>
      </xdr:nvSpPr>
      <xdr:spPr>
        <a:xfrm>
          <a:off x="3968005" y="3833639"/>
          <a:ext cx="3947270" cy="875096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5F14DE0E-E5A3-4E28-AB8D-F8579CA156F8}" type="TxLink">
            <a:rPr lang="ru-RU" sz="10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1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3</xdr:col>
      <xdr:colOff>539005</xdr:colOff>
      <xdr:row>20</xdr:row>
      <xdr:rowOff>182878</xdr:rowOff>
    </xdr:from>
    <xdr:ext cx="3947270" cy="844669"/>
    <xdr:sp macro="" textlink="'Ввод данных'!G46:J46">
      <xdr:nvSpPr>
        <xdr:cNvPr id="33" name="object 4">
          <a:extLst>
            <a:ext uri="{FF2B5EF4-FFF2-40B4-BE49-F238E27FC236}">
              <a16:creationId xmlns:a16="http://schemas.microsoft.com/office/drawing/2014/main" id="{1EF482E7-DFA2-43D0-99BA-82E0F34A9C69}"/>
            </a:ext>
          </a:extLst>
        </xdr:cNvPr>
        <xdr:cNvSpPr txBox="1">
          <a:spLocks noChangeAspect="1"/>
        </xdr:cNvSpPr>
      </xdr:nvSpPr>
      <xdr:spPr>
        <a:xfrm>
          <a:off x="3968005" y="4697728"/>
          <a:ext cx="3947270" cy="844669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5E3FB88-5AEA-4639-A037-312EDA83A869}" type="TxLink">
            <a:rPr lang="ru-RU" sz="10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1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3</xdr:col>
      <xdr:colOff>539005</xdr:colOff>
      <xdr:row>25</xdr:row>
      <xdr:rowOff>64039</xdr:rowOff>
    </xdr:from>
    <xdr:ext cx="3947270" cy="726536"/>
    <xdr:sp macro="" textlink="'Ввод данных'!G47:J47">
      <xdr:nvSpPr>
        <xdr:cNvPr id="34" name="object 4">
          <a:extLst>
            <a:ext uri="{FF2B5EF4-FFF2-40B4-BE49-F238E27FC236}">
              <a16:creationId xmlns:a16="http://schemas.microsoft.com/office/drawing/2014/main" id="{A0F7A069-A329-46C0-A5CD-0AE46A352CFF}"/>
            </a:ext>
          </a:extLst>
        </xdr:cNvPr>
        <xdr:cNvSpPr txBox="1">
          <a:spLocks noChangeAspect="1"/>
        </xdr:cNvSpPr>
      </xdr:nvSpPr>
      <xdr:spPr>
        <a:xfrm>
          <a:off x="3968005" y="5531389"/>
          <a:ext cx="3947270" cy="726536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95209242-FB66-4514-B490-F29A09D0C975}" type="TxLink">
            <a:rPr lang="ru-RU" sz="10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1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3</xdr:col>
      <xdr:colOff>539005</xdr:colOff>
      <xdr:row>2</xdr:row>
      <xdr:rowOff>236883</xdr:rowOff>
    </xdr:from>
    <xdr:ext cx="3832970" cy="696207"/>
    <xdr:sp macro="" textlink="'Ввод данных'!C39:J39">
      <xdr:nvSpPr>
        <xdr:cNvPr id="35" name="object 4">
          <a:extLst>
            <a:ext uri="{FF2B5EF4-FFF2-40B4-BE49-F238E27FC236}">
              <a16:creationId xmlns:a16="http://schemas.microsoft.com/office/drawing/2014/main" id="{B8350CA9-E15B-4E7A-BCF4-4121B3E5207F}"/>
            </a:ext>
          </a:extLst>
        </xdr:cNvPr>
        <xdr:cNvSpPr txBox="1">
          <a:spLocks noChangeAspect="1"/>
        </xdr:cNvSpPr>
      </xdr:nvSpPr>
      <xdr:spPr>
        <a:xfrm>
          <a:off x="3968005" y="1008408"/>
          <a:ext cx="3832970" cy="696207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 anchor="b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2FED215-3F53-4DA6-A6DD-559A8DA69B03}" type="TxLink">
            <a:rPr lang="ru-RU" sz="10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#ДЕЛ/0!</a:t>
          </a:fld>
          <a:endParaRPr sz="10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twoCellAnchor>
    <xdr:from>
      <xdr:col>7</xdr:col>
      <xdr:colOff>537396</xdr:colOff>
      <xdr:row>14</xdr:row>
      <xdr:rowOff>169200</xdr:rowOff>
    </xdr:from>
    <xdr:to>
      <xdr:col>8</xdr:col>
      <xdr:colOff>1704415</xdr:colOff>
      <xdr:row>15</xdr:row>
      <xdr:rowOff>147401</xdr:rowOff>
    </xdr:to>
    <xdr:sp macro="" textlink="Списки!D161">
      <xdr:nvSpPr>
        <xdr:cNvPr id="36" name="object 29">
          <a:extLst>
            <a:ext uri="{FF2B5EF4-FFF2-40B4-BE49-F238E27FC236}">
              <a16:creationId xmlns:a16="http://schemas.microsoft.com/office/drawing/2014/main" id="{8CDF0DCA-8AEC-45B8-B1D4-297175FE7D38}"/>
            </a:ext>
          </a:extLst>
        </xdr:cNvPr>
        <xdr:cNvSpPr txBox="1">
          <a:spLocks noChangeAspect="1"/>
        </xdr:cNvSpPr>
      </xdr:nvSpPr>
      <xdr:spPr>
        <a:xfrm>
          <a:off x="9014646" y="3541050"/>
          <a:ext cx="2500519" cy="16870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442DF998-CEF0-4C20-B8D1-8BD435E31BEC}" type="TxLink">
            <a:rPr lang="ru-RU" sz="1000" b="0" i="1" u="none" strike="noStrike" spc="-1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с 0 до 0 0</a:t>
          </a:fld>
          <a:endParaRPr sz="500" b="0" i="1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110749</xdr:colOff>
      <xdr:row>2</xdr:row>
      <xdr:rowOff>372453</xdr:rowOff>
    </xdr:from>
    <xdr:to>
      <xdr:col>2</xdr:col>
      <xdr:colOff>2368769</xdr:colOff>
      <xdr:row>4</xdr:row>
      <xdr:rowOff>82000</xdr:rowOff>
    </xdr:to>
    <xdr:sp macro="" textlink="'Ввод данных'!D6:J6">
      <xdr:nvSpPr>
        <xdr:cNvPr id="37" name="Прямоугольник: скругленные углы 36">
          <a:extLst>
            <a:ext uri="{FF2B5EF4-FFF2-40B4-BE49-F238E27FC236}">
              <a16:creationId xmlns:a16="http://schemas.microsoft.com/office/drawing/2014/main" id="{DD4F25FA-F802-4389-87D7-A536A1C0F7DA}"/>
            </a:ext>
          </a:extLst>
        </xdr:cNvPr>
        <xdr:cNvSpPr>
          <a:spLocks noChangeAspect="1"/>
        </xdr:cNvSpPr>
      </xdr:nvSpPr>
      <xdr:spPr>
        <a:xfrm rot="10800000" flipV="1">
          <a:off x="863224" y="1143978"/>
          <a:ext cx="2258020" cy="404872"/>
        </a:xfrm>
        <a:prstGeom prst="roundRect">
          <a:avLst>
            <a:gd name="adj" fmla="val 27827"/>
          </a:avLst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609585" rtl="0" eaLnBrk="0" fontAlgn="base" hangingPunct="0">
            <a:spcBef>
              <a:spcPct val="0"/>
            </a:spcBef>
            <a:spcAft>
              <a:spcPct val="0"/>
            </a:spcAft>
          </a:pPr>
          <a:fld id="{345BFD62-4453-4C3D-A620-C4A6A4BB5716}" type="TxLink">
            <a:rPr lang="ru-RU" sz="1000" b="0" i="0" u="none" strike="noStrike" kern="12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 algn="ctr" defTabSz="609585" rtl="0" eaLnBrk="0" fontAlgn="base" hangingPunct="0">
              <a:spcBef>
                <a:spcPct val="0"/>
              </a:spcBef>
              <a:spcAft>
                <a:spcPct val="0"/>
              </a:spcAft>
            </a:pPr>
            <a:t> </a:t>
          </a:fld>
          <a:endParaRPr lang="ru-RU" sz="1000" b="0" i="0" u="none" strike="noStrike" kern="12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1</xdr:col>
      <xdr:colOff>66675</xdr:colOff>
      <xdr:row>18</xdr:row>
      <xdr:rowOff>181151</xdr:rowOff>
    </xdr:from>
    <xdr:to>
      <xdr:col>3</xdr:col>
      <xdr:colOff>219075</xdr:colOff>
      <xdr:row>20</xdr:row>
      <xdr:rowOff>56590</xdr:rowOff>
    </xdr:to>
    <xdr:sp macro="" textlink="'Ввод данных'!C16:J16">
      <xdr:nvSpPr>
        <xdr:cNvPr id="38" name="object 4">
          <a:extLst>
            <a:ext uri="{FF2B5EF4-FFF2-40B4-BE49-F238E27FC236}">
              <a16:creationId xmlns:a16="http://schemas.microsoft.com/office/drawing/2014/main" id="{B0E2CF95-0359-4471-988B-4F452A78D55C}"/>
            </a:ext>
          </a:extLst>
        </xdr:cNvPr>
        <xdr:cNvSpPr txBox="1">
          <a:spLocks noChangeAspect="1"/>
        </xdr:cNvSpPr>
      </xdr:nvSpPr>
      <xdr:spPr>
        <a:xfrm>
          <a:off x="447675" y="4315001"/>
          <a:ext cx="2971800" cy="256439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53D5F083-F1B7-4C15-83F8-9B1E573BA727}" type="TxLink">
            <a:rPr lang="ru-RU" sz="1100" b="1" i="0" u="none" strike="noStrike" kern="1200" spc="-1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Проблемы на потоке до вступления в проект:</a:t>
          </a:fld>
          <a:endParaRPr sz="1100" b="1" i="0" u="none" strike="noStrike" kern="1200" spc="-1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588065</xdr:colOff>
      <xdr:row>10</xdr:row>
      <xdr:rowOff>165434</xdr:rowOff>
    </xdr:from>
    <xdr:to>
      <xdr:col>2</xdr:col>
      <xdr:colOff>1083880</xdr:colOff>
      <xdr:row>15</xdr:row>
      <xdr:rowOff>39786</xdr:rowOff>
    </xdr:to>
    <xdr:sp macro="" textlink="">
      <xdr:nvSpPr>
        <xdr:cNvPr id="48" name="Прямоугольник: скругленные углы 47">
          <a:extLst>
            <a:ext uri="{FF2B5EF4-FFF2-40B4-BE49-F238E27FC236}">
              <a16:creationId xmlns:a16="http://schemas.microsoft.com/office/drawing/2014/main" id="{3A9E12A8-74D4-4F4D-9050-7DCF39028C62}"/>
            </a:ext>
          </a:extLst>
        </xdr:cNvPr>
        <xdr:cNvSpPr/>
      </xdr:nvSpPr>
      <xdr:spPr>
        <a:xfrm>
          <a:off x="588065" y="2775284"/>
          <a:ext cx="2162690" cy="826852"/>
        </a:xfrm>
        <a:prstGeom prst="roundRect">
          <a:avLst>
            <a:gd name="adj" fmla="val 12860"/>
          </a:avLst>
        </a:prstGeom>
        <a:solidFill>
          <a:srgbClr val="E8255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 anchorCtr="1"/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ts val="600"/>
            </a:spcBef>
          </a:pPr>
          <a:endParaRPr lang="ru-RU" sz="1200">
            <a:solidFill>
              <a:schemeClr val="bg1"/>
            </a:solidFill>
            <a:latin typeface="Montserrat Medium" pitchFamily="2" charset="-52"/>
          </a:endParaRPr>
        </a:p>
      </xdr:txBody>
    </xdr:sp>
    <xdr:clientData/>
  </xdr:twoCellAnchor>
  <xdr:twoCellAnchor>
    <xdr:from>
      <xdr:col>0</xdr:col>
      <xdr:colOff>649944</xdr:colOff>
      <xdr:row>1</xdr:row>
      <xdr:rowOff>270061</xdr:rowOff>
    </xdr:from>
    <xdr:to>
      <xdr:col>4</xdr:col>
      <xdr:colOff>454270</xdr:colOff>
      <xdr:row>3</xdr:row>
      <xdr:rowOff>56588</xdr:rowOff>
    </xdr:to>
    <xdr:sp macro="" textlink="'Ввод данных'!D9:J9">
      <xdr:nvSpPr>
        <xdr:cNvPr id="3" name="TextBox 2">
          <a:extLst>
            <a:ext uri="{FF2B5EF4-FFF2-40B4-BE49-F238E27FC236}">
              <a16:creationId xmlns:a16="http://schemas.microsoft.com/office/drawing/2014/main" id="{EA76E0BB-9937-4DB6-8E7C-33D45C22F0D9}"/>
            </a:ext>
          </a:extLst>
        </xdr:cNvPr>
        <xdr:cNvSpPr txBox="1">
          <a:spLocks noChangeAspect="1"/>
        </xdr:cNvSpPr>
      </xdr:nvSpPr>
      <xdr:spPr>
        <a:xfrm>
          <a:off x="649944" y="574861"/>
          <a:ext cx="5595526" cy="7580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fld id="{D71785BA-AFB2-4E90-B36D-3380B3705205}" type="TxLink">
            <a:rPr lang="ru-RU" sz="18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/>
            <a:t> </a:t>
          </a:fld>
          <a:endParaRPr lang="ru-RU" sz="4000" b="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1239207</xdr:colOff>
      <xdr:row>6</xdr:row>
      <xdr:rowOff>37656</xdr:rowOff>
    </xdr:from>
    <xdr:to>
      <xdr:col>3</xdr:col>
      <xdr:colOff>1134475</xdr:colOff>
      <xdr:row>6</xdr:row>
      <xdr:rowOff>190263</xdr:rowOff>
    </xdr:to>
    <xdr:sp macro="" textlink="'Ввод данных'!C13:J13">
      <xdr:nvSpPr>
        <xdr:cNvPr id="4" name="object 4">
          <a:extLst>
            <a:ext uri="{FF2B5EF4-FFF2-40B4-BE49-F238E27FC236}">
              <a16:creationId xmlns:a16="http://schemas.microsoft.com/office/drawing/2014/main" id="{98597FA8-785C-4595-9DE3-E376CD79D340}"/>
            </a:ext>
          </a:extLst>
        </xdr:cNvPr>
        <xdr:cNvSpPr txBox="1">
          <a:spLocks noChangeAspect="1"/>
        </xdr:cNvSpPr>
      </xdr:nvSpPr>
      <xdr:spPr>
        <a:xfrm>
          <a:off x="2909745" y="1891368"/>
          <a:ext cx="2569595" cy="152607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639A2947-68C3-48E6-BD2D-A76D2789A24D}" type="TxLink">
            <a:rPr lang="ru-RU" sz="800" b="1" i="0" u="none" strike="noStrike" kern="1200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Причина выбора потока:</a:t>
          </a:fld>
          <a:endParaRPr sz="800" b="1" i="0" u="none" strike="noStrike" kern="1200" spc="-1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1298455</xdr:colOff>
      <xdr:row>9</xdr:row>
      <xdr:rowOff>64147</xdr:rowOff>
    </xdr:from>
    <xdr:to>
      <xdr:col>4</xdr:col>
      <xdr:colOff>563713</xdr:colOff>
      <xdr:row>10</xdr:row>
      <xdr:rowOff>10991</xdr:rowOff>
    </xdr:to>
    <xdr:sp macro="" textlink="Списки!C167">
      <xdr:nvSpPr>
        <xdr:cNvPr id="5" name="object 4">
          <a:extLst>
            <a:ext uri="{FF2B5EF4-FFF2-40B4-BE49-F238E27FC236}">
              <a16:creationId xmlns:a16="http://schemas.microsoft.com/office/drawing/2014/main" id="{9AB58176-B85C-4723-A814-612E951B4D92}"/>
            </a:ext>
          </a:extLst>
        </xdr:cNvPr>
        <xdr:cNvSpPr txBox="1">
          <a:spLocks noChangeAspect="1"/>
        </xdr:cNvSpPr>
      </xdr:nvSpPr>
      <xdr:spPr>
        <a:xfrm>
          <a:off x="2968993" y="2489359"/>
          <a:ext cx="3390316" cy="137344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6A14146B-2172-4A3F-A48D-BDC56BAAE0F0}" type="TxLink">
            <a:rPr lang="ru-RU" sz="7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2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1298453</xdr:colOff>
      <xdr:row>10</xdr:row>
      <xdr:rowOff>8117</xdr:rowOff>
    </xdr:from>
    <xdr:to>
      <xdr:col>4</xdr:col>
      <xdr:colOff>563711</xdr:colOff>
      <xdr:row>10</xdr:row>
      <xdr:rowOff>145461</xdr:rowOff>
    </xdr:to>
    <xdr:sp macro="" textlink="Списки!C168">
      <xdr:nvSpPr>
        <xdr:cNvPr id="6" name="object 4">
          <a:extLst>
            <a:ext uri="{FF2B5EF4-FFF2-40B4-BE49-F238E27FC236}">
              <a16:creationId xmlns:a16="http://schemas.microsoft.com/office/drawing/2014/main" id="{4547129C-D008-43D0-98EC-97673E58B8B2}"/>
            </a:ext>
          </a:extLst>
        </xdr:cNvPr>
        <xdr:cNvSpPr txBox="1">
          <a:spLocks noChangeAspect="1"/>
        </xdr:cNvSpPr>
      </xdr:nvSpPr>
      <xdr:spPr>
        <a:xfrm>
          <a:off x="2968991" y="2623829"/>
          <a:ext cx="3390316" cy="137344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1C079D1C-A46B-4694-88E4-11E7697EFCED}" type="TxLink">
            <a:rPr lang="ru-RU" sz="7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2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1298454</xdr:colOff>
      <xdr:row>10</xdr:row>
      <xdr:rowOff>148745</xdr:rowOff>
    </xdr:from>
    <xdr:to>
      <xdr:col>4</xdr:col>
      <xdr:colOff>563712</xdr:colOff>
      <xdr:row>11</xdr:row>
      <xdr:rowOff>95589</xdr:rowOff>
    </xdr:to>
    <xdr:sp macro="" textlink="Списки!C169">
      <xdr:nvSpPr>
        <xdr:cNvPr id="7" name="object 4">
          <a:extLst>
            <a:ext uri="{FF2B5EF4-FFF2-40B4-BE49-F238E27FC236}">
              <a16:creationId xmlns:a16="http://schemas.microsoft.com/office/drawing/2014/main" id="{5BBAC05F-7A2C-4990-B17D-11FDE6AD39D6}"/>
            </a:ext>
          </a:extLst>
        </xdr:cNvPr>
        <xdr:cNvSpPr txBox="1">
          <a:spLocks noChangeAspect="1"/>
        </xdr:cNvSpPr>
      </xdr:nvSpPr>
      <xdr:spPr>
        <a:xfrm>
          <a:off x="2968992" y="2764457"/>
          <a:ext cx="3390316" cy="137344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596467A8-872A-470A-89F9-11663CB97E77}" type="TxLink">
            <a:rPr lang="ru-RU" sz="7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2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1298453</xdr:colOff>
      <xdr:row>6</xdr:row>
      <xdr:rowOff>188102</xdr:rowOff>
    </xdr:from>
    <xdr:to>
      <xdr:col>4</xdr:col>
      <xdr:colOff>563711</xdr:colOff>
      <xdr:row>8</xdr:row>
      <xdr:rowOff>53579</xdr:rowOff>
    </xdr:to>
    <xdr:sp macro="" textlink="Списки!D172">
      <xdr:nvSpPr>
        <xdr:cNvPr id="8" name="object 4">
          <a:extLst>
            <a:ext uri="{FF2B5EF4-FFF2-40B4-BE49-F238E27FC236}">
              <a16:creationId xmlns:a16="http://schemas.microsoft.com/office/drawing/2014/main" id="{2DB9E78E-9F2E-4C5C-A68E-C6E095B8C8FF}"/>
            </a:ext>
          </a:extLst>
        </xdr:cNvPr>
        <xdr:cNvSpPr txBox="1">
          <a:spLocks noChangeAspect="1"/>
        </xdr:cNvSpPr>
      </xdr:nvSpPr>
      <xdr:spPr>
        <a:xfrm>
          <a:off x="2968991" y="2041814"/>
          <a:ext cx="3390316" cy="246477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990"/>
            </a:spcBef>
            <a:spcAft>
              <a:spcPct val="0"/>
            </a:spcAft>
          </a:pPr>
          <a:fld id="{25E72114-3D7D-48B9-974C-F257A4957B52}" type="TxLink">
            <a:rPr lang="ru-RU" sz="700" b="0" i="0" u="none" strike="noStrike" kern="120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990"/>
              </a:spcBef>
              <a:spcAft>
                <a:spcPct val="0"/>
              </a:spcAft>
            </a:pPr>
            <a:t>Поток имеет % в доле выручки и </a:t>
          </a:fld>
          <a:endParaRPr sz="700" b="0" i="0" u="none" strike="noStrike" kern="1200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2</xdr:col>
      <xdr:colOff>1666876</xdr:colOff>
      <xdr:row>26</xdr:row>
      <xdr:rowOff>47624</xdr:rowOff>
    </xdr:from>
    <xdr:to>
      <xdr:col>3</xdr:col>
      <xdr:colOff>1420035</xdr:colOff>
      <xdr:row>27</xdr:row>
      <xdr:rowOff>96081</xdr:rowOff>
    </xdr:to>
    <xdr:sp macro="" textlink="Списки!B142">
      <xdr:nvSpPr>
        <xdr:cNvPr id="9" name="object 36">
          <a:extLst>
            <a:ext uri="{FF2B5EF4-FFF2-40B4-BE49-F238E27FC236}">
              <a16:creationId xmlns:a16="http://schemas.microsoft.com/office/drawing/2014/main" id="{05A89765-ABAF-44BB-83CE-B78F0826E2BD}"/>
            </a:ext>
          </a:extLst>
        </xdr:cNvPr>
        <xdr:cNvSpPr txBox="1">
          <a:spLocks noChangeAspect="1"/>
        </xdr:cNvSpPr>
      </xdr:nvSpPr>
      <xdr:spPr>
        <a:xfrm>
          <a:off x="3337414" y="5711336"/>
          <a:ext cx="2427486" cy="238957"/>
        </a:xfrm>
        <a:prstGeom prst="roundRect">
          <a:avLst>
            <a:gd name="adj" fmla="val 31598"/>
          </a:avLst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 anchorCtr="1"/>
        <a:lstStyle>
          <a:defPPr>
            <a:defRPr kern="0"/>
          </a:defPPr>
        </a:lstStyle>
        <a:p>
          <a:pPr marL="0" indent="0" algn="l" defTabSz="914400" rtl="0" eaLnBrk="1" fontAlgn="base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</a:pPr>
          <a:fld id="{182A3FCA-CE03-43A2-A497-C59E16CC9245}" type="TxLink">
            <a:rPr lang="ru-RU" sz="800" b="0" i="0" u="none" strike="noStrike" kern="12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pPr marL="0" indent="0" algn="l" defTabSz="914400" rtl="0" eaLnBrk="1" fontAlgn="base" latinLnBrk="0" hangingPunct="1">
              <a:lnSpc>
                <a:spcPct val="100000"/>
              </a:lnSpc>
              <a:spcBef>
                <a:spcPts val="600"/>
              </a:spcBef>
              <a:spcAft>
                <a:spcPct val="0"/>
              </a:spcAft>
            </a:pPr>
            <a:t>Срок реализации: 6 месяцев</a:t>
          </a:fld>
          <a:endParaRPr sz="800" b="0" i="0" u="none" strike="noStrike" kern="12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0</xdr:col>
      <xdr:colOff>680140</xdr:colOff>
      <xdr:row>14</xdr:row>
      <xdr:rowOff>18115</xdr:rowOff>
    </xdr:from>
    <xdr:to>
      <xdr:col>2</xdr:col>
      <xdr:colOff>991805</xdr:colOff>
      <xdr:row>14</xdr:row>
      <xdr:rowOff>140071</xdr:rowOff>
    </xdr:to>
    <xdr:sp macro="" textlink="Списки!C146">
      <xdr:nvSpPr>
        <xdr:cNvPr id="10" name="object 12">
          <a:extLst>
            <a:ext uri="{FF2B5EF4-FFF2-40B4-BE49-F238E27FC236}">
              <a16:creationId xmlns:a16="http://schemas.microsoft.com/office/drawing/2014/main" id="{66F7505B-C9E6-43C9-95F4-17ED80D4D9D2}"/>
            </a:ext>
          </a:extLst>
        </xdr:cNvPr>
        <xdr:cNvSpPr txBox="1">
          <a:spLocks noChangeAspect="1"/>
        </xdr:cNvSpPr>
      </xdr:nvSpPr>
      <xdr:spPr>
        <a:xfrm>
          <a:off x="680140" y="3389965"/>
          <a:ext cx="1978540" cy="121956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ctr">
            <a:lnSpc>
              <a:spcPct val="100000"/>
            </a:lnSpc>
            <a:spcBef>
              <a:spcPts val="100"/>
            </a:spcBef>
          </a:pPr>
          <a:fld id="{1A7F4CD1-443D-415D-8606-2749398EA6BD}" type="TxLink">
            <a:rPr lang="ru-RU" sz="700" b="0" i="0" u="none" strike="noStrike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ctr">
              <a:lnSpc>
                <a:spcPct val="100000"/>
              </a:lnSpc>
              <a:spcBef>
                <a:spcPts val="100"/>
              </a:spcBef>
            </a:pPr>
            <a:t>потенциальная дополнительная выручка</a:t>
          </a:fld>
          <a:endParaRPr sz="8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0</xdr:col>
      <xdr:colOff>690563</xdr:colOff>
      <xdr:row>10</xdr:row>
      <xdr:rowOff>177394</xdr:rowOff>
    </xdr:from>
    <xdr:to>
      <xdr:col>2</xdr:col>
      <xdr:colOff>367025</xdr:colOff>
      <xdr:row>13</xdr:row>
      <xdr:rowOff>179834</xdr:rowOff>
    </xdr:to>
    <xdr:sp macro="" textlink="Списки!E162">
      <xdr:nvSpPr>
        <xdr:cNvPr id="11" name="object 13">
          <a:extLst>
            <a:ext uri="{FF2B5EF4-FFF2-40B4-BE49-F238E27FC236}">
              <a16:creationId xmlns:a16="http://schemas.microsoft.com/office/drawing/2014/main" id="{DAF50661-617F-4CF9-988E-BF002587F2FC}"/>
            </a:ext>
          </a:extLst>
        </xdr:cNvPr>
        <xdr:cNvSpPr txBox="1">
          <a:spLocks noChangeAspect="1"/>
        </xdr:cNvSpPr>
      </xdr:nvSpPr>
      <xdr:spPr>
        <a:xfrm>
          <a:off x="690563" y="2789249"/>
          <a:ext cx="1345844" cy="573940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E02FF164-1275-48E3-B283-918DAE01387D}" type="TxLink">
            <a:rPr lang="en-US" sz="3600" b="1" i="0" u="none" strike="noStrike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0</a:t>
          </a:fld>
          <a:endParaRPr sz="3600" b="1" i="0" u="none" strike="noStrike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2</xdr:col>
      <xdr:colOff>423463</xdr:colOff>
      <xdr:row>11</xdr:row>
      <xdr:rowOff>90417</xdr:rowOff>
    </xdr:from>
    <xdr:to>
      <xdr:col>2</xdr:col>
      <xdr:colOff>1069112</xdr:colOff>
      <xdr:row>13</xdr:row>
      <xdr:rowOff>76312</xdr:rowOff>
    </xdr:to>
    <xdr:sp macro="" textlink="">
      <xdr:nvSpPr>
        <xdr:cNvPr id="12" name="object 14">
          <a:extLst>
            <a:ext uri="{FF2B5EF4-FFF2-40B4-BE49-F238E27FC236}">
              <a16:creationId xmlns:a16="http://schemas.microsoft.com/office/drawing/2014/main" id="{1EDD6ACA-3D70-4D8F-AFDD-39861DC3F949}"/>
            </a:ext>
          </a:extLst>
        </xdr:cNvPr>
        <xdr:cNvSpPr txBox="1">
          <a:spLocks noChangeAspect="1"/>
        </xdr:cNvSpPr>
      </xdr:nvSpPr>
      <xdr:spPr>
        <a:xfrm>
          <a:off x="2092845" y="2892772"/>
          <a:ext cx="645649" cy="366895"/>
        </a:xfrm>
        <a:prstGeom prst="rect">
          <a:avLst/>
        </a:prstGeom>
      </xdr:spPr>
      <xdr:txBody>
        <a:bodyPr vert="horz" wrap="square" lIns="0" tIns="22860" rIns="0" bIns="0" rtlCol="0">
          <a:spAutoFit/>
        </a:bodyPr>
        <a:lstStyle>
          <a:defPPr>
            <a:defRPr kern="0"/>
          </a:defPPr>
        </a:lstStyle>
        <a:p>
          <a:pPr marL="12700" marR="5080">
            <a:lnSpc>
              <a:spcPts val="1400"/>
            </a:lnSpc>
            <a:spcBef>
              <a:spcPts val="180"/>
            </a:spcBef>
          </a:pPr>
          <a:r>
            <a:rPr sz="900" spc="-25">
              <a:solidFill>
                <a:srgbClr val="FFFFF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t>млн </a:t>
          </a:r>
          <a:r>
            <a:rPr sz="900" spc="-10">
              <a:solidFill>
                <a:srgbClr val="FFFFF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t>рублей</a:t>
          </a:r>
          <a:endParaRPr lang="ru-RU" sz="900" spc="-10">
            <a:solidFill>
              <a:srgbClr val="FFFFF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0</xdr:col>
      <xdr:colOff>729874</xdr:colOff>
      <xdr:row>13</xdr:row>
      <xdr:rowOff>7563</xdr:rowOff>
    </xdr:from>
    <xdr:to>
      <xdr:col>2</xdr:col>
      <xdr:colOff>942071</xdr:colOff>
      <xdr:row>13</xdr:row>
      <xdr:rowOff>161746</xdr:rowOff>
    </xdr:to>
    <xdr:sp macro="" textlink="">
      <xdr:nvSpPr>
        <xdr:cNvPr id="13" name="object 15">
          <a:extLst>
            <a:ext uri="{FF2B5EF4-FFF2-40B4-BE49-F238E27FC236}">
              <a16:creationId xmlns:a16="http://schemas.microsoft.com/office/drawing/2014/main" id="{0DEBAE11-6433-4941-9592-38B2BDA76B30}"/>
            </a:ext>
          </a:extLst>
        </xdr:cNvPr>
        <xdr:cNvSpPr>
          <a:spLocks noChangeAspect="1"/>
        </xdr:cNvSpPr>
      </xdr:nvSpPr>
      <xdr:spPr>
        <a:xfrm flipV="1">
          <a:off x="729874" y="3190918"/>
          <a:ext cx="1881579" cy="154183"/>
        </a:xfrm>
        <a:custGeom>
          <a:avLst/>
          <a:gdLst/>
          <a:ahLst/>
          <a:cxnLst/>
          <a:rect l="l" t="t" r="r" b="b"/>
          <a:pathLst>
            <a:path w="1958340">
              <a:moveTo>
                <a:pt x="0" y="0"/>
              </a:moveTo>
              <a:lnTo>
                <a:pt x="1958289" y="0"/>
              </a:lnTo>
            </a:path>
          </a:pathLst>
        </a:custGeom>
        <a:ln w="6350">
          <a:solidFill>
            <a:srgbClr val="FFFFFF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 editAs="oneCell">
    <xdr:from>
      <xdr:col>0</xdr:col>
      <xdr:colOff>597390</xdr:colOff>
      <xdr:row>15</xdr:row>
      <xdr:rowOff>36634</xdr:rowOff>
    </xdr:from>
    <xdr:to>
      <xdr:col>2</xdr:col>
      <xdr:colOff>227135</xdr:colOff>
      <xdr:row>18</xdr:row>
      <xdr:rowOff>65942</xdr:rowOff>
    </xdr:to>
    <xdr:sp macro="" textlink="Списки!C160">
      <xdr:nvSpPr>
        <xdr:cNvPr id="15" name="object 20">
          <a:extLst>
            <a:ext uri="{FF2B5EF4-FFF2-40B4-BE49-F238E27FC236}">
              <a16:creationId xmlns:a16="http://schemas.microsoft.com/office/drawing/2014/main" id="{5916A3D6-7725-445E-928D-F5BBA24F66BB}"/>
            </a:ext>
          </a:extLst>
        </xdr:cNvPr>
        <xdr:cNvSpPr txBox="1">
          <a:spLocks noChangeAspect="1"/>
        </xdr:cNvSpPr>
      </xdr:nvSpPr>
      <xdr:spPr>
        <a:xfrm>
          <a:off x="597390" y="3604846"/>
          <a:ext cx="1300283" cy="600808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20"/>
            </a:spcBef>
          </a:pPr>
          <a:fld id="{7A7B62E5-9676-498A-AA63-08139AC257DC}" type="TxLink">
            <a:rPr lang="ru-RU" sz="800" b="1" i="0" u="none" strike="noStrike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indent="0">
              <a:lnSpc>
                <a:spcPts val="1100"/>
              </a:lnSpc>
              <a:spcBef>
                <a:spcPts val="220"/>
              </a:spcBef>
            </a:pPr>
            <a:t>Выработка </a:t>
          </a:fld>
          <a:endParaRPr sz="800" b="1" i="0" u="none" strike="noStrike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58616</xdr:colOff>
      <xdr:row>15</xdr:row>
      <xdr:rowOff>42922</xdr:rowOff>
    </xdr:from>
    <xdr:to>
      <xdr:col>2</xdr:col>
      <xdr:colOff>1104684</xdr:colOff>
      <xdr:row>17</xdr:row>
      <xdr:rowOff>165922</xdr:rowOff>
    </xdr:to>
    <xdr:sp macro="" textlink="'Ввод данных'!J27">
      <xdr:nvSpPr>
        <xdr:cNvPr id="16" name="object 21">
          <a:extLst>
            <a:ext uri="{FF2B5EF4-FFF2-40B4-BE49-F238E27FC236}">
              <a16:creationId xmlns:a16="http://schemas.microsoft.com/office/drawing/2014/main" id="{43EF6F7D-C87C-4484-AEB0-15AD3051852A}"/>
            </a:ext>
          </a:extLst>
        </xdr:cNvPr>
        <xdr:cNvSpPr txBox="1">
          <a:spLocks noChangeAspect="1"/>
        </xdr:cNvSpPr>
      </xdr:nvSpPr>
      <xdr:spPr>
        <a:xfrm>
          <a:off x="1723420" y="3604444"/>
          <a:ext cx="1046068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algn="r">
            <a:lnSpc>
              <a:spcPct val="100000"/>
            </a:lnSpc>
            <a:spcBef>
              <a:spcPts val="100"/>
            </a:spcBef>
          </a:pPr>
          <a:fld id="{9B431919-8ED5-40B5-9406-A510EEBCE747}" type="TxLink">
            <a:rPr lang="en-US" sz="2000" b="0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2000" b="0" baseline="41666"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0</xdr:col>
      <xdr:colOff>640908</xdr:colOff>
      <xdr:row>15</xdr:row>
      <xdr:rowOff>36634</xdr:rowOff>
    </xdr:from>
    <xdr:to>
      <xdr:col>2</xdr:col>
      <xdr:colOff>1018191</xdr:colOff>
      <xdr:row>18</xdr:row>
      <xdr:rowOff>62308</xdr:rowOff>
    </xdr:to>
    <xdr:sp macro="" textlink="">
      <xdr:nvSpPr>
        <xdr:cNvPr id="17" name="object 22">
          <a:extLst>
            <a:ext uri="{FF2B5EF4-FFF2-40B4-BE49-F238E27FC236}">
              <a16:creationId xmlns:a16="http://schemas.microsoft.com/office/drawing/2014/main" id="{0591A0DD-7ADC-4B0D-92B7-E1B9608E3DE2}"/>
            </a:ext>
          </a:extLst>
        </xdr:cNvPr>
        <xdr:cNvSpPr>
          <a:spLocks noChangeAspect="1"/>
        </xdr:cNvSpPr>
      </xdr:nvSpPr>
      <xdr:spPr>
        <a:xfrm flipV="1">
          <a:off x="640908" y="3597013"/>
          <a:ext cx="2045800" cy="597174"/>
        </a:xfrm>
        <a:custGeom>
          <a:avLst/>
          <a:gdLst/>
          <a:ahLst/>
          <a:cxnLst/>
          <a:rect l="l" t="t" r="r" b="b"/>
          <a:pathLst>
            <a:path w="2473325">
              <a:moveTo>
                <a:pt x="0" y="0"/>
              </a:moveTo>
              <a:lnTo>
                <a:pt x="247276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 editAs="oneCell">
    <xdr:from>
      <xdr:col>0</xdr:col>
      <xdr:colOff>597390</xdr:colOff>
      <xdr:row>21</xdr:row>
      <xdr:rowOff>102576</xdr:rowOff>
    </xdr:from>
    <xdr:to>
      <xdr:col>2</xdr:col>
      <xdr:colOff>227135</xdr:colOff>
      <xdr:row>24</xdr:row>
      <xdr:rowOff>146537</xdr:rowOff>
    </xdr:to>
    <xdr:sp macro="" textlink="Списки!B179">
      <xdr:nvSpPr>
        <xdr:cNvPr id="18" name="object 23">
          <a:extLst>
            <a:ext uri="{FF2B5EF4-FFF2-40B4-BE49-F238E27FC236}">
              <a16:creationId xmlns:a16="http://schemas.microsoft.com/office/drawing/2014/main" id="{F05E779B-974E-447A-B107-3148428CF545}"/>
            </a:ext>
          </a:extLst>
        </xdr:cNvPr>
        <xdr:cNvSpPr txBox="1">
          <a:spLocks noChangeAspect="1"/>
        </xdr:cNvSpPr>
      </xdr:nvSpPr>
      <xdr:spPr>
        <a:xfrm>
          <a:off x="597390" y="4813788"/>
          <a:ext cx="1300283" cy="615461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20"/>
            </a:spcBef>
          </a:pPr>
          <a:fld id="{8B336573-CB80-4718-9325-2B4A49DDD40F}" type="TxLink">
            <a:rPr lang="ru-RU" sz="800" b="1" i="0" u="none" strike="noStrike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indent="0">
              <a:lnSpc>
                <a:spcPts val="1100"/>
              </a:lnSpc>
              <a:spcBef>
                <a:spcPts val="220"/>
              </a:spcBef>
            </a:pPr>
            <a:t>Время протекания процесса</a:t>
          </a:fld>
          <a:endParaRPr sz="800" b="1" i="0" u="none" strike="noStrike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51289</xdr:colOff>
      <xdr:row>21</xdr:row>
      <xdr:rowOff>156490</xdr:rowOff>
    </xdr:from>
    <xdr:to>
      <xdr:col>2</xdr:col>
      <xdr:colOff>1099039</xdr:colOff>
      <xdr:row>24</xdr:row>
      <xdr:rowOff>88990</xdr:rowOff>
    </xdr:to>
    <xdr:sp macro="" textlink="Списки!C179">
      <xdr:nvSpPr>
        <xdr:cNvPr id="19" name="object 24">
          <a:extLst>
            <a:ext uri="{FF2B5EF4-FFF2-40B4-BE49-F238E27FC236}">
              <a16:creationId xmlns:a16="http://schemas.microsoft.com/office/drawing/2014/main" id="{C6F55E6D-3A46-41BE-9A54-AE54F0A7E78D}"/>
            </a:ext>
          </a:extLst>
        </xdr:cNvPr>
        <xdr:cNvSpPr txBox="1">
          <a:spLocks noChangeAspect="1"/>
        </xdr:cNvSpPr>
      </xdr:nvSpPr>
      <xdr:spPr>
        <a:xfrm>
          <a:off x="1721827" y="4867702"/>
          <a:ext cx="1047750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9AC0566F-0CF4-404A-98A7-068F3C1C2C46}" type="TxLink">
            <a:rPr lang="en-US" sz="2000" b="0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-0</a:t>
          </a:fld>
          <a:endParaRPr sz="2000" b="0" i="0" u="none" strike="noStrike" spc="-20">
            <a:solidFill>
              <a:srgbClr val="37352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 editAs="oneCell">
    <xdr:from>
      <xdr:col>0</xdr:col>
      <xdr:colOff>597391</xdr:colOff>
      <xdr:row>18</xdr:row>
      <xdr:rowOff>65942</xdr:rowOff>
    </xdr:from>
    <xdr:to>
      <xdr:col>2</xdr:col>
      <xdr:colOff>227135</xdr:colOff>
      <xdr:row>21</xdr:row>
      <xdr:rowOff>102576</xdr:rowOff>
    </xdr:to>
    <xdr:sp macro="" textlink="'Ввод данных'!C30">
      <xdr:nvSpPr>
        <xdr:cNvPr id="22" name="object 27">
          <a:extLst>
            <a:ext uri="{FF2B5EF4-FFF2-40B4-BE49-F238E27FC236}">
              <a16:creationId xmlns:a16="http://schemas.microsoft.com/office/drawing/2014/main" id="{07A2CD0E-3D1A-4DFF-87FE-8C2DDBE7DF2B}"/>
            </a:ext>
          </a:extLst>
        </xdr:cNvPr>
        <xdr:cNvSpPr txBox="1">
          <a:spLocks noChangeAspect="1"/>
        </xdr:cNvSpPr>
      </xdr:nvSpPr>
      <xdr:spPr>
        <a:xfrm>
          <a:off x="597391" y="4205654"/>
          <a:ext cx="1300282" cy="608134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>
            <a:lnSpc>
              <a:spcPts val="1100"/>
            </a:lnSpc>
            <a:spcBef>
              <a:spcPts val="220"/>
            </a:spcBef>
          </a:pPr>
          <a:fld id="{5CABA187-A43D-473D-BC53-7F8475BCD42D}" type="TxLink">
            <a:rPr lang="ru-RU" sz="800" b="1" i="0" u="none" strike="noStrike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>
              <a:lnSpc>
                <a:spcPts val="1100"/>
              </a:lnSpc>
              <a:spcBef>
                <a:spcPts val="220"/>
              </a:spcBef>
            </a:pPr>
            <a:t>Закрыта кадровая потребность</a:t>
          </a:fld>
          <a:endParaRPr sz="8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58616</xdr:colOff>
      <xdr:row>18</xdr:row>
      <xdr:rowOff>119855</xdr:rowOff>
    </xdr:from>
    <xdr:to>
      <xdr:col>2</xdr:col>
      <xdr:colOff>1099039</xdr:colOff>
      <xdr:row>21</xdr:row>
      <xdr:rowOff>52355</xdr:rowOff>
    </xdr:to>
    <xdr:sp macro="" textlink="'Ввод данных'!F30">
      <xdr:nvSpPr>
        <xdr:cNvPr id="23" name="object 28">
          <a:extLst>
            <a:ext uri="{FF2B5EF4-FFF2-40B4-BE49-F238E27FC236}">
              <a16:creationId xmlns:a16="http://schemas.microsoft.com/office/drawing/2014/main" id="{D1D17599-7A83-4331-9C60-FE4E691B8C52}"/>
            </a:ext>
          </a:extLst>
        </xdr:cNvPr>
        <xdr:cNvSpPr txBox="1">
          <a:spLocks noChangeAspect="1"/>
        </xdr:cNvSpPr>
      </xdr:nvSpPr>
      <xdr:spPr>
        <a:xfrm>
          <a:off x="1729154" y="4259567"/>
          <a:ext cx="1040423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511C9E36-527C-4159-8361-53D6A1FA7951}" type="TxLink">
            <a:rPr lang="en-US" sz="2000" b="0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2000" b="0" i="0" u="none" strike="noStrike" spc="-20">
            <a:solidFill>
              <a:srgbClr val="37352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0</xdr:col>
      <xdr:colOff>1184058</xdr:colOff>
      <xdr:row>20</xdr:row>
      <xdr:rowOff>140413</xdr:rowOff>
    </xdr:from>
    <xdr:to>
      <xdr:col>2</xdr:col>
      <xdr:colOff>1104684</xdr:colOff>
      <xdr:row>21</xdr:row>
      <xdr:rowOff>71869</xdr:rowOff>
    </xdr:to>
    <xdr:sp macro="" textlink="'Ввод данных'!G30">
      <xdr:nvSpPr>
        <xdr:cNvPr id="24" name="object 29">
          <a:extLst>
            <a:ext uri="{FF2B5EF4-FFF2-40B4-BE49-F238E27FC236}">
              <a16:creationId xmlns:a16="http://schemas.microsoft.com/office/drawing/2014/main" id="{2DBEEE53-6940-48AB-AD30-3B618A3A8A79}"/>
            </a:ext>
          </a:extLst>
        </xdr:cNvPr>
        <xdr:cNvSpPr txBox="1">
          <a:spLocks noChangeAspect="1"/>
        </xdr:cNvSpPr>
      </xdr:nvSpPr>
      <xdr:spPr>
        <a:xfrm>
          <a:off x="1184058" y="4654435"/>
          <a:ext cx="1585430" cy="121956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99E39E4E-979E-448F-A998-EF9906A22EAE}" type="TxLink">
            <a:rPr lang="ru-RU" sz="700" b="0" i="1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700" b="0" i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 editAs="oneCell">
    <xdr:from>
      <xdr:col>0</xdr:col>
      <xdr:colOff>597390</xdr:colOff>
      <xdr:row>24</xdr:row>
      <xdr:rowOff>146539</xdr:rowOff>
    </xdr:from>
    <xdr:to>
      <xdr:col>2</xdr:col>
      <xdr:colOff>227135</xdr:colOff>
      <xdr:row>27</xdr:row>
      <xdr:rowOff>183173</xdr:rowOff>
    </xdr:to>
    <xdr:sp macro="" textlink="'Ввод данных'!C33">
      <xdr:nvSpPr>
        <xdr:cNvPr id="25" name="object 31">
          <a:extLst>
            <a:ext uri="{FF2B5EF4-FFF2-40B4-BE49-F238E27FC236}">
              <a16:creationId xmlns:a16="http://schemas.microsoft.com/office/drawing/2014/main" id="{9945B9DB-0439-4174-AE11-9CBDE80DBD4D}"/>
            </a:ext>
          </a:extLst>
        </xdr:cNvPr>
        <xdr:cNvSpPr txBox="1">
          <a:spLocks noChangeAspect="1"/>
        </xdr:cNvSpPr>
      </xdr:nvSpPr>
      <xdr:spPr>
        <a:xfrm>
          <a:off x="597390" y="5429251"/>
          <a:ext cx="1300283" cy="608134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 anchor="ctr">
          <a:noAutofit/>
        </a:bodyPr>
        <a:lstStyle>
          <a:defPPr>
            <a:defRPr kern="0"/>
          </a:defPPr>
        </a:lstStyle>
        <a:p>
          <a:pPr marL="12700" marR="5080">
            <a:lnSpc>
              <a:spcPts val="1100"/>
            </a:lnSpc>
            <a:spcBef>
              <a:spcPts val="219"/>
            </a:spcBef>
          </a:pPr>
          <a:fld id="{AB528C21-BFF2-466B-994B-E0F390A9CBD7}" type="TxLink">
            <a:rPr lang="ru-RU" sz="800" b="1" i="0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>
              <a:lnSpc>
                <a:spcPts val="1100"/>
              </a:lnSpc>
              <a:spcBef>
                <a:spcPts val="219"/>
              </a:spcBef>
            </a:pPr>
            <a:t> </a:t>
          </a:fld>
          <a:endParaRPr sz="8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51289</xdr:colOff>
      <xdr:row>25</xdr:row>
      <xdr:rowOff>2626</xdr:rowOff>
    </xdr:from>
    <xdr:to>
      <xdr:col>2</xdr:col>
      <xdr:colOff>1099039</xdr:colOff>
      <xdr:row>27</xdr:row>
      <xdr:rowOff>125626</xdr:rowOff>
    </xdr:to>
    <xdr:sp macro="" textlink="'Ввод данных'!J33">
      <xdr:nvSpPr>
        <xdr:cNvPr id="26" name="object 32">
          <a:extLst>
            <a:ext uri="{FF2B5EF4-FFF2-40B4-BE49-F238E27FC236}">
              <a16:creationId xmlns:a16="http://schemas.microsoft.com/office/drawing/2014/main" id="{9026935D-8695-4DB4-BD70-E85B3A7905FF}"/>
            </a:ext>
          </a:extLst>
        </xdr:cNvPr>
        <xdr:cNvSpPr txBox="1">
          <a:spLocks noChangeAspect="1"/>
        </xdr:cNvSpPr>
      </xdr:nvSpPr>
      <xdr:spPr>
        <a:xfrm>
          <a:off x="1721827" y="5475838"/>
          <a:ext cx="1047750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A3588F67-2A09-4799-9536-98FD1D9B2C17}" type="TxLink">
            <a:rPr lang="en-US" sz="2000" b="0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2000" b="0" i="0" u="none" strike="noStrike" spc="-20">
            <a:solidFill>
              <a:srgbClr val="37352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2</xdr:col>
      <xdr:colOff>1239207</xdr:colOff>
      <xdr:row>11</xdr:row>
      <xdr:rowOff>131407</xdr:rowOff>
    </xdr:from>
    <xdr:to>
      <xdr:col>4</xdr:col>
      <xdr:colOff>4515</xdr:colOff>
      <xdr:row>12</xdr:row>
      <xdr:rowOff>93833</xdr:rowOff>
    </xdr:to>
    <xdr:sp macro="" textlink="'Ввод данных'!C40:J40">
      <xdr:nvSpPr>
        <xdr:cNvPr id="27" name="object 4">
          <a:extLst>
            <a:ext uri="{FF2B5EF4-FFF2-40B4-BE49-F238E27FC236}">
              <a16:creationId xmlns:a16="http://schemas.microsoft.com/office/drawing/2014/main" id="{D0C0D485-F5E3-4589-B314-D303CC6341D4}"/>
            </a:ext>
          </a:extLst>
        </xdr:cNvPr>
        <xdr:cNvSpPr txBox="1">
          <a:spLocks noChangeAspect="1"/>
        </xdr:cNvSpPr>
      </xdr:nvSpPr>
      <xdr:spPr>
        <a:xfrm>
          <a:off x="2909745" y="2937619"/>
          <a:ext cx="2890366" cy="152926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1C02B4C5-1C79-4BFD-908A-739F3C3316F6}" type="TxLink">
            <a:rPr lang="ru-RU" sz="800" b="1" i="0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>
              <a:lnSpc>
                <a:spcPct val="100000"/>
              </a:lnSpc>
              <a:spcBef>
                <a:spcPts val="219"/>
              </a:spcBef>
            </a:pPr>
            <a:t>Что сделано в рамках проекта:</a:t>
          </a:fld>
          <a:endParaRPr sz="10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1190896</xdr:colOff>
      <xdr:row>23</xdr:row>
      <xdr:rowOff>181719</xdr:rowOff>
    </xdr:from>
    <xdr:to>
      <xdr:col>2</xdr:col>
      <xdr:colOff>1104684</xdr:colOff>
      <xdr:row>24</xdr:row>
      <xdr:rowOff>113175</xdr:rowOff>
    </xdr:to>
    <xdr:sp macro="" textlink="Списки!D179">
      <xdr:nvSpPr>
        <xdr:cNvPr id="28" name="object 29">
          <a:extLst>
            <a:ext uri="{FF2B5EF4-FFF2-40B4-BE49-F238E27FC236}">
              <a16:creationId xmlns:a16="http://schemas.microsoft.com/office/drawing/2014/main" id="{ABE0239D-988A-4AA5-A998-8C79ECCF3A64}"/>
            </a:ext>
          </a:extLst>
        </xdr:cNvPr>
        <xdr:cNvSpPr txBox="1">
          <a:spLocks noChangeAspect="1"/>
        </xdr:cNvSpPr>
      </xdr:nvSpPr>
      <xdr:spPr>
        <a:xfrm>
          <a:off x="1190896" y="5267241"/>
          <a:ext cx="1578592" cy="121956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C00F902B-E176-4F95-85AC-84A082755665}" type="TxLink">
            <a:rPr lang="en-US" sz="700" b="0" i="1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0</a:t>
          </a:fld>
          <a:endParaRPr sz="700" b="0" i="1" u="none" strike="noStrike" spc="-1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1195556</xdr:colOff>
      <xdr:row>27</xdr:row>
      <xdr:rowOff>24648</xdr:rowOff>
    </xdr:from>
    <xdr:to>
      <xdr:col>2</xdr:col>
      <xdr:colOff>1104684</xdr:colOff>
      <xdr:row>27</xdr:row>
      <xdr:rowOff>146604</xdr:rowOff>
    </xdr:to>
    <xdr:sp macro="" textlink="Списки!D142">
      <xdr:nvSpPr>
        <xdr:cNvPr id="29" name="object 29">
          <a:extLst>
            <a:ext uri="{FF2B5EF4-FFF2-40B4-BE49-F238E27FC236}">
              <a16:creationId xmlns:a16="http://schemas.microsoft.com/office/drawing/2014/main" id="{F6712869-C7E9-403D-9CDB-F1D9B6F65FEE}"/>
            </a:ext>
          </a:extLst>
        </xdr:cNvPr>
        <xdr:cNvSpPr txBox="1">
          <a:spLocks noChangeAspect="1"/>
        </xdr:cNvSpPr>
      </xdr:nvSpPr>
      <xdr:spPr>
        <a:xfrm>
          <a:off x="1195556" y="5872170"/>
          <a:ext cx="1573932" cy="121956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1C8F5D66-CEEF-4A68-A1B6-26F9C0965034}" type="TxLink">
            <a:rPr lang="en-US" sz="700" b="0" i="1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700" b="0" i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oneCellAnchor>
    <xdr:from>
      <xdr:col>2</xdr:col>
      <xdr:colOff>1171878</xdr:colOff>
      <xdr:row>12</xdr:row>
      <xdr:rowOff>94640</xdr:rowOff>
    </xdr:from>
    <xdr:ext cx="3454915" cy="520499"/>
    <xdr:sp macro="" textlink="'Ввод данных'!G43:J43">
      <xdr:nvSpPr>
        <xdr:cNvPr id="30" name="object 4">
          <a:extLst>
            <a:ext uri="{FF2B5EF4-FFF2-40B4-BE49-F238E27FC236}">
              <a16:creationId xmlns:a16="http://schemas.microsoft.com/office/drawing/2014/main" id="{B92BC7D2-DA1F-4311-9C66-587E628886CB}"/>
            </a:ext>
          </a:extLst>
        </xdr:cNvPr>
        <xdr:cNvSpPr txBox="1">
          <a:spLocks noChangeAspect="1"/>
        </xdr:cNvSpPr>
      </xdr:nvSpPr>
      <xdr:spPr>
        <a:xfrm>
          <a:off x="2842416" y="3091352"/>
          <a:ext cx="3454915" cy="520499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77890EAF-C94E-4E7E-81FD-4AFFFA00A84F}" type="TxLink">
            <a:rPr lang="ru-RU" sz="7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9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2</xdr:col>
      <xdr:colOff>1171878</xdr:colOff>
      <xdr:row>15</xdr:row>
      <xdr:rowOff>44862</xdr:rowOff>
    </xdr:from>
    <xdr:ext cx="3454915" cy="510708"/>
    <xdr:sp macro="" textlink="'Ввод данных'!G44:J44">
      <xdr:nvSpPr>
        <xdr:cNvPr id="31" name="object 4">
          <a:extLst>
            <a:ext uri="{FF2B5EF4-FFF2-40B4-BE49-F238E27FC236}">
              <a16:creationId xmlns:a16="http://schemas.microsoft.com/office/drawing/2014/main" id="{883FDFD3-6B4E-4DD2-B555-6626E755C9F8}"/>
            </a:ext>
          </a:extLst>
        </xdr:cNvPr>
        <xdr:cNvSpPr txBox="1">
          <a:spLocks noChangeAspect="1"/>
        </xdr:cNvSpPr>
      </xdr:nvSpPr>
      <xdr:spPr>
        <a:xfrm>
          <a:off x="2842416" y="3613074"/>
          <a:ext cx="3454915" cy="510708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710D342-D3DA-44AB-8DCD-14F713C90E08}" type="TxLink">
            <a:rPr lang="ru-RU" sz="7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9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2</xdr:col>
      <xdr:colOff>1171878</xdr:colOff>
      <xdr:row>17</xdr:row>
      <xdr:rowOff>175793</xdr:rowOff>
    </xdr:from>
    <xdr:ext cx="3454915" cy="509071"/>
    <xdr:sp macro="" textlink="'Ввод данных'!G45:J45">
      <xdr:nvSpPr>
        <xdr:cNvPr id="32" name="object 4">
          <a:extLst>
            <a:ext uri="{FF2B5EF4-FFF2-40B4-BE49-F238E27FC236}">
              <a16:creationId xmlns:a16="http://schemas.microsoft.com/office/drawing/2014/main" id="{62CF8D63-7ACE-493C-B994-14F6352A1FC7}"/>
            </a:ext>
          </a:extLst>
        </xdr:cNvPr>
        <xdr:cNvSpPr txBox="1">
          <a:spLocks noChangeAspect="1"/>
        </xdr:cNvSpPr>
      </xdr:nvSpPr>
      <xdr:spPr>
        <a:xfrm>
          <a:off x="2842416" y="4125005"/>
          <a:ext cx="3454915" cy="509071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5F14DE0E-E5A3-4E28-AB8D-F8579CA156F8}" type="TxLink">
            <a:rPr lang="ru-RU" sz="7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9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2</xdr:col>
      <xdr:colOff>1171878</xdr:colOff>
      <xdr:row>20</xdr:row>
      <xdr:rowOff>114587</xdr:rowOff>
    </xdr:from>
    <xdr:ext cx="3454915" cy="525503"/>
    <xdr:sp macro="" textlink="'Ввод данных'!G46:J46">
      <xdr:nvSpPr>
        <xdr:cNvPr id="33" name="object 4">
          <a:extLst>
            <a:ext uri="{FF2B5EF4-FFF2-40B4-BE49-F238E27FC236}">
              <a16:creationId xmlns:a16="http://schemas.microsoft.com/office/drawing/2014/main" id="{91165050-21F6-425A-89E8-DB21DB11A119}"/>
            </a:ext>
          </a:extLst>
        </xdr:cNvPr>
        <xdr:cNvSpPr txBox="1">
          <a:spLocks noChangeAspect="1"/>
        </xdr:cNvSpPr>
      </xdr:nvSpPr>
      <xdr:spPr>
        <a:xfrm>
          <a:off x="2842416" y="4635299"/>
          <a:ext cx="3454915" cy="525503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5E3FB88-5AEA-4639-A037-312EDA83A869}" type="TxLink">
            <a:rPr lang="ru-RU" sz="7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9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2</xdr:col>
      <xdr:colOff>1171878</xdr:colOff>
      <xdr:row>23</xdr:row>
      <xdr:rowOff>69815</xdr:rowOff>
    </xdr:from>
    <xdr:ext cx="3454915" cy="399108"/>
    <xdr:sp macro="" textlink="'Ввод данных'!G47:J47">
      <xdr:nvSpPr>
        <xdr:cNvPr id="34" name="object 4">
          <a:extLst>
            <a:ext uri="{FF2B5EF4-FFF2-40B4-BE49-F238E27FC236}">
              <a16:creationId xmlns:a16="http://schemas.microsoft.com/office/drawing/2014/main" id="{547E2C2E-3089-4337-8148-3F7007805ECD}"/>
            </a:ext>
          </a:extLst>
        </xdr:cNvPr>
        <xdr:cNvSpPr txBox="1">
          <a:spLocks noChangeAspect="1"/>
        </xdr:cNvSpPr>
      </xdr:nvSpPr>
      <xdr:spPr>
        <a:xfrm>
          <a:off x="2842416" y="5162027"/>
          <a:ext cx="3454915" cy="399108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95209242-FB66-4514-B490-F29A09D0C975}" type="TxLink">
            <a:rPr lang="ru-RU" sz="7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9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twoCellAnchor>
    <xdr:from>
      <xdr:col>0</xdr:col>
      <xdr:colOff>1013617</xdr:colOff>
      <xdr:row>17</xdr:row>
      <xdr:rowOff>102396</xdr:rowOff>
    </xdr:from>
    <xdr:to>
      <xdr:col>2</xdr:col>
      <xdr:colOff>1104684</xdr:colOff>
      <xdr:row>18</xdr:row>
      <xdr:rowOff>33852</xdr:rowOff>
    </xdr:to>
    <xdr:sp macro="" textlink="Списки!D161">
      <xdr:nvSpPr>
        <xdr:cNvPr id="36" name="object 29">
          <a:extLst>
            <a:ext uri="{FF2B5EF4-FFF2-40B4-BE49-F238E27FC236}">
              <a16:creationId xmlns:a16="http://schemas.microsoft.com/office/drawing/2014/main" id="{AEA4137C-D54E-4EF2-A3EA-96C832E06ACF}"/>
            </a:ext>
          </a:extLst>
        </xdr:cNvPr>
        <xdr:cNvSpPr txBox="1">
          <a:spLocks noChangeAspect="1"/>
        </xdr:cNvSpPr>
      </xdr:nvSpPr>
      <xdr:spPr>
        <a:xfrm>
          <a:off x="1013617" y="4044918"/>
          <a:ext cx="1755871" cy="121956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442DF998-CEF0-4C20-B8D1-8BD435E31BEC}" type="TxLink">
            <a:rPr lang="ru-RU" sz="700" b="0" i="1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с 0 до 0 0</a:t>
          </a:fld>
          <a:endParaRPr sz="700" b="0" i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1450732</xdr:colOff>
      <xdr:row>4</xdr:row>
      <xdr:rowOff>36635</xdr:rowOff>
    </xdr:from>
    <xdr:to>
      <xdr:col>4</xdr:col>
      <xdr:colOff>185448</xdr:colOff>
      <xdr:row>5</xdr:row>
      <xdr:rowOff>83463</xdr:rowOff>
    </xdr:to>
    <xdr:sp macro="" textlink="'Ввод данных'!D6:J6">
      <xdr:nvSpPr>
        <xdr:cNvPr id="37" name="Прямоугольник: скругленные углы 36">
          <a:extLst>
            <a:ext uri="{FF2B5EF4-FFF2-40B4-BE49-F238E27FC236}">
              <a16:creationId xmlns:a16="http://schemas.microsoft.com/office/drawing/2014/main" id="{166DFD03-F9A4-4404-86F8-CBF2DAC03C04}"/>
            </a:ext>
          </a:extLst>
        </xdr:cNvPr>
        <xdr:cNvSpPr>
          <a:spLocks noChangeAspect="1"/>
        </xdr:cNvSpPr>
      </xdr:nvSpPr>
      <xdr:spPr>
        <a:xfrm rot="10800000" flipV="1">
          <a:off x="3121270" y="1509347"/>
          <a:ext cx="2859774" cy="237328"/>
        </a:xfrm>
        <a:prstGeom prst="roundRect">
          <a:avLst>
            <a:gd name="adj" fmla="val 33474"/>
          </a:avLst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 anchorCtr="1"/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fontAlgn="base" latinLnBrk="0" hangingPunct="1">
            <a:spcBef>
              <a:spcPts val="600"/>
            </a:spcBef>
            <a:spcAft>
              <a:spcPct val="0"/>
            </a:spcAft>
          </a:pPr>
          <a:fld id="{345BFD62-4453-4C3D-A620-C4A6A4BB5716}" type="TxLink">
            <a:rPr lang="ru-RU" sz="800" b="0" i="0" u="none" strike="noStrike" kern="12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pPr marL="0" indent="0" algn="l" defTabSz="914400" rtl="0" eaLnBrk="1" fontAlgn="base" latinLnBrk="0" hangingPunct="1">
              <a:spcBef>
                <a:spcPts val="600"/>
              </a:spcBef>
              <a:spcAft>
                <a:spcPct val="0"/>
              </a:spcAft>
            </a:pPr>
            <a:t> </a:t>
          </a:fld>
          <a:endParaRPr lang="ru-RU" sz="800" kern="12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2</xdr:col>
      <xdr:colOff>1239207</xdr:colOff>
      <xdr:row>8</xdr:row>
      <xdr:rowOff>97228</xdr:rowOff>
    </xdr:from>
    <xdr:to>
      <xdr:col>4</xdr:col>
      <xdr:colOff>242736</xdr:colOff>
      <xdr:row>9</xdr:row>
      <xdr:rowOff>59654</xdr:rowOff>
    </xdr:to>
    <xdr:sp macro="" textlink="'Ввод данных'!C16:J16">
      <xdr:nvSpPr>
        <xdr:cNvPr id="42" name="object 4">
          <a:extLst>
            <a:ext uri="{FF2B5EF4-FFF2-40B4-BE49-F238E27FC236}">
              <a16:creationId xmlns:a16="http://schemas.microsoft.com/office/drawing/2014/main" id="{23C7A021-54F2-4D1E-A768-3B3AEE8F1DC8}"/>
            </a:ext>
          </a:extLst>
        </xdr:cNvPr>
        <xdr:cNvSpPr txBox="1">
          <a:spLocks noChangeAspect="1"/>
        </xdr:cNvSpPr>
      </xdr:nvSpPr>
      <xdr:spPr>
        <a:xfrm>
          <a:off x="2909745" y="2331940"/>
          <a:ext cx="3128587" cy="152926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53D5F083-F1B7-4C15-83F8-9B1E573BA727}" type="TxLink">
            <a:rPr lang="ru-RU" sz="800" b="1" i="0" u="none" strike="noStrike" kern="1200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Проблемы на потоке до вступления в проект:</a:t>
          </a:fld>
          <a:endParaRPr sz="800" b="1" i="0" u="none" strike="noStrike" kern="1200" spc="-1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640908</xdr:colOff>
      <xdr:row>18</xdr:row>
      <xdr:rowOff>73268</xdr:rowOff>
    </xdr:from>
    <xdr:to>
      <xdr:col>2</xdr:col>
      <xdr:colOff>1018191</xdr:colOff>
      <xdr:row>21</xdr:row>
      <xdr:rowOff>98942</xdr:rowOff>
    </xdr:to>
    <xdr:sp macro="" textlink="">
      <xdr:nvSpPr>
        <xdr:cNvPr id="51" name="object 22">
          <a:extLst>
            <a:ext uri="{FF2B5EF4-FFF2-40B4-BE49-F238E27FC236}">
              <a16:creationId xmlns:a16="http://schemas.microsoft.com/office/drawing/2014/main" id="{6D6DDEB4-13C9-D1D6-C33F-790A3231DA05}"/>
            </a:ext>
          </a:extLst>
        </xdr:cNvPr>
        <xdr:cNvSpPr>
          <a:spLocks noChangeAspect="1"/>
        </xdr:cNvSpPr>
      </xdr:nvSpPr>
      <xdr:spPr>
        <a:xfrm flipV="1">
          <a:off x="640908" y="4205147"/>
          <a:ext cx="2045800" cy="597174"/>
        </a:xfrm>
        <a:custGeom>
          <a:avLst/>
          <a:gdLst/>
          <a:ahLst/>
          <a:cxnLst/>
          <a:rect l="l" t="t" r="r" b="b"/>
          <a:pathLst>
            <a:path w="2473325">
              <a:moveTo>
                <a:pt x="0" y="0"/>
              </a:moveTo>
              <a:lnTo>
                <a:pt x="247276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0</xdr:col>
      <xdr:colOff>640908</xdr:colOff>
      <xdr:row>21</xdr:row>
      <xdr:rowOff>109903</xdr:rowOff>
    </xdr:from>
    <xdr:to>
      <xdr:col>2</xdr:col>
      <xdr:colOff>1018191</xdr:colOff>
      <xdr:row>24</xdr:row>
      <xdr:rowOff>135577</xdr:rowOff>
    </xdr:to>
    <xdr:sp macro="" textlink="">
      <xdr:nvSpPr>
        <xdr:cNvPr id="52" name="object 22">
          <a:extLst>
            <a:ext uri="{FF2B5EF4-FFF2-40B4-BE49-F238E27FC236}">
              <a16:creationId xmlns:a16="http://schemas.microsoft.com/office/drawing/2014/main" id="{1EB07A80-5635-D811-BF16-68C3D9123485}"/>
            </a:ext>
          </a:extLst>
        </xdr:cNvPr>
        <xdr:cNvSpPr>
          <a:spLocks noChangeAspect="1"/>
        </xdr:cNvSpPr>
      </xdr:nvSpPr>
      <xdr:spPr>
        <a:xfrm flipV="1">
          <a:off x="640908" y="4813282"/>
          <a:ext cx="2045800" cy="597174"/>
        </a:xfrm>
        <a:custGeom>
          <a:avLst/>
          <a:gdLst/>
          <a:ahLst/>
          <a:cxnLst/>
          <a:rect l="l" t="t" r="r" b="b"/>
          <a:pathLst>
            <a:path w="2473325">
              <a:moveTo>
                <a:pt x="0" y="0"/>
              </a:moveTo>
              <a:lnTo>
                <a:pt x="247276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418665</xdr:colOff>
      <xdr:row>2</xdr:row>
      <xdr:rowOff>223632</xdr:rowOff>
    </xdr:from>
    <xdr:to>
      <xdr:col>6</xdr:col>
      <xdr:colOff>704022</xdr:colOff>
      <xdr:row>6</xdr:row>
      <xdr:rowOff>140805</xdr:rowOff>
    </xdr:to>
    <xdr:sp macro="" textlink="">
      <xdr:nvSpPr>
        <xdr:cNvPr id="48" name="Прямоугольник: скругленные углы 47">
          <a:extLst>
            <a:ext uri="{FF2B5EF4-FFF2-40B4-BE49-F238E27FC236}">
              <a16:creationId xmlns:a16="http://schemas.microsoft.com/office/drawing/2014/main" id="{1D5CD784-DA91-0504-CDDC-E9399CB7E5F4}"/>
            </a:ext>
          </a:extLst>
        </xdr:cNvPr>
        <xdr:cNvSpPr>
          <a:spLocks noChangeAspect="1"/>
        </xdr:cNvSpPr>
      </xdr:nvSpPr>
      <xdr:spPr>
        <a:xfrm rot="10800000" flipV="1">
          <a:off x="6209865" y="996518"/>
          <a:ext cx="2691100" cy="994858"/>
        </a:xfrm>
        <a:prstGeom prst="roundRect">
          <a:avLst>
            <a:gd name="adj" fmla="val 14806"/>
          </a:avLst>
        </a:prstGeom>
        <a:gradFill>
          <a:gsLst>
            <a:gs pos="49000">
              <a:srgbClr val="4472C4"/>
            </a:gs>
            <a:gs pos="0">
              <a:srgbClr val="01C0F1"/>
            </a:gs>
          </a:gsLst>
          <a:lin ang="1200000" scaled="0"/>
        </a:gradFill>
        <a:ln w="444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609585" rtl="0" eaLnBrk="0" fontAlgn="base" hangingPunct="0">
            <a:spcBef>
              <a:spcPct val="0"/>
            </a:spcBef>
            <a:spcAft>
              <a:spcPct val="0"/>
            </a:spcAft>
          </a:pPr>
          <a:endParaRPr lang="ru-RU" sz="1200" b="0" i="0" u="none" strike="noStrike" kern="12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0</xdr:col>
      <xdr:colOff>454033</xdr:colOff>
      <xdr:row>0</xdr:row>
      <xdr:rowOff>183173</xdr:rowOff>
    </xdr:from>
    <xdr:to>
      <xdr:col>6</xdr:col>
      <xdr:colOff>710712</xdr:colOff>
      <xdr:row>2</xdr:row>
      <xdr:rowOff>248179</xdr:rowOff>
    </xdr:to>
    <xdr:sp macro="" textlink="'Ввод данных'!D9:J9">
      <xdr:nvSpPr>
        <xdr:cNvPr id="3" name="TextBox 2">
          <a:extLst>
            <a:ext uri="{FF2B5EF4-FFF2-40B4-BE49-F238E27FC236}">
              <a16:creationId xmlns:a16="http://schemas.microsoft.com/office/drawing/2014/main" id="{F29C9641-3AF8-4FC2-B45B-F121CDA746DA}"/>
            </a:ext>
          </a:extLst>
        </xdr:cNvPr>
        <xdr:cNvSpPr txBox="1">
          <a:spLocks noChangeAspect="1"/>
        </xdr:cNvSpPr>
      </xdr:nvSpPr>
      <xdr:spPr>
        <a:xfrm>
          <a:off x="454033" y="183173"/>
          <a:ext cx="8455506" cy="841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fld id="{D71785BA-AFB2-4E90-B36D-3380B3705205}" type="TxLink">
            <a:rPr lang="ru-RU" sz="2000" b="1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/>
            <a:t> </a:t>
          </a:fld>
          <a:endParaRPr lang="ru-RU" sz="44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614984</xdr:colOff>
      <xdr:row>10</xdr:row>
      <xdr:rowOff>56198</xdr:rowOff>
    </xdr:from>
    <xdr:to>
      <xdr:col>2</xdr:col>
      <xdr:colOff>1482588</xdr:colOff>
      <xdr:row>11</xdr:row>
      <xdr:rowOff>122137</xdr:rowOff>
    </xdr:to>
    <xdr:sp macro="" textlink="'Ввод данных'!C13:J13">
      <xdr:nvSpPr>
        <xdr:cNvPr id="4" name="object 4">
          <a:extLst>
            <a:ext uri="{FF2B5EF4-FFF2-40B4-BE49-F238E27FC236}">
              <a16:creationId xmlns:a16="http://schemas.microsoft.com/office/drawing/2014/main" id="{33EE84DB-09FC-49ED-A7DD-7D340D734D52}"/>
            </a:ext>
          </a:extLst>
        </xdr:cNvPr>
        <xdr:cNvSpPr txBox="1">
          <a:spLocks noChangeAspect="1"/>
        </xdr:cNvSpPr>
      </xdr:nvSpPr>
      <xdr:spPr>
        <a:xfrm>
          <a:off x="614984" y="2664077"/>
          <a:ext cx="2536121" cy="256439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39A2947-68C3-48E6-BD2D-A76D2789A24D}" type="TxLink">
            <a:rPr lang="ru-RU" sz="1000" b="1" i="0" u="none" strike="noStrike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>
              <a:lnSpc>
                <a:spcPct val="100000"/>
              </a:lnSpc>
              <a:spcBef>
                <a:spcPts val="219"/>
              </a:spcBef>
            </a:pPr>
            <a:t>Причина выбора потока:</a:t>
          </a:fld>
          <a:endParaRPr sz="11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614984</xdr:colOff>
      <xdr:row>15</xdr:row>
      <xdr:rowOff>141746</xdr:rowOff>
    </xdr:from>
    <xdr:to>
      <xdr:col>2</xdr:col>
      <xdr:colOff>1408044</xdr:colOff>
      <xdr:row>17</xdr:row>
      <xdr:rowOff>38385</xdr:rowOff>
    </xdr:to>
    <xdr:sp macro="" textlink="Списки!C167">
      <xdr:nvSpPr>
        <xdr:cNvPr id="5" name="object 4">
          <a:extLst>
            <a:ext uri="{FF2B5EF4-FFF2-40B4-BE49-F238E27FC236}">
              <a16:creationId xmlns:a16="http://schemas.microsoft.com/office/drawing/2014/main" id="{31B3104C-912E-4755-8120-374113A4083B}"/>
            </a:ext>
          </a:extLst>
        </xdr:cNvPr>
        <xdr:cNvSpPr txBox="1">
          <a:spLocks noChangeAspect="1"/>
        </xdr:cNvSpPr>
      </xdr:nvSpPr>
      <xdr:spPr>
        <a:xfrm>
          <a:off x="614984" y="3704096"/>
          <a:ext cx="2459935" cy="277639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6A14146B-2172-4A3F-A48D-BDC56BAAE0F0}" type="TxLink">
            <a:rPr lang="ru-RU" sz="8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3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614984</xdr:colOff>
      <xdr:row>17</xdr:row>
      <xdr:rowOff>42673</xdr:rowOff>
    </xdr:from>
    <xdr:to>
      <xdr:col>2</xdr:col>
      <xdr:colOff>1416327</xdr:colOff>
      <xdr:row>18</xdr:row>
      <xdr:rowOff>129812</xdr:rowOff>
    </xdr:to>
    <xdr:sp macro="" textlink="Списки!C168">
      <xdr:nvSpPr>
        <xdr:cNvPr id="6" name="object 4">
          <a:extLst>
            <a:ext uri="{FF2B5EF4-FFF2-40B4-BE49-F238E27FC236}">
              <a16:creationId xmlns:a16="http://schemas.microsoft.com/office/drawing/2014/main" id="{E5F8F251-03C1-4715-8F9C-A376C0F83F2A}"/>
            </a:ext>
          </a:extLst>
        </xdr:cNvPr>
        <xdr:cNvSpPr txBox="1">
          <a:spLocks noChangeAspect="1"/>
        </xdr:cNvSpPr>
      </xdr:nvSpPr>
      <xdr:spPr>
        <a:xfrm>
          <a:off x="614984" y="3986023"/>
          <a:ext cx="2468218" cy="277639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1C079D1C-A46B-4694-88E4-11E7697EFCED}" type="TxLink">
            <a:rPr lang="ru-RU" sz="8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3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614984</xdr:colOff>
      <xdr:row>18</xdr:row>
      <xdr:rowOff>134101</xdr:rowOff>
    </xdr:from>
    <xdr:to>
      <xdr:col>2</xdr:col>
      <xdr:colOff>1408044</xdr:colOff>
      <xdr:row>20</xdr:row>
      <xdr:rowOff>30740</xdr:rowOff>
    </xdr:to>
    <xdr:sp macro="" textlink="Списки!C169">
      <xdr:nvSpPr>
        <xdr:cNvPr id="7" name="object 4">
          <a:extLst>
            <a:ext uri="{FF2B5EF4-FFF2-40B4-BE49-F238E27FC236}">
              <a16:creationId xmlns:a16="http://schemas.microsoft.com/office/drawing/2014/main" id="{F61FAF95-D3FA-44B9-A5B6-9FF079E0B2D7}"/>
            </a:ext>
          </a:extLst>
        </xdr:cNvPr>
        <xdr:cNvSpPr txBox="1">
          <a:spLocks noChangeAspect="1"/>
        </xdr:cNvSpPr>
      </xdr:nvSpPr>
      <xdr:spPr>
        <a:xfrm>
          <a:off x="614984" y="4267951"/>
          <a:ext cx="2459935" cy="277639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596467A8-872A-470A-89F9-11663CB97E77}" type="TxLink">
            <a:rPr lang="ru-RU" sz="8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3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614984</xdr:colOff>
      <xdr:row>11</xdr:row>
      <xdr:rowOff>84880</xdr:rowOff>
    </xdr:from>
    <xdr:to>
      <xdr:col>2</xdr:col>
      <xdr:colOff>1374915</xdr:colOff>
      <xdr:row>13</xdr:row>
      <xdr:rowOff>106233</xdr:rowOff>
    </xdr:to>
    <xdr:sp macro="" textlink="Списки!D172">
      <xdr:nvSpPr>
        <xdr:cNvPr id="8" name="object 4">
          <a:extLst>
            <a:ext uri="{FF2B5EF4-FFF2-40B4-BE49-F238E27FC236}">
              <a16:creationId xmlns:a16="http://schemas.microsoft.com/office/drawing/2014/main" id="{98903068-FBC1-4204-82BC-1123F5AAD05A}"/>
            </a:ext>
          </a:extLst>
        </xdr:cNvPr>
        <xdr:cNvSpPr txBox="1">
          <a:spLocks noChangeAspect="1"/>
        </xdr:cNvSpPr>
      </xdr:nvSpPr>
      <xdr:spPr>
        <a:xfrm>
          <a:off x="614984" y="2883259"/>
          <a:ext cx="2428448" cy="402353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25E72114-3D7D-48B9-974C-F257A4957B52}" type="TxLink">
            <a:rPr lang="ru-RU" sz="8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Поток имеет % в доле выручки и </a:t>
          </a:fld>
          <a:endParaRPr sz="3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656897</xdr:colOff>
      <xdr:row>20</xdr:row>
      <xdr:rowOff>85396</xdr:rowOff>
    </xdr:from>
    <xdr:to>
      <xdr:col>2</xdr:col>
      <xdr:colOff>1320362</xdr:colOff>
      <xdr:row>21</xdr:row>
      <xdr:rowOff>92167</xdr:rowOff>
    </xdr:to>
    <xdr:sp macro="" textlink="Списки!B142">
      <xdr:nvSpPr>
        <xdr:cNvPr id="9" name="object 36">
          <a:extLst>
            <a:ext uri="{FF2B5EF4-FFF2-40B4-BE49-F238E27FC236}">
              <a16:creationId xmlns:a16="http://schemas.microsoft.com/office/drawing/2014/main" id="{C3814059-B324-4A41-AA72-A662AE0672A2}"/>
            </a:ext>
          </a:extLst>
        </xdr:cNvPr>
        <xdr:cNvSpPr txBox="1">
          <a:spLocks noChangeAspect="1"/>
        </xdr:cNvSpPr>
      </xdr:nvSpPr>
      <xdr:spPr>
        <a:xfrm>
          <a:off x="656897" y="4598275"/>
          <a:ext cx="2331982" cy="197271"/>
        </a:xfrm>
        <a:prstGeom prst="roundRect">
          <a:avLst>
            <a:gd name="adj" fmla="val 32040"/>
          </a:avLst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kern="0"/>
          </a:defPPr>
        </a:lstStyle>
        <a:p>
          <a:pPr marL="0" indent="0" algn="ctr" defTabSz="609585" rtl="0" eaLnBrk="0" fontAlgn="base" hangingPunct="0">
            <a:lnSpc>
              <a:spcPct val="100000"/>
            </a:lnSpc>
            <a:spcBef>
              <a:spcPct val="0"/>
            </a:spcBef>
            <a:spcAft>
              <a:spcPct val="0"/>
            </a:spcAft>
          </a:pPr>
          <a:fld id="{182A3FCA-CE03-43A2-A497-C59E16CC9245}" type="TxLink">
            <a:rPr lang="ru-RU" sz="900" b="0" i="0" u="none" strike="noStrike" kern="12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 algn="ctr" defTabSz="609585" rtl="0" eaLnBrk="0" fontAlgn="base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</a:pPr>
            <a:t>Срок реализации: 6 месяцев</a:t>
          </a:fld>
          <a:endParaRPr sz="900" b="0" i="0" u="none" strike="noStrike" kern="12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4</xdr:col>
      <xdr:colOff>622209</xdr:colOff>
      <xdr:row>5</xdr:row>
      <xdr:rowOff>129278</xdr:rowOff>
    </xdr:from>
    <xdr:to>
      <xdr:col>6</xdr:col>
      <xdr:colOff>500478</xdr:colOff>
      <xdr:row>6</xdr:row>
      <xdr:rowOff>76316</xdr:rowOff>
    </xdr:to>
    <xdr:sp macro="" textlink="Списки!C146">
      <xdr:nvSpPr>
        <xdr:cNvPr id="10" name="object 12">
          <a:extLst>
            <a:ext uri="{FF2B5EF4-FFF2-40B4-BE49-F238E27FC236}">
              <a16:creationId xmlns:a16="http://schemas.microsoft.com/office/drawing/2014/main" id="{F9A698EB-B030-415E-8E30-660A9FF29105}"/>
            </a:ext>
          </a:extLst>
        </xdr:cNvPr>
        <xdr:cNvSpPr txBox="1">
          <a:spLocks noChangeAspect="1"/>
        </xdr:cNvSpPr>
      </xdr:nvSpPr>
      <xdr:spPr>
        <a:xfrm>
          <a:off x="6413409" y="1789349"/>
          <a:ext cx="2284012" cy="137538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ctr">
            <a:lnSpc>
              <a:spcPct val="100000"/>
            </a:lnSpc>
            <a:spcBef>
              <a:spcPts val="100"/>
            </a:spcBef>
          </a:pPr>
          <a:fld id="{1A7F4CD1-443D-415D-8606-2749398EA6BD}" type="TxLink">
            <a:rPr lang="ru-RU" sz="800" b="0" i="0" u="none" strike="noStrike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ctr">
              <a:lnSpc>
                <a:spcPct val="100000"/>
              </a:lnSpc>
              <a:spcBef>
                <a:spcPts val="100"/>
              </a:spcBef>
            </a:pPr>
            <a:t>потенциальная дополнительная выручка</a:t>
          </a:fld>
          <a:endParaRPr sz="9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4</xdr:col>
      <xdr:colOff>338588</xdr:colOff>
      <xdr:row>2</xdr:row>
      <xdr:rowOff>228094</xdr:rowOff>
    </xdr:from>
    <xdr:to>
      <xdr:col>5</xdr:col>
      <xdr:colOff>1090586</xdr:colOff>
      <xdr:row>5</xdr:row>
      <xdr:rowOff>102833</xdr:rowOff>
    </xdr:to>
    <xdr:sp macro="" textlink="Списки!E162">
      <xdr:nvSpPr>
        <xdr:cNvPr id="11" name="object 13">
          <a:extLst>
            <a:ext uri="{FF2B5EF4-FFF2-40B4-BE49-F238E27FC236}">
              <a16:creationId xmlns:a16="http://schemas.microsoft.com/office/drawing/2014/main" id="{E6E174FD-B303-4F47-99C8-1C425A322457}"/>
            </a:ext>
          </a:extLst>
        </xdr:cNvPr>
        <xdr:cNvSpPr txBox="1">
          <a:spLocks noChangeAspect="1"/>
        </xdr:cNvSpPr>
      </xdr:nvSpPr>
      <xdr:spPr>
        <a:xfrm>
          <a:off x="6129788" y="1000980"/>
          <a:ext cx="1954869" cy="761924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E02FF164-1275-48E3-B283-918DAE01387D}" type="TxLink">
            <a:rPr lang="en-US" sz="4800" b="1" i="0" u="none" strike="noStrike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0</a:t>
          </a:fld>
          <a:endParaRPr sz="4800" b="1" i="0" u="none" strike="noStrike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5</xdr:col>
      <xdr:colOff>1180473</xdr:colOff>
      <xdr:row>2</xdr:row>
      <xdr:rowOff>420916</xdr:rowOff>
    </xdr:from>
    <xdr:to>
      <xdr:col>6</xdr:col>
      <xdr:colOff>615354</xdr:colOff>
      <xdr:row>4</xdr:row>
      <xdr:rowOff>100512</xdr:rowOff>
    </xdr:to>
    <xdr:sp macro="" textlink="">
      <xdr:nvSpPr>
        <xdr:cNvPr id="12" name="object 14">
          <a:extLst>
            <a:ext uri="{FF2B5EF4-FFF2-40B4-BE49-F238E27FC236}">
              <a16:creationId xmlns:a16="http://schemas.microsoft.com/office/drawing/2014/main" id="{08D9D42B-889F-49AD-AF6E-1D3D189F6233}"/>
            </a:ext>
          </a:extLst>
        </xdr:cNvPr>
        <xdr:cNvSpPr txBox="1">
          <a:spLocks noChangeAspect="1"/>
        </xdr:cNvSpPr>
      </xdr:nvSpPr>
      <xdr:spPr>
        <a:xfrm>
          <a:off x="8174544" y="1193802"/>
          <a:ext cx="637753" cy="376281"/>
        </a:xfrm>
        <a:prstGeom prst="rect">
          <a:avLst/>
        </a:prstGeom>
      </xdr:spPr>
      <xdr:txBody>
        <a:bodyPr vert="horz" wrap="square" lIns="0" tIns="22860" rIns="0" bIns="0" rtlCol="0">
          <a:spAutoFit/>
        </a:bodyPr>
        <a:lstStyle>
          <a:defPPr>
            <a:defRPr kern="0"/>
          </a:defPPr>
        </a:lstStyle>
        <a:p>
          <a:pPr marL="12700" marR="5080">
            <a:lnSpc>
              <a:spcPts val="1400"/>
            </a:lnSpc>
            <a:spcBef>
              <a:spcPts val="180"/>
            </a:spcBef>
          </a:pPr>
          <a:r>
            <a:rPr sz="1050" spc="-25">
              <a:solidFill>
                <a:srgbClr val="FFFFF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t>млн </a:t>
          </a:r>
          <a:r>
            <a:rPr sz="1050" spc="-10">
              <a:solidFill>
                <a:srgbClr val="FFFFF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t>рублей</a:t>
          </a:r>
          <a:endParaRPr lang="ru-RU" sz="1050" spc="-10">
            <a:solidFill>
              <a:srgbClr val="FFFFF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4</xdr:col>
      <xdr:colOff>638418</xdr:colOff>
      <xdr:row>4</xdr:row>
      <xdr:rowOff>159267</xdr:rowOff>
    </xdr:from>
    <xdr:to>
      <xdr:col>6</xdr:col>
      <xdr:colOff>484269</xdr:colOff>
      <xdr:row>5</xdr:row>
      <xdr:rowOff>122950</xdr:rowOff>
    </xdr:to>
    <xdr:sp macro="" textlink="">
      <xdr:nvSpPr>
        <xdr:cNvPr id="13" name="object 15">
          <a:extLst>
            <a:ext uri="{FF2B5EF4-FFF2-40B4-BE49-F238E27FC236}">
              <a16:creationId xmlns:a16="http://schemas.microsoft.com/office/drawing/2014/main" id="{F2C42E29-2E71-49E0-82D6-46C93C72630B}"/>
            </a:ext>
          </a:extLst>
        </xdr:cNvPr>
        <xdr:cNvSpPr>
          <a:spLocks noChangeAspect="1"/>
        </xdr:cNvSpPr>
      </xdr:nvSpPr>
      <xdr:spPr>
        <a:xfrm flipV="1">
          <a:off x="6429618" y="1628838"/>
          <a:ext cx="2251594" cy="154183"/>
        </a:xfrm>
        <a:custGeom>
          <a:avLst/>
          <a:gdLst/>
          <a:ahLst/>
          <a:cxnLst/>
          <a:rect l="l" t="t" r="r" b="b"/>
          <a:pathLst>
            <a:path w="1958340">
              <a:moveTo>
                <a:pt x="0" y="0"/>
              </a:moveTo>
              <a:lnTo>
                <a:pt x="1958289" y="0"/>
              </a:lnTo>
            </a:path>
          </a:pathLst>
        </a:custGeom>
        <a:ln w="6350">
          <a:solidFill>
            <a:srgbClr val="FFFFFF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4</xdr:col>
      <xdr:colOff>442251</xdr:colOff>
      <xdr:row>6</xdr:row>
      <xdr:rowOff>133349</xdr:rowOff>
    </xdr:from>
    <xdr:to>
      <xdr:col>5</xdr:col>
      <xdr:colOff>577454</xdr:colOff>
      <xdr:row>10</xdr:row>
      <xdr:rowOff>121830</xdr:rowOff>
    </xdr:to>
    <xdr:sp macro="" textlink="Списки!C160">
      <xdr:nvSpPr>
        <xdr:cNvPr id="15" name="object 20">
          <a:extLst>
            <a:ext uri="{FF2B5EF4-FFF2-40B4-BE49-F238E27FC236}">
              <a16:creationId xmlns:a16="http://schemas.microsoft.com/office/drawing/2014/main" id="{39AD1C8A-DA79-4898-BDDC-C77B1655A853}"/>
            </a:ext>
          </a:extLst>
        </xdr:cNvPr>
        <xdr:cNvSpPr txBox="1">
          <a:spLocks noChangeAspect="1"/>
        </xdr:cNvSpPr>
      </xdr:nvSpPr>
      <xdr:spPr>
        <a:xfrm>
          <a:off x="6233451" y="1981199"/>
          <a:ext cx="1335353" cy="750481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20"/>
            </a:spcBef>
          </a:pPr>
          <a:fld id="{7A7B62E5-9676-498A-AA63-08139AC257DC}" type="TxLink">
            <a:rPr lang="ru-RU" sz="900" b="1" i="0" u="none" strike="noStrike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indent="0">
              <a:lnSpc>
                <a:spcPts val="1100"/>
              </a:lnSpc>
              <a:spcBef>
                <a:spcPts val="220"/>
              </a:spcBef>
            </a:pPr>
            <a:t>Выработка </a:t>
          </a:fld>
          <a:endParaRPr sz="900" b="1" i="0" u="none" strike="noStrike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222670</xdr:colOff>
      <xdr:row>6</xdr:row>
      <xdr:rowOff>155223</xdr:rowOff>
    </xdr:from>
    <xdr:to>
      <xdr:col>6</xdr:col>
      <xdr:colOff>691375</xdr:colOff>
      <xdr:row>9</xdr:row>
      <xdr:rowOff>87723</xdr:rowOff>
    </xdr:to>
    <xdr:sp macro="" textlink="'Ввод данных'!J27">
      <xdr:nvSpPr>
        <xdr:cNvPr id="16" name="object 21">
          <a:extLst>
            <a:ext uri="{FF2B5EF4-FFF2-40B4-BE49-F238E27FC236}">
              <a16:creationId xmlns:a16="http://schemas.microsoft.com/office/drawing/2014/main" id="{343E97AB-5D6B-446E-9CDC-73BB661D81DA}"/>
            </a:ext>
          </a:extLst>
        </xdr:cNvPr>
        <xdr:cNvSpPr txBox="1">
          <a:spLocks noChangeAspect="1"/>
        </xdr:cNvSpPr>
      </xdr:nvSpPr>
      <xdr:spPr>
        <a:xfrm>
          <a:off x="7212049" y="2001102"/>
          <a:ext cx="1670826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algn="r">
            <a:lnSpc>
              <a:spcPct val="100000"/>
            </a:lnSpc>
            <a:spcBef>
              <a:spcPts val="100"/>
            </a:spcBef>
          </a:pPr>
          <a:fld id="{9B431919-8ED5-40B5-9406-A510EEBCE747}" type="TxLink">
            <a:rPr lang="en-US" sz="2800" b="1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2800" b="1" baseline="41666"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4</xdr:col>
      <xdr:colOff>485769</xdr:colOff>
      <xdr:row>6</xdr:row>
      <xdr:rowOff>67612</xdr:rowOff>
    </xdr:from>
    <xdr:to>
      <xdr:col>6</xdr:col>
      <xdr:colOff>734561</xdr:colOff>
      <xdr:row>10</xdr:row>
      <xdr:rowOff>121734</xdr:rowOff>
    </xdr:to>
    <xdr:sp macro="" textlink="">
      <xdr:nvSpPr>
        <xdr:cNvPr id="17" name="object 22">
          <a:extLst>
            <a:ext uri="{FF2B5EF4-FFF2-40B4-BE49-F238E27FC236}">
              <a16:creationId xmlns:a16="http://schemas.microsoft.com/office/drawing/2014/main" id="{68E7E011-F40E-4CA0-8197-40633830F833}"/>
            </a:ext>
          </a:extLst>
        </xdr:cNvPr>
        <xdr:cNvSpPr>
          <a:spLocks noChangeAspect="1"/>
        </xdr:cNvSpPr>
      </xdr:nvSpPr>
      <xdr:spPr>
        <a:xfrm flipV="1">
          <a:off x="6273028" y="1913491"/>
          <a:ext cx="2653033" cy="816122"/>
        </a:xfrm>
        <a:custGeom>
          <a:avLst/>
          <a:gdLst/>
          <a:ahLst/>
          <a:cxnLst/>
          <a:rect l="l" t="t" r="r" b="b"/>
          <a:pathLst>
            <a:path w="2473325">
              <a:moveTo>
                <a:pt x="0" y="0"/>
              </a:moveTo>
              <a:lnTo>
                <a:pt x="247276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 sz="1000"/>
        </a:p>
      </xdr:txBody>
    </xdr:sp>
    <xdr:clientData/>
  </xdr:twoCellAnchor>
  <xdr:twoCellAnchor>
    <xdr:from>
      <xdr:col>4</xdr:col>
      <xdr:colOff>442252</xdr:colOff>
      <xdr:row>14</xdr:row>
      <xdr:rowOff>114300</xdr:rowOff>
    </xdr:from>
    <xdr:to>
      <xdr:col>5</xdr:col>
      <xdr:colOff>705614</xdr:colOff>
      <xdr:row>18</xdr:row>
      <xdr:rowOff>64052</xdr:rowOff>
    </xdr:to>
    <xdr:sp macro="" textlink="Списки!B179">
      <xdr:nvSpPr>
        <xdr:cNvPr id="18" name="object 23">
          <a:extLst>
            <a:ext uri="{FF2B5EF4-FFF2-40B4-BE49-F238E27FC236}">
              <a16:creationId xmlns:a16="http://schemas.microsoft.com/office/drawing/2014/main" id="{6D9C9FD3-55F1-4D57-91E3-6FED73AE7E1B}"/>
            </a:ext>
          </a:extLst>
        </xdr:cNvPr>
        <xdr:cNvSpPr txBox="1">
          <a:spLocks noChangeAspect="1"/>
        </xdr:cNvSpPr>
      </xdr:nvSpPr>
      <xdr:spPr>
        <a:xfrm>
          <a:off x="6233452" y="3486150"/>
          <a:ext cx="1463512" cy="711752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20"/>
            </a:spcBef>
          </a:pPr>
          <a:fld id="{8B336573-CB80-4718-9325-2B4A49DDD40F}" type="TxLink">
            <a:rPr lang="ru-RU" sz="900" b="1" i="0" u="none" strike="noStrike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indent="0">
              <a:lnSpc>
                <a:spcPts val="1100"/>
              </a:lnSpc>
              <a:spcBef>
                <a:spcPts val="220"/>
              </a:spcBef>
            </a:pPr>
            <a:t>Время протекания процесса</a:t>
          </a:fld>
          <a:endParaRPr sz="900" b="1" i="0" u="none" strike="noStrike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230525</xdr:colOff>
      <xdr:row>14</xdr:row>
      <xdr:rowOff>95402</xdr:rowOff>
    </xdr:from>
    <xdr:to>
      <xdr:col>6</xdr:col>
      <xdr:colOff>691375</xdr:colOff>
      <xdr:row>17</xdr:row>
      <xdr:rowOff>27902</xdr:rowOff>
    </xdr:to>
    <xdr:sp macro="" textlink="Списки!C179">
      <xdr:nvSpPr>
        <xdr:cNvPr id="19" name="object 24">
          <a:extLst>
            <a:ext uri="{FF2B5EF4-FFF2-40B4-BE49-F238E27FC236}">
              <a16:creationId xmlns:a16="http://schemas.microsoft.com/office/drawing/2014/main" id="{14810A61-1EDC-4C01-8EF4-29D34593D108}"/>
            </a:ext>
          </a:extLst>
        </xdr:cNvPr>
        <xdr:cNvSpPr txBox="1">
          <a:spLocks noChangeAspect="1"/>
        </xdr:cNvSpPr>
      </xdr:nvSpPr>
      <xdr:spPr>
        <a:xfrm>
          <a:off x="7219904" y="3465281"/>
          <a:ext cx="1662971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9AC0566F-0CF4-404A-98A7-068F3C1C2C46}" type="TxLink">
            <a:rPr lang="en-US" sz="2800" b="1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-0</a:t>
          </a:fld>
          <a:endParaRPr sz="2800" b="1" i="0" u="none" strike="noStrike" spc="-20">
            <a:solidFill>
              <a:srgbClr val="37352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4</xdr:col>
      <xdr:colOff>474854</xdr:colOff>
      <xdr:row>10</xdr:row>
      <xdr:rowOff>40071</xdr:rowOff>
    </xdr:from>
    <xdr:to>
      <xdr:col>6</xdr:col>
      <xdr:colOff>726825</xdr:colOff>
      <xdr:row>14</xdr:row>
      <xdr:rowOff>101768</xdr:rowOff>
    </xdr:to>
    <xdr:sp macro="" textlink="">
      <xdr:nvSpPr>
        <xdr:cNvPr id="20" name="object 25">
          <a:extLst>
            <a:ext uri="{FF2B5EF4-FFF2-40B4-BE49-F238E27FC236}">
              <a16:creationId xmlns:a16="http://schemas.microsoft.com/office/drawing/2014/main" id="{25B641A4-17B0-4AB9-B4D2-77D228427069}"/>
            </a:ext>
          </a:extLst>
        </xdr:cNvPr>
        <xdr:cNvSpPr>
          <a:spLocks noChangeAspect="1"/>
        </xdr:cNvSpPr>
      </xdr:nvSpPr>
      <xdr:spPr>
        <a:xfrm flipV="1">
          <a:off x="6262113" y="2647950"/>
          <a:ext cx="2656212" cy="823697"/>
        </a:xfrm>
        <a:custGeom>
          <a:avLst/>
          <a:gdLst/>
          <a:ahLst/>
          <a:cxnLst/>
          <a:rect l="l" t="t" r="r" b="b"/>
          <a:pathLst>
            <a:path w="2472054">
              <a:moveTo>
                <a:pt x="0" y="0"/>
              </a:moveTo>
              <a:lnTo>
                <a:pt x="2471610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 sz="1000"/>
        </a:p>
      </xdr:txBody>
    </xdr:sp>
    <xdr:clientData/>
  </xdr:twoCellAnchor>
  <xdr:twoCellAnchor>
    <xdr:from>
      <xdr:col>4</xdr:col>
      <xdr:colOff>474795</xdr:colOff>
      <xdr:row>14</xdr:row>
      <xdr:rowOff>7478</xdr:rowOff>
    </xdr:from>
    <xdr:to>
      <xdr:col>6</xdr:col>
      <xdr:colOff>720329</xdr:colOff>
      <xdr:row>18</xdr:row>
      <xdr:rowOff>62085</xdr:rowOff>
    </xdr:to>
    <xdr:sp macro="" textlink="">
      <xdr:nvSpPr>
        <xdr:cNvPr id="21" name="object 26">
          <a:extLst>
            <a:ext uri="{FF2B5EF4-FFF2-40B4-BE49-F238E27FC236}">
              <a16:creationId xmlns:a16="http://schemas.microsoft.com/office/drawing/2014/main" id="{B64EE806-8AFD-4565-ABAD-842ACCBA2BAB}"/>
            </a:ext>
          </a:extLst>
        </xdr:cNvPr>
        <xdr:cNvSpPr>
          <a:spLocks noChangeAspect="1"/>
        </xdr:cNvSpPr>
      </xdr:nvSpPr>
      <xdr:spPr>
        <a:xfrm flipV="1">
          <a:off x="6262054" y="3377357"/>
          <a:ext cx="2649775" cy="816607"/>
        </a:xfrm>
        <a:custGeom>
          <a:avLst/>
          <a:gdLst/>
          <a:ahLst/>
          <a:cxnLst/>
          <a:rect l="l" t="t" r="r" b="b"/>
          <a:pathLst>
            <a:path w="2477770">
              <a:moveTo>
                <a:pt x="0" y="0"/>
              </a:moveTo>
              <a:lnTo>
                <a:pt x="247723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 sz="1000"/>
        </a:p>
      </xdr:txBody>
    </xdr:sp>
    <xdr:clientData/>
  </xdr:twoCellAnchor>
  <xdr:twoCellAnchor>
    <xdr:from>
      <xdr:col>4</xdr:col>
      <xdr:colOff>442252</xdr:colOff>
      <xdr:row>10</xdr:row>
      <xdr:rowOff>133349</xdr:rowOff>
    </xdr:from>
    <xdr:to>
      <xdr:col>5</xdr:col>
      <xdr:colOff>571500</xdr:colOff>
      <xdr:row>14</xdr:row>
      <xdr:rowOff>104610</xdr:rowOff>
    </xdr:to>
    <xdr:sp macro="" textlink="'Ввод данных'!C30">
      <xdr:nvSpPr>
        <xdr:cNvPr id="22" name="object 27">
          <a:extLst>
            <a:ext uri="{FF2B5EF4-FFF2-40B4-BE49-F238E27FC236}">
              <a16:creationId xmlns:a16="http://schemas.microsoft.com/office/drawing/2014/main" id="{56236004-418E-4568-967D-2A76972FA600}"/>
            </a:ext>
          </a:extLst>
        </xdr:cNvPr>
        <xdr:cNvSpPr txBox="1">
          <a:spLocks noChangeAspect="1"/>
        </xdr:cNvSpPr>
      </xdr:nvSpPr>
      <xdr:spPr>
        <a:xfrm>
          <a:off x="6233452" y="2743199"/>
          <a:ext cx="1329398" cy="733261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>
            <a:lnSpc>
              <a:spcPts val="1100"/>
            </a:lnSpc>
            <a:spcBef>
              <a:spcPts val="220"/>
            </a:spcBef>
          </a:pPr>
          <a:fld id="{5CABA187-A43D-473D-BC53-7F8475BCD42D}" type="TxLink">
            <a:rPr lang="ru-RU" sz="900" b="1" i="0" u="none" strike="noStrike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>
              <a:lnSpc>
                <a:spcPts val="1100"/>
              </a:lnSpc>
              <a:spcBef>
                <a:spcPts val="220"/>
              </a:spcBef>
            </a:pPr>
            <a:t>Закрыта кадровая потребность</a:t>
          </a:fld>
          <a:endParaRPr sz="7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230525</xdr:colOff>
      <xdr:row>10</xdr:row>
      <xdr:rowOff>125535</xdr:rowOff>
    </xdr:from>
    <xdr:to>
      <xdr:col>6</xdr:col>
      <xdr:colOff>691375</xdr:colOff>
      <xdr:row>13</xdr:row>
      <xdr:rowOff>58035</xdr:rowOff>
    </xdr:to>
    <xdr:sp macro="" textlink="'Ввод данных'!F30">
      <xdr:nvSpPr>
        <xdr:cNvPr id="23" name="object 28">
          <a:extLst>
            <a:ext uri="{FF2B5EF4-FFF2-40B4-BE49-F238E27FC236}">
              <a16:creationId xmlns:a16="http://schemas.microsoft.com/office/drawing/2014/main" id="{DE863BFB-A0A8-4B25-AC5A-5EFA06664DB0}"/>
            </a:ext>
          </a:extLst>
        </xdr:cNvPr>
        <xdr:cNvSpPr txBox="1">
          <a:spLocks noChangeAspect="1"/>
        </xdr:cNvSpPr>
      </xdr:nvSpPr>
      <xdr:spPr>
        <a:xfrm>
          <a:off x="7219904" y="2733414"/>
          <a:ext cx="1662971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511C9E36-527C-4159-8361-53D6A1FA7951}" type="TxLink">
            <a:rPr lang="en-US" sz="2800" b="1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2800" b="1" i="0" u="none" strike="noStrike" spc="-20">
            <a:solidFill>
              <a:srgbClr val="37352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5</xdr:col>
      <xdr:colOff>295362</xdr:colOff>
      <xdr:row>13</xdr:row>
      <xdr:rowOff>69720</xdr:rowOff>
    </xdr:from>
    <xdr:to>
      <xdr:col>6</xdr:col>
      <xdr:colOff>691376</xdr:colOff>
      <xdr:row>14</xdr:row>
      <xdr:rowOff>16758</xdr:rowOff>
    </xdr:to>
    <xdr:sp macro="" textlink="'Ввод данных'!G30">
      <xdr:nvSpPr>
        <xdr:cNvPr id="24" name="object 29">
          <a:extLst>
            <a:ext uri="{FF2B5EF4-FFF2-40B4-BE49-F238E27FC236}">
              <a16:creationId xmlns:a16="http://schemas.microsoft.com/office/drawing/2014/main" id="{CDC290BB-5FA1-476E-8058-EF9FA327831B}"/>
            </a:ext>
          </a:extLst>
        </xdr:cNvPr>
        <xdr:cNvSpPr txBox="1">
          <a:spLocks noChangeAspect="1"/>
        </xdr:cNvSpPr>
      </xdr:nvSpPr>
      <xdr:spPr>
        <a:xfrm>
          <a:off x="7284741" y="3249099"/>
          <a:ext cx="1598135" cy="137538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99E39E4E-979E-448F-A998-EF9906A22EAE}" type="TxLink">
            <a:rPr lang="ru-RU" sz="800" b="0" i="1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700" b="0" i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4</xdr:col>
      <xdr:colOff>442250</xdr:colOff>
      <xdr:row>18</xdr:row>
      <xdr:rowOff>66675</xdr:rowOff>
    </xdr:from>
    <xdr:to>
      <xdr:col>5</xdr:col>
      <xdr:colOff>703383</xdr:colOff>
      <xdr:row>21</xdr:row>
      <xdr:rowOff>152401</xdr:rowOff>
    </xdr:to>
    <xdr:sp macro="" textlink="'Ввод данных'!C33">
      <xdr:nvSpPr>
        <xdr:cNvPr id="25" name="object 31">
          <a:extLst>
            <a:ext uri="{FF2B5EF4-FFF2-40B4-BE49-F238E27FC236}">
              <a16:creationId xmlns:a16="http://schemas.microsoft.com/office/drawing/2014/main" id="{95F4880D-EF70-4CC3-88DB-E4CBB674A46E}"/>
            </a:ext>
          </a:extLst>
        </xdr:cNvPr>
        <xdr:cNvSpPr txBox="1">
          <a:spLocks noChangeAspect="1"/>
        </xdr:cNvSpPr>
      </xdr:nvSpPr>
      <xdr:spPr>
        <a:xfrm>
          <a:off x="6233450" y="4200525"/>
          <a:ext cx="1461283" cy="657226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 anchor="ctr">
          <a:noAutofit/>
        </a:bodyPr>
        <a:lstStyle>
          <a:defPPr>
            <a:defRPr kern="0"/>
          </a:defPPr>
        </a:lstStyle>
        <a:p>
          <a:pPr marL="12700" marR="5080" algn="l">
            <a:lnSpc>
              <a:spcPts val="1100"/>
            </a:lnSpc>
            <a:spcBef>
              <a:spcPts val="219"/>
            </a:spcBef>
          </a:pPr>
          <a:fld id="{AB528C21-BFF2-466B-994B-E0F390A9CBD7}" type="TxLink">
            <a:rPr lang="ru-RU" sz="900" b="1" i="0" u="none" strike="noStrike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algn="l">
              <a:lnSpc>
                <a:spcPts val="1100"/>
              </a:lnSpc>
              <a:spcBef>
                <a:spcPts val="219"/>
              </a:spcBef>
            </a:pPr>
            <a:t> </a:t>
          </a:fld>
          <a:endParaRPr sz="7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230525</xdr:colOff>
      <xdr:row>18</xdr:row>
      <xdr:rowOff>60838</xdr:rowOff>
    </xdr:from>
    <xdr:to>
      <xdr:col>6</xdr:col>
      <xdr:colOff>691375</xdr:colOff>
      <xdr:row>20</xdr:row>
      <xdr:rowOff>183838</xdr:rowOff>
    </xdr:to>
    <xdr:sp macro="" textlink="'Ввод данных'!J33">
      <xdr:nvSpPr>
        <xdr:cNvPr id="26" name="object 32">
          <a:extLst>
            <a:ext uri="{FF2B5EF4-FFF2-40B4-BE49-F238E27FC236}">
              <a16:creationId xmlns:a16="http://schemas.microsoft.com/office/drawing/2014/main" id="{037EB83B-D0C0-4939-A31A-E00E46AFC8EC}"/>
            </a:ext>
          </a:extLst>
        </xdr:cNvPr>
        <xdr:cNvSpPr txBox="1">
          <a:spLocks noChangeAspect="1"/>
        </xdr:cNvSpPr>
      </xdr:nvSpPr>
      <xdr:spPr>
        <a:xfrm>
          <a:off x="7227737" y="4200550"/>
          <a:ext cx="1662465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A3588F67-2A09-4799-9536-98FD1D9B2C17}" type="TxLink">
            <a:rPr lang="en-US" sz="2800" b="1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2800" b="1" i="0" u="none" strike="noStrike" spc="-20">
            <a:solidFill>
              <a:srgbClr val="37352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2</xdr:col>
      <xdr:colOff>1572454</xdr:colOff>
      <xdr:row>2</xdr:row>
      <xdr:rowOff>222446</xdr:rowOff>
    </xdr:from>
    <xdr:to>
      <xdr:col>4</xdr:col>
      <xdr:colOff>335691</xdr:colOff>
      <xdr:row>2</xdr:row>
      <xdr:rowOff>406534</xdr:rowOff>
    </xdr:to>
    <xdr:sp macro="" textlink="'Ввод данных'!C40:J40">
      <xdr:nvSpPr>
        <xdr:cNvPr id="27" name="object 4">
          <a:extLst>
            <a:ext uri="{FF2B5EF4-FFF2-40B4-BE49-F238E27FC236}">
              <a16:creationId xmlns:a16="http://schemas.microsoft.com/office/drawing/2014/main" id="{41F03F22-E46B-41D7-8A9F-5335D36A17AF}"/>
            </a:ext>
          </a:extLst>
        </xdr:cNvPr>
        <xdr:cNvSpPr txBox="1">
          <a:spLocks noChangeAspect="1"/>
        </xdr:cNvSpPr>
      </xdr:nvSpPr>
      <xdr:spPr>
        <a:xfrm>
          <a:off x="3237258" y="992729"/>
          <a:ext cx="2887976" cy="184088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1C02B4C5-1C79-4BFD-908A-739F3C3316F6}" type="TxLink">
            <a:rPr lang="ru-RU" sz="1000" b="1" i="0" u="none" strike="noStrike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>
              <a:lnSpc>
                <a:spcPct val="100000"/>
              </a:lnSpc>
              <a:spcBef>
                <a:spcPts val="219"/>
              </a:spcBef>
            </a:pPr>
            <a:t>Что сделано в рамках проекта:</a:t>
          </a:fld>
          <a:endParaRPr sz="11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302199</xdr:colOff>
      <xdr:row>17</xdr:row>
      <xdr:rowOff>34472</xdr:rowOff>
    </xdr:from>
    <xdr:to>
      <xdr:col>6</xdr:col>
      <xdr:colOff>691375</xdr:colOff>
      <xdr:row>17</xdr:row>
      <xdr:rowOff>172010</xdr:rowOff>
    </xdr:to>
    <xdr:sp macro="" textlink="Списки!D179">
      <xdr:nvSpPr>
        <xdr:cNvPr id="28" name="object 29">
          <a:extLst>
            <a:ext uri="{FF2B5EF4-FFF2-40B4-BE49-F238E27FC236}">
              <a16:creationId xmlns:a16="http://schemas.microsoft.com/office/drawing/2014/main" id="{ECA9F2A7-24E1-460C-B76A-D07E23FCEF0C}"/>
            </a:ext>
          </a:extLst>
        </xdr:cNvPr>
        <xdr:cNvSpPr txBox="1">
          <a:spLocks noChangeAspect="1"/>
        </xdr:cNvSpPr>
      </xdr:nvSpPr>
      <xdr:spPr>
        <a:xfrm>
          <a:off x="7291578" y="3975851"/>
          <a:ext cx="1591297" cy="137538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C00F902B-E176-4F95-85AC-84A082755665}" type="TxLink">
            <a:rPr lang="en-US" sz="800" b="0" i="1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0</a:t>
          </a:fld>
          <a:endParaRPr sz="800" b="0" i="1" u="none" strike="noStrike" spc="-1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306860</xdr:colOff>
      <xdr:row>21</xdr:row>
      <xdr:rowOff>4484</xdr:rowOff>
    </xdr:from>
    <xdr:to>
      <xdr:col>6</xdr:col>
      <xdr:colOff>691376</xdr:colOff>
      <xdr:row>21</xdr:row>
      <xdr:rowOff>142022</xdr:rowOff>
    </xdr:to>
    <xdr:sp macro="" textlink="Списки!D142">
      <xdr:nvSpPr>
        <xdr:cNvPr id="29" name="object 29">
          <a:extLst>
            <a:ext uri="{FF2B5EF4-FFF2-40B4-BE49-F238E27FC236}">
              <a16:creationId xmlns:a16="http://schemas.microsoft.com/office/drawing/2014/main" id="{953D4E80-FB3E-4DF3-8421-4F83F295965D}"/>
            </a:ext>
          </a:extLst>
        </xdr:cNvPr>
        <xdr:cNvSpPr txBox="1">
          <a:spLocks noChangeAspect="1"/>
        </xdr:cNvSpPr>
      </xdr:nvSpPr>
      <xdr:spPr>
        <a:xfrm>
          <a:off x="7304072" y="4715696"/>
          <a:ext cx="1586131" cy="137538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1C8F5D66-CEEF-4A68-A1B6-26F9C0965034}" type="TxLink">
            <a:rPr lang="en-US" sz="800" b="0" i="1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800" b="0" i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oneCellAnchor>
    <xdr:from>
      <xdr:col>2</xdr:col>
      <xdr:colOff>1482539</xdr:colOff>
      <xdr:row>2</xdr:row>
      <xdr:rowOff>430481</xdr:rowOff>
    </xdr:from>
    <xdr:ext cx="2981787" cy="823920"/>
    <xdr:sp macro="" textlink="'Ввод данных'!G43:J43">
      <xdr:nvSpPr>
        <xdr:cNvPr id="30" name="object 4">
          <a:extLst>
            <a:ext uri="{FF2B5EF4-FFF2-40B4-BE49-F238E27FC236}">
              <a16:creationId xmlns:a16="http://schemas.microsoft.com/office/drawing/2014/main" id="{8E1E294D-71E9-4451-AACF-486D510CCCEF}"/>
            </a:ext>
          </a:extLst>
        </xdr:cNvPr>
        <xdr:cNvSpPr txBox="1">
          <a:spLocks noChangeAspect="1"/>
        </xdr:cNvSpPr>
      </xdr:nvSpPr>
      <xdr:spPr>
        <a:xfrm>
          <a:off x="3147343" y="1200764"/>
          <a:ext cx="2981787" cy="823920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77890EAF-C94E-4E7E-81FD-4AFFFA00A84F}" type="TxLink">
            <a:rPr lang="ru-RU" sz="8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2</xdr:col>
      <xdr:colOff>1482539</xdr:colOff>
      <xdr:row>6</xdr:row>
      <xdr:rowOff>189419</xdr:rowOff>
    </xdr:from>
    <xdr:ext cx="2981787" cy="723469"/>
    <xdr:sp macro="" textlink="'Ввод данных'!G44:J44">
      <xdr:nvSpPr>
        <xdr:cNvPr id="31" name="object 4">
          <a:extLst>
            <a:ext uri="{FF2B5EF4-FFF2-40B4-BE49-F238E27FC236}">
              <a16:creationId xmlns:a16="http://schemas.microsoft.com/office/drawing/2014/main" id="{0311F0C4-0292-45B0-BA28-C420D7995742}"/>
            </a:ext>
          </a:extLst>
        </xdr:cNvPr>
        <xdr:cNvSpPr txBox="1">
          <a:spLocks noChangeAspect="1"/>
        </xdr:cNvSpPr>
      </xdr:nvSpPr>
      <xdr:spPr>
        <a:xfrm>
          <a:off x="3147343" y="2036441"/>
          <a:ext cx="2981787" cy="723469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710D342-D3DA-44AB-8DCD-14F713C90E08}" type="TxLink">
            <a:rPr lang="ru-RU" sz="8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2</xdr:col>
      <xdr:colOff>1482539</xdr:colOff>
      <xdr:row>10</xdr:row>
      <xdr:rowOff>162645</xdr:rowOff>
    </xdr:from>
    <xdr:ext cx="2981787" cy="702804"/>
    <xdr:sp macro="" textlink="'Ввод данных'!G45:J45">
      <xdr:nvSpPr>
        <xdr:cNvPr id="32" name="object 4">
          <a:extLst>
            <a:ext uri="{FF2B5EF4-FFF2-40B4-BE49-F238E27FC236}">
              <a16:creationId xmlns:a16="http://schemas.microsoft.com/office/drawing/2014/main" id="{8557E5A7-A3DF-4FFE-BDCB-00224546EB28}"/>
            </a:ext>
          </a:extLst>
        </xdr:cNvPr>
        <xdr:cNvSpPr txBox="1">
          <a:spLocks noChangeAspect="1"/>
        </xdr:cNvSpPr>
      </xdr:nvSpPr>
      <xdr:spPr>
        <a:xfrm>
          <a:off x="3147343" y="2771667"/>
          <a:ext cx="2981787" cy="702804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5F14DE0E-E5A3-4E28-AB8D-F8579CA156F8}" type="TxLink">
            <a:rPr lang="ru-RU" sz="8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2</xdr:col>
      <xdr:colOff>1482539</xdr:colOff>
      <xdr:row>14</xdr:row>
      <xdr:rowOff>115206</xdr:rowOff>
    </xdr:from>
    <xdr:ext cx="2981787" cy="696812"/>
    <xdr:sp macro="" textlink="'Ввод данных'!G46:J46">
      <xdr:nvSpPr>
        <xdr:cNvPr id="33" name="object 4">
          <a:extLst>
            <a:ext uri="{FF2B5EF4-FFF2-40B4-BE49-F238E27FC236}">
              <a16:creationId xmlns:a16="http://schemas.microsoft.com/office/drawing/2014/main" id="{348772B6-6970-4439-B636-391484C38DED}"/>
            </a:ext>
          </a:extLst>
        </xdr:cNvPr>
        <xdr:cNvSpPr txBox="1">
          <a:spLocks noChangeAspect="1"/>
        </xdr:cNvSpPr>
      </xdr:nvSpPr>
      <xdr:spPr>
        <a:xfrm>
          <a:off x="3147343" y="3486228"/>
          <a:ext cx="2981787" cy="696812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5E3FB88-5AEA-4639-A037-312EDA83A869}" type="TxLink">
            <a:rPr lang="ru-RU" sz="8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2</xdr:col>
      <xdr:colOff>1482539</xdr:colOff>
      <xdr:row>18</xdr:row>
      <xdr:rowOff>61775</xdr:rowOff>
    </xdr:from>
    <xdr:ext cx="2981787" cy="578058"/>
    <xdr:sp macro="" textlink="'Ввод данных'!G47:J47">
      <xdr:nvSpPr>
        <xdr:cNvPr id="34" name="object 4">
          <a:extLst>
            <a:ext uri="{FF2B5EF4-FFF2-40B4-BE49-F238E27FC236}">
              <a16:creationId xmlns:a16="http://schemas.microsoft.com/office/drawing/2014/main" id="{C7119FE0-10EB-4716-A306-A4BBCFE16A3E}"/>
            </a:ext>
          </a:extLst>
        </xdr:cNvPr>
        <xdr:cNvSpPr txBox="1">
          <a:spLocks noChangeAspect="1"/>
        </xdr:cNvSpPr>
      </xdr:nvSpPr>
      <xdr:spPr>
        <a:xfrm>
          <a:off x="3147343" y="4194797"/>
          <a:ext cx="2981787" cy="578058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95209242-FB66-4514-B490-F29A09D0C975}" type="TxLink">
            <a:rPr lang="ru-RU" sz="8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twoCellAnchor>
    <xdr:from>
      <xdr:col>4</xdr:col>
      <xdr:colOff>1029325</xdr:colOff>
      <xdr:row>9</xdr:row>
      <xdr:rowOff>95877</xdr:rowOff>
    </xdr:from>
    <xdr:to>
      <xdr:col>6</xdr:col>
      <xdr:colOff>691375</xdr:colOff>
      <xdr:row>10</xdr:row>
      <xdr:rowOff>42915</xdr:rowOff>
    </xdr:to>
    <xdr:sp macro="" textlink="Списки!D161">
      <xdr:nvSpPr>
        <xdr:cNvPr id="37" name="object 29">
          <a:extLst>
            <a:ext uri="{FF2B5EF4-FFF2-40B4-BE49-F238E27FC236}">
              <a16:creationId xmlns:a16="http://schemas.microsoft.com/office/drawing/2014/main" id="{0D05D900-8EFA-458C-AA27-0BD7874443EE}"/>
            </a:ext>
          </a:extLst>
        </xdr:cNvPr>
        <xdr:cNvSpPr txBox="1">
          <a:spLocks noChangeAspect="1"/>
        </xdr:cNvSpPr>
      </xdr:nvSpPr>
      <xdr:spPr>
        <a:xfrm>
          <a:off x="6816584" y="2513256"/>
          <a:ext cx="2066291" cy="137538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442DF998-CEF0-4C20-B8D1-8BD435E31BEC}" type="TxLink">
            <a:rPr lang="ru-RU" sz="800" b="0" i="1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с 0 до 0 0</a:t>
          </a:fld>
          <a:endParaRPr sz="300" b="0" i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0</xdr:col>
      <xdr:colOff>659422</xdr:colOff>
      <xdr:row>2</xdr:row>
      <xdr:rowOff>255110</xdr:rowOff>
    </xdr:from>
    <xdr:to>
      <xdr:col>2</xdr:col>
      <xdr:colOff>1318846</xdr:colOff>
      <xdr:row>3</xdr:row>
      <xdr:rowOff>98535</xdr:rowOff>
    </xdr:to>
    <xdr:sp macro="" textlink="'Ввод данных'!D6:J6">
      <xdr:nvSpPr>
        <xdr:cNvPr id="38" name="Прямоугольник: скругленные углы 37">
          <a:extLst>
            <a:ext uri="{FF2B5EF4-FFF2-40B4-BE49-F238E27FC236}">
              <a16:creationId xmlns:a16="http://schemas.microsoft.com/office/drawing/2014/main" id="{14D3A32A-B603-4DED-829B-2AF4543F829F}"/>
            </a:ext>
          </a:extLst>
        </xdr:cNvPr>
        <xdr:cNvSpPr>
          <a:spLocks noChangeAspect="1"/>
        </xdr:cNvSpPr>
      </xdr:nvSpPr>
      <xdr:spPr>
        <a:xfrm rot="10800000" flipV="1">
          <a:off x="659422" y="1023679"/>
          <a:ext cx="2327941" cy="349235"/>
        </a:xfrm>
        <a:prstGeom prst="roundRect">
          <a:avLst>
            <a:gd name="adj" fmla="val 28254"/>
          </a:avLst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609585" rtl="0" eaLnBrk="0" fontAlgn="base" hangingPunct="0">
            <a:spcBef>
              <a:spcPct val="0"/>
            </a:spcBef>
            <a:spcAft>
              <a:spcPct val="0"/>
            </a:spcAft>
          </a:pPr>
          <a:fld id="{345BFD62-4453-4C3D-A620-C4A6A4BB5716}" type="TxLink">
            <a:rPr lang="ru-RU" sz="900" b="0" i="0" u="none" strike="noStrike" kern="12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 algn="ctr" defTabSz="609585" rtl="0" eaLnBrk="0" fontAlgn="base" hangingPunct="0">
              <a:spcBef>
                <a:spcPct val="0"/>
              </a:spcBef>
              <a:spcAft>
                <a:spcPct val="0"/>
              </a:spcAft>
            </a:pPr>
            <a:t> </a:t>
          </a:fld>
          <a:endParaRPr lang="ru-RU" sz="900" b="0" i="0" u="none" strike="noStrike" kern="12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0</xdr:col>
      <xdr:colOff>614984</xdr:colOff>
      <xdr:row>13</xdr:row>
      <xdr:rowOff>141746</xdr:rowOff>
    </xdr:from>
    <xdr:to>
      <xdr:col>2</xdr:col>
      <xdr:colOff>1482588</xdr:colOff>
      <xdr:row>15</xdr:row>
      <xdr:rowOff>108539</xdr:rowOff>
    </xdr:to>
    <xdr:sp macro="" textlink="'Ввод данных'!C16:J16">
      <xdr:nvSpPr>
        <xdr:cNvPr id="43" name="object 4">
          <a:extLst>
            <a:ext uri="{FF2B5EF4-FFF2-40B4-BE49-F238E27FC236}">
              <a16:creationId xmlns:a16="http://schemas.microsoft.com/office/drawing/2014/main" id="{0AD7CDD0-7F4D-4EC8-BDA8-F30A8E5ED8BD}"/>
            </a:ext>
          </a:extLst>
        </xdr:cNvPr>
        <xdr:cNvSpPr txBox="1">
          <a:spLocks noChangeAspect="1"/>
        </xdr:cNvSpPr>
      </xdr:nvSpPr>
      <xdr:spPr>
        <a:xfrm>
          <a:off x="614984" y="3323096"/>
          <a:ext cx="2534479" cy="347793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53D5F083-F1B7-4C15-83F8-9B1E573BA727}" type="TxLink">
            <a:rPr lang="ru-RU" sz="1000" b="1" i="0" u="none" strike="noStrike" kern="1200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Проблемы на потоке до вступления в проект:</a:t>
          </a:fld>
          <a:endParaRPr sz="1000" b="1" i="0" u="none" strike="noStrike" kern="1200" spc="-10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925365</xdr:colOff>
      <xdr:row>3</xdr:row>
      <xdr:rowOff>57382</xdr:rowOff>
    </xdr:from>
    <xdr:to>
      <xdr:col>7</xdr:col>
      <xdr:colOff>180606</xdr:colOff>
      <xdr:row>10</xdr:row>
      <xdr:rowOff>104142</xdr:rowOff>
    </xdr:to>
    <xdr:sp macro="" textlink="">
      <xdr:nvSpPr>
        <xdr:cNvPr id="45" name="Прямоугольник: скругленные углы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/>
        </xdr:cNvSpPr>
      </xdr:nvSpPr>
      <xdr:spPr>
        <a:xfrm rot="10800000" flipV="1">
          <a:off x="6393836" y="1334853"/>
          <a:ext cx="2986799" cy="1380260"/>
        </a:xfrm>
        <a:prstGeom prst="roundRect">
          <a:avLst>
            <a:gd name="adj" fmla="val 14806"/>
          </a:avLst>
        </a:prstGeom>
        <a:gradFill>
          <a:gsLst>
            <a:gs pos="49000">
              <a:srgbClr val="4472C4"/>
            </a:gs>
            <a:gs pos="0">
              <a:srgbClr val="01C0F1"/>
            </a:gs>
          </a:gsLst>
          <a:lin ang="1200000" scaled="0"/>
        </a:gradFill>
        <a:ln w="444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609585" rtl="0" eaLnBrk="0" fontAlgn="base" hangingPunct="0">
            <a:spcBef>
              <a:spcPct val="0"/>
            </a:spcBef>
            <a:spcAft>
              <a:spcPct val="0"/>
            </a:spcAft>
          </a:pPr>
          <a:endParaRPr lang="ru-RU" sz="1200" b="0" i="0" u="none" strike="noStrike" kern="12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1</xdr:col>
      <xdr:colOff>33618</xdr:colOff>
      <xdr:row>0</xdr:row>
      <xdr:rowOff>97927</xdr:rowOff>
    </xdr:from>
    <xdr:to>
      <xdr:col>7</xdr:col>
      <xdr:colOff>526676</xdr:colOff>
      <xdr:row>2</xdr:row>
      <xdr:rowOff>224119</xdr:rowOff>
    </xdr:to>
    <xdr:sp macro="" textlink="'Ввод данных'!D9:J9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spect="1"/>
        </xdr:cNvSpPr>
      </xdr:nvSpPr>
      <xdr:spPr>
        <a:xfrm>
          <a:off x="179294" y="97927"/>
          <a:ext cx="9547411" cy="899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/>
        <a:lstStyle/>
        <a:p>
          <a:fld id="{D71785BA-AFB2-4E90-B36D-3380B3705205}" type="TxLink">
            <a:rPr lang="ru-RU" sz="2400" b="1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/>
            <a:t> </a:t>
          </a:fld>
          <a:endParaRPr lang="ru-RU" sz="480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</xdr:col>
      <xdr:colOff>2071</xdr:colOff>
      <xdr:row>14</xdr:row>
      <xdr:rowOff>57325</xdr:rowOff>
    </xdr:from>
    <xdr:to>
      <xdr:col>1</xdr:col>
      <xdr:colOff>2534479</xdr:colOff>
      <xdr:row>15</xdr:row>
      <xdr:rowOff>123264</xdr:rowOff>
    </xdr:to>
    <xdr:sp macro="" textlink="'Ввод данных'!C13:J13">
      <xdr:nvSpPr>
        <xdr:cNvPr id="7" name="object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spect="1"/>
        </xdr:cNvSpPr>
      </xdr:nvSpPr>
      <xdr:spPr>
        <a:xfrm>
          <a:off x="147747" y="3430296"/>
          <a:ext cx="2532408" cy="256439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39A2947-68C3-48E6-BD2D-A76D2789A24D}" type="TxLink">
            <a:rPr lang="ru-RU" sz="1050" b="1" i="0" u="none" strike="noStrike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>
              <a:lnSpc>
                <a:spcPct val="100000"/>
              </a:lnSpc>
              <a:spcBef>
                <a:spcPts val="219"/>
              </a:spcBef>
            </a:pPr>
            <a:t>Причина выбора потока:</a:t>
          </a:fld>
          <a:endParaRPr sz="12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1</xdr:col>
      <xdr:colOff>2071</xdr:colOff>
      <xdr:row>21</xdr:row>
      <xdr:rowOff>90942</xdr:rowOff>
    </xdr:from>
    <xdr:to>
      <xdr:col>1</xdr:col>
      <xdr:colOff>2459935</xdr:colOff>
      <xdr:row>23</xdr:row>
      <xdr:rowOff>18743</xdr:rowOff>
    </xdr:to>
    <xdr:sp macro="" textlink="Списки!C167">
      <xdr:nvSpPr>
        <xdr:cNvPr id="9" name="object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spect="1"/>
        </xdr:cNvSpPr>
      </xdr:nvSpPr>
      <xdr:spPr>
        <a:xfrm>
          <a:off x="147747" y="4797413"/>
          <a:ext cx="2457864" cy="308801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6A14146B-2172-4A3F-A48D-BDC56BAAE0F0}" type="TxLink">
            <a:rPr lang="ru-RU" sz="9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4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1</xdr:col>
      <xdr:colOff>2071</xdr:colOff>
      <xdr:row>23</xdr:row>
      <xdr:rowOff>96895</xdr:rowOff>
    </xdr:from>
    <xdr:to>
      <xdr:col>1</xdr:col>
      <xdr:colOff>2468218</xdr:colOff>
      <xdr:row>25</xdr:row>
      <xdr:rowOff>24696</xdr:rowOff>
    </xdr:to>
    <xdr:sp macro="" textlink="Списки!C168">
      <xdr:nvSpPr>
        <xdr:cNvPr id="10" name="object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spect="1"/>
        </xdr:cNvSpPr>
      </xdr:nvSpPr>
      <xdr:spPr>
        <a:xfrm>
          <a:off x="147747" y="5184366"/>
          <a:ext cx="2466147" cy="308801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1C079D1C-A46B-4694-88E4-11E7697EFCED}" type="TxLink">
            <a:rPr lang="ru-RU" sz="9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4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1</xdr:col>
      <xdr:colOff>2071</xdr:colOff>
      <xdr:row>25</xdr:row>
      <xdr:rowOff>102849</xdr:rowOff>
    </xdr:from>
    <xdr:to>
      <xdr:col>1</xdr:col>
      <xdr:colOff>2459935</xdr:colOff>
      <xdr:row>27</xdr:row>
      <xdr:rowOff>30650</xdr:rowOff>
    </xdr:to>
    <xdr:sp macro="" textlink="Списки!C169">
      <xdr:nvSpPr>
        <xdr:cNvPr id="15" name="object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spect="1"/>
        </xdr:cNvSpPr>
      </xdr:nvSpPr>
      <xdr:spPr>
        <a:xfrm>
          <a:off x="147747" y="5571320"/>
          <a:ext cx="2457864" cy="308801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596467A8-872A-470A-89F9-11663CB97E77}" type="TxLink">
            <a:rPr lang="ru-RU" sz="9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 </a:t>
          </a:fld>
          <a:endParaRPr sz="4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1</xdr:col>
      <xdr:colOff>2071</xdr:colOff>
      <xdr:row>15</xdr:row>
      <xdr:rowOff>140178</xdr:rowOff>
    </xdr:from>
    <xdr:to>
      <xdr:col>1</xdr:col>
      <xdr:colOff>2426806</xdr:colOff>
      <xdr:row>18</xdr:row>
      <xdr:rowOff>158069</xdr:rowOff>
    </xdr:to>
    <xdr:sp macro="" textlink="Списки!D172">
      <xdr:nvSpPr>
        <xdr:cNvPr id="17" name="object 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spect="1"/>
        </xdr:cNvSpPr>
      </xdr:nvSpPr>
      <xdr:spPr>
        <a:xfrm>
          <a:off x="147747" y="3703649"/>
          <a:ext cx="2424735" cy="589391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990"/>
            </a:spcBef>
          </a:pPr>
          <a:fld id="{25E72114-3D7D-48B9-974C-F257A4957B52}" type="TxLink">
            <a:rPr lang="ru-RU" sz="900" b="0" i="0" u="none" strike="noStrike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990"/>
              </a:spcBef>
            </a:pPr>
            <a:t>Поток имеет % в доле выручки и </a:t>
          </a:fld>
          <a:endParaRPr sz="400"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1</xdr:col>
      <xdr:colOff>1</xdr:colOff>
      <xdr:row>27</xdr:row>
      <xdr:rowOff>102619</xdr:rowOff>
    </xdr:from>
    <xdr:to>
      <xdr:col>1</xdr:col>
      <xdr:colOff>2469175</xdr:colOff>
      <xdr:row>28</xdr:row>
      <xdr:rowOff>103965</xdr:rowOff>
    </xdr:to>
    <xdr:sp macro="" textlink="Списки!B142">
      <xdr:nvSpPr>
        <xdr:cNvPr id="24" name="object 36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spect="1"/>
        </xdr:cNvSpPr>
      </xdr:nvSpPr>
      <xdr:spPr>
        <a:xfrm>
          <a:off x="145677" y="5952090"/>
          <a:ext cx="2469174" cy="191846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kern="0"/>
          </a:def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182A3FCA-CE03-43A2-A497-C59E16CC9245}" type="TxLink">
            <a:rPr lang="ru-RU" sz="1050" b="1" i="0" u="none" strike="noStrike" kern="1200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Срок реализации: 6 месяцев</a:t>
          </a:fld>
          <a:endParaRPr sz="1050" b="1" i="0" u="none" strike="noStrike" kern="1200" spc="-10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170889</xdr:colOff>
      <xdr:row>8</xdr:row>
      <xdr:rowOff>19890</xdr:rowOff>
    </xdr:from>
    <xdr:to>
      <xdr:col>6</xdr:col>
      <xdr:colOff>1247214</xdr:colOff>
      <xdr:row>9</xdr:row>
      <xdr:rowOff>185128</xdr:rowOff>
    </xdr:to>
    <xdr:sp macro="" textlink="Списки!C146">
      <xdr:nvSpPr>
        <xdr:cNvPr id="26" name="object 1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spect="1"/>
        </xdr:cNvSpPr>
      </xdr:nvSpPr>
      <xdr:spPr>
        <a:xfrm>
          <a:off x="6838389" y="2249861"/>
          <a:ext cx="2275354" cy="355738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100"/>
            </a:spcBef>
          </a:pPr>
          <a:fld id="{1A7F4CD1-443D-415D-8606-2749398EA6BD}" type="TxLink">
            <a:rPr lang="ru-RU" sz="1100" b="0" i="0" u="none" strike="noStrike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100"/>
              </a:spcBef>
            </a:pPr>
            <a:t>потенциальная дополнительная выручка</a:t>
          </a:fld>
          <a:endParaRPr sz="12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4</xdr:col>
      <xdr:colOff>953200</xdr:colOff>
      <xdr:row>3</xdr:row>
      <xdr:rowOff>15420</xdr:rowOff>
    </xdr:from>
    <xdr:to>
      <xdr:col>6</xdr:col>
      <xdr:colOff>508119</xdr:colOff>
      <xdr:row>8</xdr:row>
      <xdr:rowOff>10872</xdr:rowOff>
    </xdr:to>
    <xdr:sp macro="" textlink="Списки!E162">
      <xdr:nvSpPr>
        <xdr:cNvPr id="27" name="object 13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spect="1"/>
        </xdr:cNvSpPr>
      </xdr:nvSpPr>
      <xdr:spPr>
        <a:xfrm>
          <a:off x="6421671" y="1292891"/>
          <a:ext cx="1952977" cy="947952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E02FF164-1275-48E3-B283-918DAE01387D}" type="TxLink">
            <a:rPr lang="en-US" sz="6000" b="1" i="0" u="none" strike="noStrike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0</a:t>
          </a:fld>
          <a:endParaRPr sz="6000" b="1" i="0" u="none" strike="noStrike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6</xdr:col>
      <xdr:colOff>730528</xdr:colOff>
      <xdr:row>4</xdr:row>
      <xdr:rowOff>189169</xdr:rowOff>
    </xdr:from>
    <xdr:to>
      <xdr:col>7</xdr:col>
      <xdr:colOff>28015</xdr:colOff>
      <xdr:row>6</xdr:row>
      <xdr:rowOff>190325</xdr:rowOff>
    </xdr:to>
    <xdr:sp macro="" textlink="">
      <xdr:nvSpPr>
        <xdr:cNvPr id="28" name="object 1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spect="1"/>
        </xdr:cNvSpPr>
      </xdr:nvSpPr>
      <xdr:spPr>
        <a:xfrm>
          <a:off x="8597057" y="1657140"/>
          <a:ext cx="630987" cy="382156"/>
        </a:xfrm>
        <a:prstGeom prst="rect">
          <a:avLst/>
        </a:prstGeom>
      </xdr:spPr>
      <xdr:txBody>
        <a:bodyPr vert="horz" wrap="square" lIns="0" tIns="22860" rIns="0" bIns="0" rtlCol="0">
          <a:spAutoFit/>
        </a:bodyPr>
        <a:lstStyle>
          <a:defPPr>
            <a:defRPr kern="0"/>
          </a:defPPr>
        </a:lstStyle>
        <a:p>
          <a:pPr marL="12700" marR="5080">
            <a:lnSpc>
              <a:spcPts val="1400"/>
            </a:lnSpc>
            <a:spcBef>
              <a:spcPts val="180"/>
            </a:spcBef>
          </a:pPr>
          <a:r>
            <a:rPr sz="1200" spc="-25">
              <a:solidFill>
                <a:srgbClr val="FFFFF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t>млн </a:t>
          </a:r>
          <a:r>
            <a:rPr sz="1200" spc="-10">
              <a:solidFill>
                <a:srgbClr val="FFFFF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t>рублей</a:t>
          </a:r>
          <a:endParaRPr lang="ru-RU" sz="1200" spc="-10">
            <a:solidFill>
              <a:srgbClr val="FFFFF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5</xdr:col>
      <xdr:colOff>171124</xdr:colOff>
      <xdr:row>7</xdr:row>
      <xdr:rowOff>36001</xdr:rowOff>
    </xdr:from>
    <xdr:to>
      <xdr:col>6</xdr:col>
      <xdr:colOff>1221029</xdr:colOff>
      <xdr:row>7</xdr:row>
      <xdr:rowOff>190184</xdr:rowOff>
    </xdr:to>
    <xdr:sp macro="" textlink="">
      <xdr:nvSpPr>
        <xdr:cNvPr id="29" name="object 1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/>
        </xdr:cNvSpPr>
      </xdr:nvSpPr>
      <xdr:spPr>
        <a:xfrm flipV="1">
          <a:off x="6838624" y="2075472"/>
          <a:ext cx="2248934" cy="154183"/>
        </a:xfrm>
        <a:custGeom>
          <a:avLst/>
          <a:gdLst/>
          <a:ahLst/>
          <a:cxnLst/>
          <a:rect l="l" t="t" r="r" b="b"/>
          <a:pathLst>
            <a:path w="1958340">
              <a:moveTo>
                <a:pt x="0" y="0"/>
              </a:moveTo>
              <a:lnTo>
                <a:pt x="1958289" y="0"/>
              </a:lnTo>
            </a:path>
          </a:pathLst>
        </a:custGeom>
        <a:ln w="6350">
          <a:solidFill>
            <a:srgbClr val="FFFFFF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4</xdr:col>
      <xdr:colOff>968958</xdr:colOff>
      <xdr:row>2</xdr:row>
      <xdr:rowOff>158433</xdr:rowOff>
    </xdr:from>
    <xdr:to>
      <xdr:col>6</xdr:col>
      <xdr:colOff>618924</xdr:colOff>
      <xdr:row>2</xdr:row>
      <xdr:rowOff>358102</xdr:rowOff>
    </xdr:to>
    <xdr:sp macro="" textlink="Списки!E142">
      <xdr:nvSpPr>
        <xdr:cNvPr id="30" name="object 16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spect="1"/>
        </xdr:cNvSpPr>
      </xdr:nvSpPr>
      <xdr:spPr>
        <a:xfrm>
          <a:off x="6437429" y="931639"/>
          <a:ext cx="2048024" cy="199669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kern="0"/>
          </a:def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EF09ECED-A1BA-446E-B74A-41573B141E8F}" type="TxLink">
            <a:rPr lang="ru-RU" sz="1100" b="1" i="0" u="none" strike="noStrike" kern="1200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Ключевые результаты:</a:t>
          </a:fld>
          <a:endParaRPr sz="1100" b="1" i="0" u="none" strike="noStrike" kern="1200" spc="-10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 editAs="oneCell">
    <xdr:from>
      <xdr:col>4</xdr:col>
      <xdr:colOff>888743</xdr:colOff>
      <xdr:row>11</xdr:row>
      <xdr:rowOff>142875</xdr:rowOff>
    </xdr:from>
    <xdr:to>
      <xdr:col>5</xdr:col>
      <xdr:colOff>1176618</xdr:colOff>
      <xdr:row>16</xdr:row>
      <xdr:rowOff>9524</xdr:rowOff>
    </xdr:to>
    <xdr:sp macro="" textlink="Списки!C160">
      <xdr:nvSpPr>
        <xdr:cNvPr id="32" name="object 20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spect="1"/>
        </xdr:cNvSpPr>
      </xdr:nvSpPr>
      <xdr:spPr>
        <a:xfrm>
          <a:off x="6356093" y="2943225"/>
          <a:ext cx="1488025" cy="819149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20"/>
            </a:spcBef>
          </a:pPr>
          <a:fld id="{7A7B62E5-9676-498A-AA63-08139AC257DC}" type="TxLink">
            <a:rPr lang="ru-RU" sz="1100" b="1" i="0" u="none" strike="noStrike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indent="0">
              <a:lnSpc>
                <a:spcPts val="1100"/>
              </a:lnSpc>
              <a:spcBef>
                <a:spcPts val="220"/>
              </a:spcBef>
            </a:pPr>
            <a:t>Выработка </a:t>
          </a:fld>
          <a:endParaRPr sz="1100" b="1" i="0" u="none" strike="noStrike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766670</xdr:colOff>
      <xdr:row>12</xdr:row>
      <xdr:rowOff>38046</xdr:rowOff>
    </xdr:from>
    <xdr:to>
      <xdr:col>7</xdr:col>
      <xdr:colOff>228041</xdr:colOff>
      <xdr:row>14</xdr:row>
      <xdr:rowOff>161046</xdr:rowOff>
    </xdr:to>
    <xdr:sp macro="" textlink="'Ввод данных'!J27">
      <xdr:nvSpPr>
        <xdr:cNvPr id="33" name="object 2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spect="1"/>
        </xdr:cNvSpPr>
      </xdr:nvSpPr>
      <xdr:spPr>
        <a:xfrm>
          <a:off x="7434170" y="3030017"/>
          <a:ext cx="1993900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algn="r">
            <a:lnSpc>
              <a:spcPct val="100000"/>
            </a:lnSpc>
            <a:spcBef>
              <a:spcPts val="100"/>
            </a:spcBef>
          </a:pPr>
          <a:fld id="{9B431919-8ED5-40B5-9406-A510EEBCE747}" type="TxLink">
            <a:rPr lang="en-US" sz="3600" b="1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3600" b="1" baseline="41666"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4</xdr:col>
      <xdr:colOff>932260</xdr:colOff>
      <xdr:row>11</xdr:row>
      <xdr:rowOff>140935</xdr:rowOff>
    </xdr:from>
    <xdr:to>
      <xdr:col>7</xdr:col>
      <xdr:colOff>187931</xdr:colOff>
      <xdr:row>16</xdr:row>
      <xdr:rowOff>4557</xdr:rowOff>
    </xdr:to>
    <xdr:sp macro="" textlink="">
      <xdr:nvSpPr>
        <xdr:cNvPr id="34" name="object 22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/>
        </xdr:cNvSpPr>
      </xdr:nvSpPr>
      <xdr:spPr>
        <a:xfrm flipV="1">
          <a:off x="6400731" y="2942406"/>
          <a:ext cx="2987229" cy="816122"/>
        </a:xfrm>
        <a:custGeom>
          <a:avLst/>
          <a:gdLst/>
          <a:ahLst/>
          <a:cxnLst/>
          <a:rect l="l" t="t" r="r" b="b"/>
          <a:pathLst>
            <a:path w="2473325">
              <a:moveTo>
                <a:pt x="0" y="0"/>
              </a:moveTo>
              <a:lnTo>
                <a:pt x="247276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 editAs="oneCell">
    <xdr:from>
      <xdr:col>4</xdr:col>
      <xdr:colOff>888743</xdr:colOff>
      <xdr:row>20</xdr:row>
      <xdr:rowOff>66675</xdr:rowOff>
    </xdr:from>
    <xdr:to>
      <xdr:col>6</xdr:col>
      <xdr:colOff>149540</xdr:colOff>
      <xdr:row>24</xdr:row>
      <xdr:rowOff>123825</xdr:rowOff>
    </xdr:to>
    <xdr:sp macro="" textlink="Списки!B179">
      <xdr:nvSpPr>
        <xdr:cNvPr id="35" name="object 23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spect="1"/>
        </xdr:cNvSpPr>
      </xdr:nvSpPr>
      <xdr:spPr>
        <a:xfrm>
          <a:off x="6356093" y="4581525"/>
          <a:ext cx="1661097" cy="819150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20"/>
            </a:spcBef>
          </a:pPr>
          <a:fld id="{8B336573-CB80-4718-9325-2B4A49DDD40F}" type="TxLink">
            <a:rPr lang="ru-RU" sz="1100" b="1" i="0" u="none" strike="noStrike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indent="0">
              <a:lnSpc>
                <a:spcPts val="1100"/>
              </a:lnSpc>
              <a:spcBef>
                <a:spcPts val="220"/>
              </a:spcBef>
            </a:pPr>
            <a:t>Время протекания процесса</a:t>
          </a:fld>
          <a:endParaRPr sz="1100" b="1" i="0" u="none" strike="noStrike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1104569</xdr:colOff>
      <xdr:row>20</xdr:row>
      <xdr:rowOff>155588</xdr:rowOff>
    </xdr:from>
    <xdr:to>
      <xdr:col>7</xdr:col>
      <xdr:colOff>228040</xdr:colOff>
      <xdr:row>23</xdr:row>
      <xdr:rowOff>88088</xdr:rowOff>
    </xdr:to>
    <xdr:sp macro="" textlink="Списки!C179">
      <xdr:nvSpPr>
        <xdr:cNvPr id="36" name="object 24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spect="1"/>
        </xdr:cNvSpPr>
      </xdr:nvSpPr>
      <xdr:spPr>
        <a:xfrm>
          <a:off x="7772069" y="4671559"/>
          <a:ext cx="1656000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9AC0566F-0CF4-404A-98A7-068F3C1C2C46}" type="TxLink">
            <a:rPr lang="en-US" sz="3600" b="1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-0</a:t>
          </a:fld>
          <a:endParaRPr sz="3600" b="1" i="0" u="none" strike="noStrike" spc="-20">
            <a:solidFill>
              <a:srgbClr val="37352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4</xdr:col>
      <xdr:colOff>921346</xdr:colOff>
      <xdr:row>16</xdr:row>
      <xdr:rowOff>1723</xdr:rowOff>
    </xdr:from>
    <xdr:to>
      <xdr:col>7</xdr:col>
      <xdr:colOff>180605</xdr:colOff>
      <xdr:row>20</xdr:row>
      <xdr:rowOff>63420</xdr:rowOff>
    </xdr:to>
    <xdr:sp macro="" textlink="">
      <xdr:nvSpPr>
        <xdr:cNvPr id="37" name="object 2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/>
        </xdr:cNvSpPr>
      </xdr:nvSpPr>
      <xdr:spPr>
        <a:xfrm flipV="1">
          <a:off x="6389817" y="3755694"/>
          <a:ext cx="2990817" cy="823697"/>
        </a:xfrm>
        <a:custGeom>
          <a:avLst/>
          <a:gdLst/>
          <a:ahLst/>
          <a:cxnLst/>
          <a:rect l="l" t="t" r="r" b="b"/>
          <a:pathLst>
            <a:path w="2472054">
              <a:moveTo>
                <a:pt x="0" y="0"/>
              </a:moveTo>
              <a:lnTo>
                <a:pt x="2471610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4</xdr:col>
      <xdr:colOff>921286</xdr:colOff>
      <xdr:row>20</xdr:row>
      <xdr:rowOff>67665</xdr:rowOff>
    </xdr:from>
    <xdr:to>
      <xdr:col>7</xdr:col>
      <xdr:colOff>173279</xdr:colOff>
      <xdr:row>24</xdr:row>
      <xdr:rowOff>122272</xdr:rowOff>
    </xdr:to>
    <xdr:sp macro="" textlink="">
      <xdr:nvSpPr>
        <xdr:cNvPr id="38" name="object 26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/>
        </xdr:cNvSpPr>
      </xdr:nvSpPr>
      <xdr:spPr>
        <a:xfrm flipV="1">
          <a:off x="6389757" y="4583636"/>
          <a:ext cx="2983551" cy="816607"/>
        </a:xfrm>
        <a:custGeom>
          <a:avLst/>
          <a:gdLst/>
          <a:ahLst/>
          <a:cxnLst/>
          <a:rect l="l" t="t" r="r" b="b"/>
          <a:pathLst>
            <a:path w="2477770">
              <a:moveTo>
                <a:pt x="0" y="0"/>
              </a:moveTo>
              <a:lnTo>
                <a:pt x="247723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 editAs="oneCell">
    <xdr:from>
      <xdr:col>4</xdr:col>
      <xdr:colOff>888743</xdr:colOff>
      <xdr:row>15</xdr:row>
      <xdr:rowOff>180976</xdr:rowOff>
    </xdr:from>
    <xdr:to>
      <xdr:col>6</xdr:col>
      <xdr:colOff>149542</xdr:colOff>
      <xdr:row>20</xdr:row>
      <xdr:rowOff>57150</xdr:rowOff>
    </xdr:to>
    <xdr:sp macro="" textlink="'Ввод данных'!C30">
      <xdr:nvSpPr>
        <xdr:cNvPr id="39" name="object 27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spect="1"/>
        </xdr:cNvSpPr>
      </xdr:nvSpPr>
      <xdr:spPr>
        <a:xfrm>
          <a:off x="6356093" y="3743326"/>
          <a:ext cx="1661099" cy="828674"/>
        </a:xfrm>
        <a:prstGeom prst="rect">
          <a:avLst/>
        </a:prstGeom>
        <a:ln>
          <a:noFill/>
        </a:ln>
      </xdr:spPr>
      <xdr:txBody>
        <a:bodyPr vert="horz" wrap="square" lIns="0" tIns="27940" rIns="0" bIns="0" rtlCol="0" anchor="ctr">
          <a:noAutofit/>
        </a:bodyPr>
        <a:lstStyle>
          <a:defPPr>
            <a:defRPr kern="0"/>
          </a:defPPr>
        </a:lstStyle>
        <a:p>
          <a:pPr marL="12700" marR="5080">
            <a:lnSpc>
              <a:spcPts val="1100"/>
            </a:lnSpc>
            <a:spcBef>
              <a:spcPts val="220"/>
            </a:spcBef>
          </a:pPr>
          <a:fld id="{5CABA187-A43D-473D-BC53-7F8475BCD42D}" type="TxLink">
            <a:rPr lang="ru-RU" sz="1100" b="1" i="0" u="none" strike="noStrike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>
              <a:lnSpc>
                <a:spcPts val="1100"/>
              </a:lnSpc>
              <a:spcBef>
                <a:spcPts val="220"/>
              </a:spcBef>
            </a:pPr>
            <a:t>Закрыта кадровая потребность</a:t>
          </a:fld>
          <a:endParaRPr sz="10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1104569</xdr:colOff>
      <xdr:row>16</xdr:row>
      <xdr:rowOff>87186</xdr:rowOff>
    </xdr:from>
    <xdr:to>
      <xdr:col>7</xdr:col>
      <xdr:colOff>228040</xdr:colOff>
      <xdr:row>19</xdr:row>
      <xdr:rowOff>19686</xdr:rowOff>
    </xdr:to>
    <xdr:sp macro="" textlink="'Ввод данных'!F30">
      <xdr:nvSpPr>
        <xdr:cNvPr id="40" name="object 28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spect="1"/>
        </xdr:cNvSpPr>
      </xdr:nvSpPr>
      <xdr:spPr>
        <a:xfrm>
          <a:off x="7772069" y="3841157"/>
          <a:ext cx="1656000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511C9E36-527C-4159-8361-53D6A1FA7951}" type="TxLink">
            <a:rPr lang="en-US" sz="3600" b="1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3600" b="1" i="0" u="none" strike="noStrike" spc="-20">
            <a:solidFill>
              <a:srgbClr val="37352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5</xdr:col>
      <xdr:colOff>1169406</xdr:colOff>
      <xdr:row>19</xdr:row>
      <xdr:rowOff>31371</xdr:rowOff>
    </xdr:from>
    <xdr:to>
      <xdr:col>7</xdr:col>
      <xdr:colOff>228041</xdr:colOff>
      <xdr:row>20</xdr:row>
      <xdr:rowOff>9572</xdr:rowOff>
    </xdr:to>
    <xdr:sp macro="" textlink="'Ввод данных'!G30">
      <xdr:nvSpPr>
        <xdr:cNvPr id="41" name="object 29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spect="1"/>
        </xdr:cNvSpPr>
      </xdr:nvSpPr>
      <xdr:spPr>
        <a:xfrm>
          <a:off x="7836906" y="4356842"/>
          <a:ext cx="1591164" cy="16870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99E39E4E-979E-448F-A998-EF9906A22EAE}" type="TxLink">
            <a:rPr lang="ru-RU" sz="1000" b="0" i="1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900" b="0" i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 editAs="oneCell">
    <xdr:from>
      <xdr:col>4</xdr:col>
      <xdr:colOff>888743</xdr:colOff>
      <xdr:row>24</xdr:row>
      <xdr:rowOff>123825</xdr:rowOff>
    </xdr:from>
    <xdr:to>
      <xdr:col>6</xdr:col>
      <xdr:colOff>150699</xdr:colOff>
      <xdr:row>28</xdr:row>
      <xdr:rowOff>142875</xdr:rowOff>
    </xdr:to>
    <xdr:sp macro="" textlink="'Ввод данных'!C33">
      <xdr:nvSpPr>
        <xdr:cNvPr id="43" name="object 3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spect="1"/>
        </xdr:cNvSpPr>
      </xdr:nvSpPr>
      <xdr:spPr>
        <a:xfrm>
          <a:off x="6356093" y="5400675"/>
          <a:ext cx="1662256" cy="781050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 anchor="ctr">
          <a:noAutofit/>
        </a:bodyPr>
        <a:lstStyle>
          <a:defPPr>
            <a:defRPr kern="0"/>
          </a:defPPr>
        </a:lstStyle>
        <a:p>
          <a:pPr marL="12700" marR="5080" algn="l">
            <a:lnSpc>
              <a:spcPts val="1100"/>
            </a:lnSpc>
            <a:spcBef>
              <a:spcPts val="219"/>
            </a:spcBef>
          </a:pPr>
          <a:fld id="{AB528C21-BFF2-466B-994B-E0F390A9CBD7}" type="TxLink">
            <a:rPr lang="ru-RU" sz="1100" b="1" i="0" u="none" strike="noStrike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marR="5080" algn="l">
              <a:lnSpc>
                <a:spcPts val="1100"/>
              </a:lnSpc>
              <a:spcBef>
                <a:spcPts val="219"/>
              </a:spcBef>
            </a:pPr>
            <a:t> </a:t>
          </a:fld>
          <a:endParaRPr sz="10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1104569</xdr:colOff>
      <xdr:row>25</xdr:row>
      <xdr:rowOff>15921</xdr:rowOff>
    </xdr:from>
    <xdr:to>
      <xdr:col>7</xdr:col>
      <xdr:colOff>228040</xdr:colOff>
      <xdr:row>27</xdr:row>
      <xdr:rowOff>138921</xdr:rowOff>
    </xdr:to>
    <xdr:sp macro="" textlink="'Ввод данных'!J33">
      <xdr:nvSpPr>
        <xdr:cNvPr id="44" name="object 32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spect="1"/>
        </xdr:cNvSpPr>
      </xdr:nvSpPr>
      <xdr:spPr>
        <a:xfrm>
          <a:off x="7772069" y="5484392"/>
          <a:ext cx="1656000" cy="50400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A3588F67-2A09-4799-9536-98FD1D9B2C17}" type="TxLink">
            <a:rPr lang="en-US" sz="3600" b="1" i="0" u="none" strike="noStrike" spc="-20">
              <a:solidFill>
                <a:srgbClr val="37352F"/>
              </a:solidFill>
              <a:latin typeface="Verdana" panose="020B0604030504040204" pitchFamily="34" charset="0"/>
              <a:ea typeface="Verdana" panose="020B0604030504040204" pitchFamily="34" charset="0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3600" b="1" i="0" u="none" strike="noStrike" spc="-20">
            <a:solidFill>
              <a:srgbClr val="37352F"/>
            </a:solidFill>
            <a:latin typeface="Verdana" panose="020B0604030504040204" pitchFamily="34" charset="0"/>
            <a:ea typeface="Verdana" panose="020B0604030504040204" pitchFamily="34" charset="0"/>
            <a:cs typeface="Roboto"/>
          </a:endParaRPr>
        </a:p>
      </xdr:txBody>
    </xdr:sp>
    <xdr:clientData/>
  </xdr:twoCellAnchor>
  <xdr:twoCellAnchor>
    <xdr:from>
      <xdr:col>1</xdr:col>
      <xdr:colOff>2668951</xdr:colOff>
      <xdr:row>5</xdr:row>
      <xdr:rowOff>104200</xdr:rowOff>
    </xdr:from>
    <xdr:to>
      <xdr:col>4</xdr:col>
      <xdr:colOff>230357</xdr:colOff>
      <xdr:row>6</xdr:row>
      <xdr:rowOff>105546</xdr:rowOff>
    </xdr:to>
    <xdr:sp macro="" textlink="'Ввод данных'!C40:J40">
      <xdr:nvSpPr>
        <xdr:cNvPr id="6" name="object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spect="1"/>
        </xdr:cNvSpPr>
      </xdr:nvSpPr>
      <xdr:spPr>
        <a:xfrm>
          <a:off x="2814627" y="1762671"/>
          <a:ext cx="2884201" cy="191846"/>
        </a:xfrm>
        <a:prstGeom prst="rect">
          <a:avLst/>
        </a:prstGeom>
      </xdr:spPr>
      <xdr:txBody>
        <a:bodyPr vert="horz" wrap="square" lIns="0" tIns="27939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1C02B4C5-1C79-4BFD-908A-739F3C3316F6}" type="TxLink">
            <a:rPr lang="ru-RU" sz="1050" b="1" i="0" u="none" strike="noStrike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>
              <a:lnSpc>
                <a:spcPct val="100000"/>
              </a:lnSpc>
              <a:spcBef>
                <a:spcPts val="219"/>
              </a:spcBef>
            </a:pPr>
            <a:t>Что сделано в рамках проекта:</a:t>
          </a:fld>
          <a:endParaRPr sz="12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1176243</xdr:colOff>
      <xdr:row>23</xdr:row>
      <xdr:rowOff>94658</xdr:rowOff>
    </xdr:from>
    <xdr:to>
      <xdr:col>7</xdr:col>
      <xdr:colOff>228040</xdr:colOff>
      <xdr:row>24</xdr:row>
      <xdr:rowOff>72859</xdr:rowOff>
    </xdr:to>
    <xdr:sp macro="" textlink="Списки!D179">
      <xdr:nvSpPr>
        <xdr:cNvPr id="12" name="object 2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spect="1"/>
        </xdr:cNvSpPr>
      </xdr:nvSpPr>
      <xdr:spPr>
        <a:xfrm>
          <a:off x="7843743" y="5182129"/>
          <a:ext cx="1584326" cy="16870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C00F902B-E176-4F95-85AC-84A082755665}" type="TxLink">
            <a:rPr lang="en-US" sz="1000" b="0" i="1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0</a:t>
          </a:fld>
          <a:endParaRPr sz="1000" b="0" i="1" u="none" strike="noStrike" spc="-1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5</xdr:col>
      <xdr:colOff>1180904</xdr:colOff>
      <xdr:row>27</xdr:row>
      <xdr:rowOff>150067</xdr:rowOff>
    </xdr:from>
    <xdr:to>
      <xdr:col>7</xdr:col>
      <xdr:colOff>228041</xdr:colOff>
      <xdr:row>28</xdr:row>
      <xdr:rowOff>128268</xdr:rowOff>
    </xdr:to>
    <xdr:sp macro="" textlink="Списки!D142">
      <xdr:nvSpPr>
        <xdr:cNvPr id="13" name="object 2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spect="1"/>
        </xdr:cNvSpPr>
      </xdr:nvSpPr>
      <xdr:spPr>
        <a:xfrm>
          <a:off x="7848404" y="5999538"/>
          <a:ext cx="1579666" cy="16870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1C8F5D66-CEEF-4A68-A1B6-26F9C0965034}" type="TxLink">
            <a:rPr lang="en-US" sz="1000" b="0" i="1" u="none" strike="noStrike" spc="-1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1000" b="0" i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oneCellAnchor>
    <xdr:from>
      <xdr:col>1</xdr:col>
      <xdr:colOff>2577355</xdr:colOff>
      <xdr:row>6</xdr:row>
      <xdr:rowOff>122977</xdr:rowOff>
    </xdr:from>
    <xdr:ext cx="3279961" cy="896198"/>
    <xdr:sp macro="" textlink="'Ввод данных'!G43:J43">
      <xdr:nvSpPr>
        <xdr:cNvPr id="14" name="object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spect="1"/>
        </xdr:cNvSpPr>
      </xdr:nvSpPr>
      <xdr:spPr>
        <a:xfrm>
          <a:off x="2720230" y="1970827"/>
          <a:ext cx="3279961" cy="896198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77890EAF-C94E-4E7E-81FD-4AFFFA00A84F}" type="TxLink">
            <a:rPr lang="ru-RU" sz="9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5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1</xdr:col>
      <xdr:colOff>2577355</xdr:colOff>
      <xdr:row>11</xdr:row>
      <xdr:rowOff>92448</xdr:rowOff>
    </xdr:from>
    <xdr:ext cx="3279961" cy="745913"/>
    <xdr:sp macro="" textlink="'Ввод данных'!G44:J44">
      <xdr:nvSpPr>
        <xdr:cNvPr id="20" name="object 4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spect="1"/>
        </xdr:cNvSpPr>
      </xdr:nvSpPr>
      <xdr:spPr>
        <a:xfrm>
          <a:off x="2720230" y="2892798"/>
          <a:ext cx="3279961" cy="745913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710D342-D3DA-44AB-8DCD-14F713C90E08}" type="TxLink">
            <a:rPr lang="ru-RU" sz="9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5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1</xdr:col>
      <xdr:colOff>2577355</xdr:colOff>
      <xdr:row>15</xdr:row>
      <xdr:rowOff>102134</xdr:rowOff>
    </xdr:from>
    <xdr:ext cx="3279961" cy="913539"/>
    <xdr:sp macro="" textlink="'Ввод данных'!G45:J45">
      <xdr:nvSpPr>
        <xdr:cNvPr id="22" name="object 4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spect="1"/>
        </xdr:cNvSpPr>
      </xdr:nvSpPr>
      <xdr:spPr>
        <a:xfrm>
          <a:off x="2720230" y="3664484"/>
          <a:ext cx="3279961" cy="913539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5F14DE0E-E5A3-4E28-AB8D-F8579CA156F8}" type="TxLink">
            <a:rPr lang="ru-RU" sz="9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5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1</xdr:col>
      <xdr:colOff>2577355</xdr:colOff>
      <xdr:row>20</xdr:row>
      <xdr:rowOff>88946</xdr:rowOff>
    </xdr:from>
    <xdr:ext cx="3279961" cy="901819"/>
    <xdr:sp macro="" textlink="'Ввод данных'!G46:J46">
      <xdr:nvSpPr>
        <xdr:cNvPr id="23" name="object 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spect="1"/>
        </xdr:cNvSpPr>
      </xdr:nvSpPr>
      <xdr:spPr>
        <a:xfrm>
          <a:off x="2720230" y="4603796"/>
          <a:ext cx="3279961" cy="901819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5E3FB88-5AEA-4639-A037-312EDA83A869}" type="TxLink">
            <a:rPr lang="ru-RU" sz="9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5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1</xdr:col>
      <xdr:colOff>2577355</xdr:colOff>
      <xdr:row>25</xdr:row>
      <xdr:rowOff>64039</xdr:rowOff>
    </xdr:from>
    <xdr:ext cx="3279961" cy="663783"/>
    <xdr:sp macro="" textlink="'Ввод данных'!G47:J47">
      <xdr:nvSpPr>
        <xdr:cNvPr id="25" name="object 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spect="1"/>
        </xdr:cNvSpPr>
      </xdr:nvSpPr>
      <xdr:spPr>
        <a:xfrm>
          <a:off x="2723031" y="5532510"/>
          <a:ext cx="3279961" cy="663783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95209242-FB66-4514-B490-F29A09D0C975}" type="TxLink">
            <a:rPr lang="ru-RU" sz="9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5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1</xdr:col>
      <xdr:colOff>2577355</xdr:colOff>
      <xdr:row>2</xdr:row>
      <xdr:rowOff>236883</xdr:rowOff>
    </xdr:from>
    <xdr:ext cx="3409998" cy="696207"/>
    <xdr:sp macro="" textlink="'Ввод данных'!C39:J39">
      <xdr:nvSpPr>
        <xdr:cNvPr id="16" name="object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spect="1"/>
        </xdr:cNvSpPr>
      </xdr:nvSpPr>
      <xdr:spPr>
        <a:xfrm>
          <a:off x="2723031" y="1010089"/>
          <a:ext cx="3409998" cy="696207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 anchor="b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62FED215-3F53-4DA6-A6DD-559A8DA69B03}" type="TxLink">
            <a:rPr lang="ru-RU" sz="9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#ДЕЛ/0!</a:t>
          </a:fld>
          <a:endParaRPr sz="9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twoCellAnchor>
    <xdr:from>
      <xdr:col>5</xdr:col>
      <xdr:colOff>261171</xdr:colOff>
      <xdr:row>14</xdr:row>
      <xdr:rowOff>169200</xdr:rowOff>
    </xdr:from>
    <xdr:to>
      <xdr:col>7</xdr:col>
      <xdr:colOff>228040</xdr:colOff>
      <xdr:row>15</xdr:row>
      <xdr:rowOff>147401</xdr:rowOff>
    </xdr:to>
    <xdr:sp macro="" textlink="Списки!D161">
      <xdr:nvSpPr>
        <xdr:cNvPr id="21" name="object 2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spect="1"/>
        </xdr:cNvSpPr>
      </xdr:nvSpPr>
      <xdr:spPr>
        <a:xfrm>
          <a:off x="6928671" y="3542171"/>
          <a:ext cx="2499398" cy="16870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442DF998-CEF0-4C20-B8D1-8BD435E31BEC}" type="TxLink">
            <a:rPr lang="ru-RU" sz="1000" b="0" i="1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с 0 до 0 0</a:t>
          </a:fld>
          <a:endParaRPr sz="500" b="0" i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1</xdr:col>
      <xdr:colOff>113705</xdr:colOff>
      <xdr:row>2</xdr:row>
      <xdr:rowOff>372453</xdr:rowOff>
    </xdr:from>
    <xdr:to>
      <xdr:col>1</xdr:col>
      <xdr:colOff>2371725</xdr:colOff>
      <xdr:row>4</xdr:row>
      <xdr:rowOff>82000</xdr:rowOff>
    </xdr:to>
    <xdr:sp macro="" textlink="'Ввод данных'!D6:J6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 rot="10800000" flipV="1">
          <a:off x="259381" y="1145659"/>
          <a:ext cx="2258020" cy="404312"/>
        </a:xfrm>
        <a:prstGeom prst="roundRect">
          <a:avLst>
            <a:gd name="adj" fmla="val 27827"/>
          </a:avLst>
        </a:prstGeom>
        <a:noFill/>
        <a:ln w="6350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609585" rtl="0" eaLnBrk="0" fontAlgn="base" hangingPunct="0">
            <a:spcBef>
              <a:spcPct val="0"/>
            </a:spcBef>
            <a:spcAft>
              <a:spcPct val="0"/>
            </a:spcAft>
          </a:pPr>
          <a:fld id="{345BFD62-4453-4C3D-A620-C4A6A4BB5716}" type="TxLink">
            <a:rPr lang="ru-RU" sz="1100" b="0" i="0" u="none" strike="noStrike" kern="12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0" indent="0" algn="ctr" defTabSz="609585" rtl="0" eaLnBrk="0" fontAlgn="base" hangingPunct="0">
              <a:spcBef>
                <a:spcPct val="0"/>
              </a:spcBef>
              <a:spcAft>
                <a:spcPct val="0"/>
              </a:spcAft>
            </a:pPr>
            <a:t> </a:t>
          </a:fld>
          <a:endParaRPr lang="ru-RU" sz="1100" b="0" i="0" u="none" strike="noStrike" kern="12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twoCellAnchor>
  <xdr:twoCellAnchor>
    <xdr:from>
      <xdr:col>1</xdr:col>
      <xdr:colOff>2071</xdr:colOff>
      <xdr:row>19</xdr:row>
      <xdr:rowOff>57326</xdr:rowOff>
    </xdr:from>
    <xdr:to>
      <xdr:col>1</xdr:col>
      <xdr:colOff>2534479</xdr:colOff>
      <xdr:row>20</xdr:row>
      <xdr:rowOff>123265</xdr:rowOff>
    </xdr:to>
    <xdr:sp macro="" textlink="'Ввод данных'!C16:J16">
      <xdr:nvSpPr>
        <xdr:cNvPr id="11" name="object 4">
          <a:extLst>
            <a:ext uri="{FF2B5EF4-FFF2-40B4-BE49-F238E27FC236}">
              <a16:creationId xmlns:a16="http://schemas.microsoft.com/office/drawing/2014/main" id="{7895E5E0-AF15-7542-298E-6AD320EB5AF0}"/>
            </a:ext>
          </a:extLst>
        </xdr:cNvPr>
        <xdr:cNvSpPr txBox="1">
          <a:spLocks noChangeAspect="1"/>
        </xdr:cNvSpPr>
      </xdr:nvSpPr>
      <xdr:spPr>
        <a:xfrm>
          <a:off x="147747" y="4382797"/>
          <a:ext cx="2532408" cy="256439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53D5F083-F1B7-4C15-83F8-9B1E573BA727}" type="TxLink">
            <a:rPr lang="ru-RU" sz="1050" b="1" i="0" u="none" strike="noStrike" kern="1200" spc="-10">
              <a:solidFill>
                <a:schemeClr val="tx2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Проблемы на потоке до вступления в проект:</a:t>
          </a:fld>
          <a:endParaRPr sz="1050" b="1" i="0" u="none" strike="noStrike" kern="1200" spc="-10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621401</xdr:colOff>
      <xdr:row>2</xdr:row>
      <xdr:rowOff>76693</xdr:rowOff>
    </xdr:from>
    <xdr:to>
      <xdr:col>6</xdr:col>
      <xdr:colOff>839980</xdr:colOff>
      <xdr:row>2</xdr:row>
      <xdr:rowOff>286622</xdr:rowOff>
    </xdr:to>
    <xdr:sp macro="" textlink="'Ввод данных'!D9:J9">
      <xdr:nvSpPr>
        <xdr:cNvPr id="3" name="TextBox 2">
          <a:extLst>
            <a:ext uri="{FF2B5EF4-FFF2-40B4-BE49-F238E27FC236}">
              <a16:creationId xmlns:a16="http://schemas.microsoft.com/office/drawing/2014/main" id="{9C3E3EE3-E09E-433F-9FBB-DEA47CFCEF66}"/>
            </a:ext>
          </a:extLst>
        </xdr:cNvPr>
        <xdr:cNvSpPr txBox="1">
          <a:spLocks noChangeAspect="1"/>
        </xdr:cNvSpPr>
      </xdr:nvSpPr>
      <xdr:spPr>
        <a:xfrm>
          <a:off x="621401" y="848218"/>
          <a:ext cx="8410079" cy="209929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="horz" wrap="square" lIns="19050" tIns="19050" rIns="19050" bIns="19050" numCol="1" spcCol="38100" rtlCol="0" anchor="ctr">
          <a:spAutoFit/>
        </a:bodyPr>
        <a:lstStyle/>
        <a:p>
          <a:pPr marL="0" marR="0" lvl="0" indent="0" algn="l" defTabSz="914377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D71785BA-AFB2-4E90-B36D-3380B3705205}" type="TxLink">
            <a:rPr kumimoji="0" lang="ru-RU" sz="1100" b="0" i="0" u="none" strike="noStrike" kern="1200" cap="none" spc="0" normalizeH="0" baseline="0">
              <a:ln>
                <a:noFill/>
              </a:ln>
              <a:solidFill>
                <a:srgbClr val="1E81CE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pPr marL="0" marR="0" lvl="0" indent="0" algn="l" defTabSz="914377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 </a:t>
          </a:fld>
          <a:endParaRPr kumimoji="0" lang="ru-RU" sz="1100" b="0" i="0" u="none" strike="noStrike" kern="1200" cap="none" spc="0" normalizeH="0" baseline="0">
            <a:ln>
              <a:noFill/>
            </a:ln>
            <a:solidFill>
              <a:srgbClr val="1E81CE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0</xdr:col>
      <xdr:colOff>635499</xdr:colOff>
      <xdr:row>8</xdr:row>
      <xdr:rowOff>135297</xdr:rowOff>
    </xdr:from>
    <xdr:to>
      <xdr:col>2</xdr:col>
      <xdr:colOff>709139</xdr:colOff>
      <xdr:row>12</xdr:row>
      <xdr:rowOff>41538</xdr:rowOff>
    </xdr:to>
    <xdr:sp macro="" textlink="">
      <xdr:nvSpPr>
        <xdr:cNvPr id="37" name="Стрелка: шеврон 36">
          <a:extLst>
            <a:ext uri="{FF2B5EF4-FFF2-40B4-BE49-F238E27FC236}">
              <a16:creationId xmlns:a16="http://schemas.microsoft.com/office/drawing/2014/main" id="{21841109-2490-7BFE-8E3A-9EE4310D7738}"/>
            </a:ext>
          </a:extLst>
        </xdr:cNvPr>
        <xdr:cNvSpPr/>
      </xdr:nvSpPr>
      <xdr:spPr>
        <a:xfrm>
          <a:off x="635499" y="2364147"/>
          <a:ext cx="1740515" cy="668241"/>
        </a:xfrm>
        <a:prstGeom prst="chevron">
          <a:avLst>
            <a:gd name="adj" fmla="val 37819"/>
          </a:avLst>
        </a:prstGeom>
        <a:gradFill>
          <a:gsLst>
            <a:gs pos="0">
              <a:srgbClr val="00B1EB"/>
            </a:gs>
            <a:gs pos="100000">
              <a:srgbClr val="0077C7"/>
            </a:gs>
          </a:gsLst>
          <a:lin ang="3600000" scaled="0"/>
        </a:gra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178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ru-RU" sz="1800" b="0" i="0" u="none" strike="noStrike" kern="1200" cap="none" spc="0" normalizeH="0" baseline="0">
            <a:ln>
              <a:noFill/>
            </a:ln>
            <a:solidFill>
              <a:srgbClr val="171616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635499</xdr:colOff>
      <xdr:row>14</xdr:row>
      <xdr:rowOff>23049</xdr:rowOff>
    </xdr:from>
    <xdr:to>
      <xdr:col>2</xdr:col>
      <xdr:colOff>709139</xdr:colOff>
      <xdr:row>17</xdr:row>
      <xdr:rowOff>119790</xdr:rowOff>
    </xdr:to>
    <xdr:sp macro="" textlink="">
      <xdr:nvSpPr>
        <xdr:cNvPr id="38" name="Стрелка: шеврон 37">
          <a:extLst>
            <a:ext uri="{FF2B5EF4-FFF2-40B4-BE49-F238E27FC236}">
              <a16:creationId xmlns:a16="http://schemas.microsoft.com/office/drawing/2014/main" id="{01387202-8BEE-9228-C1BB-0B80907E4F33}"/>
            </a:ext>
          </a:extLst>
        </xdr:cNvPr>
        <xdr:cNvSpPr/>
      </xdr:nvSpPr>
      <xdr:spPr>
        <a:xfrm>
          <a:off x="635499" y="3394071"/>
          <a:ext cx="1738444" cy="668241"/>
        </a:xfrm>
        <a:prstGeom prst="chevron">
          <a:avLst>
            <a:gd name="adj" fmla="val 37819"/>
          </a:avLst>
        </a:prstGeom>
        <a:gradFill>
          <a:gsLst>
            <a:gs pos="0">
              <a:srgbClr val="00B1EB"/>
            </a:gs>
            <a:gs pos="100000">
              <a:srgbClr val="0077C7"/>
            </a:gs>
          </a:gsLst>
          <a:lin ang="3600000" scaled="0"/>
        </a:gra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178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ru-RU" sz="1800" b="0" i="0" u="none" strike="noStrike" kern="1200" cap="none" spc="0" normalizeH="0" baseline="0">
            <a:ln>
              <a:noFill/>
            </a:ln>
            <a:solidFill>
              <a:srgbClr val="171616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635499</xdr:colOff>
      <xdr:row>19</xdr:row>
      <xdr:rowOff>101301</xdr:rowOff>
    </xdr:from>
    <xdr:to>
      <xdr:col>2</xdr:col>
      <xdr:colOff>709139</xdr:colOff>
      <xdr:row>23</xdr:row>
      <xdr:rowOff>7542</xdr:rowOff>
    </xdr:to>
    <xdr:sp macro="" textlink="">
      <xdr:nvSpPr>
        <xdr:cNvPr id="39" name="Стрелка: шеврон 38">
          <a:extLst>
            <a:ext uri="{FF2B5EF4-FFF2-40B4-BE49-F238E27FC236}">
              <a16:creationId xmlns:a16="http://schemas.microsoft.com/office/drawing/2014/main" id="{09540622-A96E-99E5-D3C2-043C42EF5B44}"/>
            </a:ext>
          </a:extLst>
        </xdr:cNvPr>
        <xdr:cNvSpPr/>
      </xdr:nvSpPr>
      <xdr:spPr>
        <a:xfrm>
          <a:off x="635499" y="4424823"/>
          <a:ext cx="1738444" cy="668241"/>
        </a:xfrm>
        <a:prstGeom prst="chevron">
          <a:avLst>
            <a:gd name="adj" fmla="val 37819"/>
          </a:avLst>
        </a:prstGeom>
        <a:gradFill>
          <a:gsLst>
            <a:gs pos="0">
              <a:srgbClr val="00B1EB"/>
            </a:gs>
            <a:gs pos="100000">
              <a:srgbClr val="0077C7"/>
            </a:gs>
          </a:gsLst>
          <a:lin ang="3600000" scaled="0"/>
        </a:gra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178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ru-RU" sz="1800" b="0" i="0" u="none" strike="noStrike" kern="1200" cap="none" spc="0" normalizeH="0" baseline="0">
            <a:ln>
              <a:noFill/>
            </a:ln>
            <a:solidFill>
              <a:srgbClr val="171616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923193</xdr:colOff>
      <xdr:row>2</xdr:row>
      <xdr:rowOff>435003</xdr:rowOff>
    </xdr:from>
    <xdr:to>
      <xdr:col>6</xdr:col>
      <xdr:colOff>658558</xdr:colOff>
      <xdr:row>5</xdr:row>
      <xdr:rowOff>170233</xdr:rowOff>
    </xdr:to>
    <xdr:sp macro="" textlink="">
      <xdr:nvSpPr>
        <xdr:cNvPr id="40" name="Стрелка: шеврон 39">
          <a:extLst>
            <a:ext uri="{FF2B5EF4-FFF2-40B4-BE49-F238E27FC236}">
              <a16:creationId xmlns:a16="http://schemas.microsoft.com/office/drawing/2014/main" id="{B1D7C4D5-89D4-4438-B46F-E29056B3D433}"/>
            </a:ext>
          </a:extLst>
        </xdr:cNvPr>
        <xdr:cNvSpPr/>
      </xdr:nvSpPr>
      <xdr:spPr>
        <a:xfrm>
          <a:off x="2593731" y="1211657"/>
          <a:ext cx="6263654" cy="621788"/>
        </a:xfrm>
        <a:prstGeom prst="chevron">
          <a:avLst>
            <a:gd name="adj" fmla="val 37819"/>
          </a:avLst>
        </a:prstGeom>
        <a:gradFill>
          <a:gsLst>
            <a:gs pos="100000">
              <a:srgbClr val="00B1EB"/>
            </a:gs>
            <a:gs pos="0">
              <a:srgbClr val="0077C7"/>
            </a:gs>
          </a:gsLst>
          <a:lin ang="3600000" scaled="0"/>
        </a:gradFill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178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ru-RU" sz="1800" b="0" i="0" u="none" strike="noStrike" kern="1200" cap="none" spc="0" normalizeH="0" baseline="0">
            <a:ln>
              <a:noFill/>
            </a:ln>
            <a:solidFill>
              <a:srgbClr val="171616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732452</xdr:colOff>
      <xdr:row>7</xdr:row>
      <xdr:rowOff>35768</xdr:rowOff>
    </xdr:from>
    <xdr:to>
      <xdr:col>2</xdr:col>
      <xdr:colOff>969863</xdr:colOff>
      <xdr:row>8</xdr:row>
      <xdr:rowOff>129783</xdr:rowOff>
    </xdr:to>
    <xdr:sp macro="" textlink="">
      <xdr:nvSpPr>
        <xdr:cNvPr id="41" name="Текст 2">
          <a:extLst>
            <a:ext uri="{FF2B5EF4-FFF2-40B4-BE49-F238E27FC236}">
              <a16:creationId xmlns:a16="http://schemas.microsoft.com/office/drawing/2014/main" id="{13F43747-2882-2E34-F47C-6888FECC156E}"/>
            </a:ext>
          </a:extLst>
        </xdr:cNvPr>
        <xdr:cNvSpPr txBox="1">
          <a:spLocks/>
        </xdr:cNvSpPr>
      </xdr:nvSpPr>
      <xdr:spPr>
        <a:xfrm>
          <a:off x="732452" y="2063232"/>
          <a:ext cx="1911090" cy="284515"/>
        </a:xfrm>
        <a:prstGeom prst="rect">
          <a:avLst/>
        </a:prstGeom>
      </xdr:spPr>
      <xdr:txBody>
        <a:bodyPr wrap="square"/>
        <a:lstStyle>
          <a:defPPr>
            <a:defRPr lang="en-US"/>
          </a:defPPr>
          <a:lvl1pPr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0" marR="0" lvl="0" indent="0" algn="ctr" defTabSz="914378" rtl="0" eaLnBrk="1" fontAlgn="base" latinLnBrk="0" hangingPunct="1">
            <a:lnSpc>
              <a:spcPct val="90000"/>
            </a:lnSpc>
            <a:spcBef>
              <a:spcPts val="75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Verdana" panose="020B0604030504040204" pitchFamily="34" charset="0"/>
            </a:rPr>
            <a:t>Описание:</a:t>
          </a:r>
        </a:p>
      </xdr:txBody>
    </xdr:sp>
    <xdr:clientData/>
  </xdr:twoCellAnchor>
  <xdr:twoCellAnchor>
    <xdr:from>
      <xdr:col>3</xdr:col>
      <xdr:colOff>319058</xdr:colOff>
      <xdr:row>6</xdr:row>
      <xdr:rowOff>116845</xdr:rowOff>
    </xdr:from>
    <xdr:to>
      <xdr:col>5</xdr:col>
      <xdr:colOff>948190</xdr:colOff>
      <xdr:row>8</xdr:row>
      <xdr:rowOff>20360</xdr:rowOff>
    </xdr:to>
    <xdr:sp macro="" textlink="Списки!B185">
      <xdr:nvSpPr>
        <xdr:cNvPr id="42" name="Текст 2">
          <a:extLst>
            <a:ext uri="{FF2B5EF4-FFF2-40B4-BE49-F238E27FC236}">
              <a16:creationId xmlns:a16="http://schemas.microsoft.com/office/drawing/2014/main" id="{6B4D9D53-7AA8-C560-10B9-5A459764CCB4}"/>
            </a:ext>
          </a:extLst>
        </xdr:cNvPr>
        <xdr:cNvSpPr txBox="1">
          <a:spLocks/>
        </xdr:cNvSpPr>
      </xdr:nvSpPr>
      <xdr:spPr>
        <a:xfrm>
          <a:off x="4662458" y="1964695"/>
          <a:ext cx="3277082" cy="284515"/>
        </a:xfrm>
        <a:prstGeom prst="rect">
          <a:avLst/>
        </a:prstGeom>
      </xdr:spPr>
      <xdr:txBody>
        <a:bodyPr wrap="square"/>
        <a:lstStyle>
          <a:defPPr>
            <a:defRPr lang="en-US"/>
          </a:defPPr>
          <a:lvl1pPr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0" marR="0" lvl="0" indent="0" algn="l" defTabSz="914378" rtl="0" eaLnBrk="1" fontAlgn="base" latinLnBrk="0" hangingPunct="1">
            <a:lnSpc>
              <a:spcPct val="90000"/>
            </a:lnSpc>
            <a:spcBef>
              <a:spcPts val="75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182DEADC-0479-4CCB-A285-F6AFD027F826}" type="TxLink">
            <a:rPr kumimoji="0" lang="ru-RU" sz="1200" b="1" i="0" u="none" strike="noStrike" kern="1200" cap="none" spc="0" normalizeH="0" baseline="0">
              <a:ln>
                <a:noFill/>
              </a:ln>
              <a:solidFill>
                <a:srgbClr val="1E81CE"/>
              </a:solidFill>
              <a:effectLst/>
              <a:uLnTx/>
              <a:uFillTx/>
              <a:latin typeface="Verdana"/>
              <a:ea typeface="Verdana" panose="020B0604030504040204" pitchFamily="34" charset="0"/>
              <a:cs typeface="+mn-cs"/>
            </a:rPr>
            <a:pPr marL="0" marR="0" lvl="0" indent="0" algn="l" defTabSz="914378" rtl="0" eaLnBrk="1" fontAlgn="base" latinLnBrk="0" hangingPunct="1">
              <a:lnSpc>
                <a:spcPct val="90000"/>
              </a:lnSpc>
              <a:spcBef>
                <a:spcPts val="75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Что сделали эксперты РЦК</a:t>
          </a:fld>
          <a:endParaRPr kumimoji="0" lang="ru-RU" sz="1200" b="1" i="0" u="none" strike="noStrike" kern="1200" cap="none" spc="0" normalizeH="0" baseline="0">
            <a:ln>
              <a:noFill/>
            </a:ln>
            <a:solidFill>
              <a:srgbClr val="1E81CE"/>
            </a:solidFill>
            <a:effectLst/>
            <a:uLnTx/>
            <a:uFillTx/>
            <a:latin typeface="Verdana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0</xdr:col>
      <xdr:colOff>517072</xdr:colOff>
      <xdr:row>6</xdr:row>
      <xdr:rowOff>122487</xdr:rowOff>
    </xdr:from>
    <xdr:to>
      <xdr:col>2</xdr:col>
      <xdr:colOff>2609357</xdr:colOff>
      <xdr:row>8</xdr:row>
      <xdr:rowOff>14717</xdr:rowOff>
    </xdr:to>
    <xdr:sp macro="" textlink="Списки!B184">
      <xdr:nvSpPr>
        <xdr:cNvPr id="43" name="Текст 2">
          <a:extLst>
            <a:ext uri="{FF2B5EF4-FFF2-40B4-BE49-F238E27FC236}">
              <a16:creationId xmlns:a16="http://schemas.microsoft.com/office/drawing/2014/main" id="{4787D2D3-0E2F-1E7F-3403-356099259856}"/>
            </a:ext>
          </a:extLst>
        </xdr:cNvPr>
        <xdr:cNvSpPr txBox="1">
          <a:spLocks/>
        </xdr:cNvSpPr>
      </xdr:nvSpPr>
      <xdr:spPr>
        <a:xfrm>
          <a:off x="517072" y="1970337"/>
          <a:ext cx="3759160" cy="273230"/>
        </a:xfrm>
        <a:prstGeom prst="rect">
          <a:avLst/>
        </a:prstGeom>
      </xdr:spPr>
      <xdr:txBody>
        <a:bodyPr wrap="square"/>
        <a:lstStyle>
          <a:defPPr>
            <a:defRPr lang="en-US"/>
          </a:defPPr>
          <a:lvl1pPr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4572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9144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3716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1828800" algn="l" defTabSz="457200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0" marR="0" lvl="0" indent="0" algn="l" defTabSz="914378" rtl="0" eaLnBrk="1" fontAlgn="base" latinLnBrk="0" hangingPunct="1">
            <a:lnSpc>
              <a:spcPct val="90000"/>
            </a:lnSpc>
            <a:spcBef>
              <a:spcPts val="75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BFA9828E-CE23-45CE-A98B-7B7D462D25D7}" type="TxLink">
            <a:rPr kumimoji="0" lang="ru-RU" sz="1200" b="1" i="0" u="none" strike="noStrike" kern="1200" cap="none" spc="0" normalizeH="0" baseline="0">
              <a:ln>
                <a:noFill/>
              </a:ln>
              <a:solidFill>
                <a:srgbClr val="1E81CE"/>
              </a:solidFill>
              <a:effectLst/>
              <a:uLnTx/>
              <a:uFillTx/>
              <a:latin typeface="Verdana"/>
              <a:ea typeface="Verdana" panose="020B0604030504040204" pitchFamily="34" charset="0"/>
              <a:cs typeface="+mn-cs"/>
            </a:rPr>
            <a:pPr marL="0" marR="0" lvl="0" indent="0" algn="l" defTabSz="914378" rtl="0" eaLnBrk="1" fontAlgn="base" latinLnBrk="0" hangingPunct="1">
              <a:lnSpc>
                <a:spcPct val="90000"/>
              </a:lnSpc>
              <a:spcBef>
                <a:spcPts val="75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Результаты РЦК для компании</a:t>
          </a:fld>
          <a:endParaRPr kumimoji="0" lang="ru-RU" sz="1200" b="1" i="0" u="none" strike="noStrike" kern="1200" cap="none" spc="0" normalizeH="0" baseline="0">
            <a:ln>
              <a:noFill/>
            </a:ln>
            <a:solidFill>
              <a:srgbClr val="1E81CE"/>
            </a:solidFill>
            <a:effectLst/>
            <a:uLnTx/>
            <a:uFillTx/>
            <a:latin typeface="Verdana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2</xdr:col>
      <xdr:colOff>2115918</xdr:colOff>
      <xdr:row>3</xdr:row>
      <xdr:rowOff>100653</xdr:rowOff>
    </xdr:from>
    <xdr:to>
      <xdr:col>6</xdr:col>
      <xdr:colOff>556847</xdr:colOff>
      <xdr:row>4</xdr:row>
      <xdr:rowOff>189525</xdr:rowOff>
    </xdr:to>
    <xdr:sp macro="" textlink="Списки!C146">
      <xdr:nvSpPr>
        <xdr:cNvPr id="10" name="object 12">
          <a:extLst>
            <a:ext uri="{FF2B5EF4-FFF2-40B4-BE49-F238E27FC236}">
              <a16:creationId xmlns:a16="http://schemas.microsoft.com/office/drawing/2014/main" id="{66B8A2B9-B341-42BE-9D0C-A195F8F5E4D7}"/>
            </a:ext>
          </a:extLst>
        </xdr:cNvPr>
        <xdr:cNvSpPr txBox="1">
          <a:spLocks noChangeAspect="1"/>
        </xdr:cNvSpPr>
      </xdr:nvSpPr>
      <xdr:spPr>
        <a:xfrm>
          <a:off x="3786456" y="1382865"/>
          <a:ext cx="4969218" cy="27937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kern="0"/>
          </a:defPPr>
        </a:lstStyle>
        <a:p>
          <a:pPr marL="0" marR="0" lvl="0" indent="0" algn="l" defTabSz="457189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1A7F4CD1-443D-415D-8606-2749398EA6BD}" type="TxLink">
            <a:rPr kumimoji="0" lang="ru-RU" sz="1200" b="1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pPr marL="0" marR="0" lvl="0" indent="0" algn="l" defTabSz="457189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потенциальная дополнительная выручка</a:t>
          </a:fld>
          <a:endParaRPr kumimoji="0" sz="1200" b="1" i="0" u="none" strike="noStrike" kern="1200" cap="none" spc="0" normalizeH="0" baseline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359019</xdr:colOff>
      <xdr:row>2</xdr:row>
      <xdr:rowOff>160058</xdr:rowOff>
    </xdr:from>
    <xdr:to>
      <xdr:col>2</xdr:col>
      <xdr:colOff>926248</xdr:colOff>
      <xdr:row>7</xdr:row>
      <xdr:rowOff>15542</xdr:rowOff>
    </xdr:to>
    <xdr:sp macro="" textlink="Списки!E162">
      <xdr:nvSpPr>
        <xdr:cNvPr id="11" name="object 13">
          <a:extLst>
            <a:ext uri="{FF2B5EF4-FFF2-40B4-BE49-F238E27FC236}">
              <a16:creationId xmlns:a16="http://schemas.microsoft.com/office/drawing/2014/main" id="{4AEC5FFF-AEF9-44F4-8E11-1825E8FFAEE3}"/>
            </a:ext>
          </a:extLst>
        </xdr:cNvPr>
        <xdr:cNvSpPr txBox="1">
          <a:spLocks noChangeAspect="1"/>
        </xdr:cNvSpPr>
      </xdr:nvSpPr>
      <xdr:spPr>
        <a:xfrm>
          <a:off x="359019" y="936712"/>
          <a:ext cx="2237767" cy="112304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kern="0"/>
          </a:defPPr>
        </a:lstStyle>
        <a:p>
          <a:pPr marL="0" marR="0" lvl="0" indent="0" algn="r" defTabSz="457189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E02FF164-1275-48E3-B283-918DAE01387D}" type="TxLink">
            <a:rPr lang="en-US" sz="6600" b="1" i="0" u="none" strike="noStrike" kern="1200" spc="-300">
              <a:solidFill>
                <a:srgbClr val="EA486D"/>
              </a:solidFill>
              <a:latin typeface="Verdana"/>
              <a:ea typeface="+mn-ea"/>
              <a:cs typeface="+mn-cs"/>
            </a:rPr>
            <a:pPr marL="0" marR="0" lvl="0" indent="0" algn="r" defTabSz="457189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0</a:t>
          </a:fld>
          <a:endParaRPr sz="6600" b="1" kern="1200" spc="-300">
            <a:solidFill>
              <a:srgbClr val="EA486D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1173964</xdr:colOff>
      <xdr:row>3</xdr:row>
      <xdr:rowOff>4534</xdr:rowOff>
    </xdr:from>
    <xdr:to>
      <xdr:col>2</xdr:col>
      <xdr:colOff>2161761</xdr:colOff>
      <xdr:row>5</xdr:row>
      <xdr:rowOff>89944</xdr:rowOff>
    </xdr:to>
    <xdr:sp macro="" textlink="">
      <xdr:nvSpPr>
        <xdr:cNvPr id="12" name="object 14">
          <a:extLst>
            <a:ext uri="{FF2B5EF4-FFF2-40B4-BE49-F238E27FC236}">
              <a16:creationId xmlns:a16="http://schemas.microsoft.com/office/drawing/2014/main" id="{2405A06F-C3BE-4939-8737-45A213C514D2}"/>
            </a:ext>
          </a:extLst>
        </xdr:cNvPr>
        <xdr:cNvSpPr txBox="1">
          <a:spLocks noChangeAspect="1"/>
        </xdr:cNvSpPr>
      </xdr:nvSpPr>
      <xdr:spPr>
        <a:xfrm>
          <a:off x="2838768" y="1280056"/>
          <a:ext cx="987797" cy="4664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kern="0"/>
          </a:defPPr>
        </a:lstStyle>
        <a:p>
          <a:pPr marL="0" marR="0" lvl="0" indent="0" algn="l" defTabSz="457189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sz="1200" b="1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млн рублей</a:t>
          </a:r>
          <a:endParaRPr kumimoji="0" lang="ru-RU" sz="1200" b="1" i="0" u="none" strike="noStrike" kern="1200" cap="none" spc="0" normalizeH="0" baseline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704136</xdr:colOff>
      <xdr:row>8</xdr:row>
      <xdr:rowOff>142874</xdr:rowOff>
    </xdr:from>
    <xdr:to>
      <xdr:col>2</xdr:col>
      <xdr:colOff>2557096</xdr:colOff>
      <xdr:row>12</xdr:row>
      <xdr:rowOff>32971</xdr:rowOff>
    </xdr:to>
    <xdr:sp macro="" textlink="Списки!C160">
      <xdr:nvSpPr>
        <xdr:cNvPr id="14" name="object 20">
          <a:extLst>
            <a:ext uri="{FF2B5EF4-FFF2-40B4-BE49-F238E27FC236}">
              <a16:creationId xmlns:a16="http://schemas.microsoft.com/office/drawing/2014/main" id="{21EC3C68-1082-464B-A9ED-80C12C1D8207}"/>
            </a:ext>
          </a:extLst>
        </xdr:cNvPr>
        <xdr:cNvSpPr txBox="1">
          <a:spLocks noChangeAspect="1"/>
        </xdr:cNvSpPr>
      </xdr:nvSpPr>
      <xdr:spPr>
        <a:xfrm>
          <a:off x="2374674" y="2377586"/>
          <a:ext cx="1852960" cy="652097"/>
        </a:xfrm>
        <a:prstGeom prst="rect">
          <a:avLst/>
        </a:prstGeom>
        <a:noFill/>
        <a:ln>
          <a:noFill/>
        </a:ln>
      </xdr:spPr>
      <xdr:txBody>
        <a:bodyPr wrap="square" rtlCol="0" anchor="ctr">
          <a:noAutofit/>
        </a:bodyPr>
        <a:lstStyle>
          <a:defPPr>
            <a:defRPr kern="0"/>
          </a:defPPr>
        </a:lstStyle>
        <a:p>
          <a:pPr marL="0" marR="0" lvl="0" indent="0" algn="l" defTabSz="457189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7A7B62E5-9676-498A-AA63-08139AC257DC}" type="TxLink">
            <a:rPr kumimoji="0" lang="ru-RU" sz="1100" b="0" i="0" u="none" strike="noStrike" kern="1200" cap="none" spc="0" normalizeH="0" baseline="0">
              <a:ln>
                <a:noFill/>
              </a:ln>
              <a:solidFill>
                <a:srgbClr val="171616">
                  <a:lumMod val="75000"/>
                  <a:lumOff val="25000"/>
                </a:srgbClr>
              </a:solidFill>
              <a:effectLst/>
              <a:uLnTx/>
              <a:uFillTx/>
              <a:latin typeface="Verdana"/>
              <a:ea typeface="+mn-ea"/>
              <a:cs typeface="+mn-cs"/>
            </a:rPr>
            <a:pPr marL="0" marR="0" lvl="0" indent="0" algn="l" defTabSz="457189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Выработка </a:t>
          </a:fld>
          <a:endParaRPr kumimoji="0" sz="1100" b="0" i="0" u="none" strike="noStrike" kern="1200" cap="none" spc="0" normalizeH="0" baseline="0">
            <a:ln>
              <a:noFill/>
            </a:ln>
            <a:solidFill>
              <a:srgbClr val="171616">
                <a:lumMod val="75000"/>
                <a:lumOff val="25000"/>
              </a:srgbClr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775538</xdr:colOff>
      <xdr:row>8</xdr:row>
      <xdr:rowOff>142874</xdr:rowOff>
    </xdr:from>
    <xdr:to>
      <xdr:col>2</xdr:col>
      <xdr:colOff>690563</xdr:colOff>
      <xdr:row>12</xdr:row>
      <xdr:rowOff>15477</xdr:rowOff>
    </xdr:to>
    <xdr:sp macro="" textlink="'Ввод данных'!J27">
      <xdr:nvSpPr>
        <xdr:cNvPr id="15" name="object 21">
          <a:extLst>
            <a:ext uri="{FF2B5EF4-FFF2-40B4-BE49-F238E27FC236}">
              <a16:creationId xmlns:a16="http://schemas.microsoft.com/office/drawing/2014/main" id="{108A9848-6708-45CD-94D4-7FDA0018D2DB}"/>
            </a:ext>
          </a:extLst>
        </xdr:cNvPr>
        <xdr:cNvSpPr txBox="1">
          <a:spLocks noChangeAspect="1"/>
        </xdr:cNvSpPr>
      </xdr:nvSpPr>
      <xdr:spPr>
        <a:xfrm>
          <a:off x="775538" y="2371724"/>
          <a:ext cx="1581900" cy="634603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kern="0"/>
          </a:defPPr>
        </a:lstStyle>
        <a:p>
          <a:pPr marL="0" marR="0" lvl="0" indent="0" algn="ctr" defTabSz="457189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9B431919-8ED5-40B5-9406-A510EEBCE747}" type="TxLink">
            <a:rPr kumimoji="0" lang="en-US" sz="2400" b="1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pPr marL="0" marR="0" lvl="0" indent="0" algn="ctr" defTabSz="457189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#ДЕЛ/0!</a:t>
          </a:fld>
          <a:endParaRPr kumimoji="0" sz="2400" b="1" i="0" u="none" strike="noStrike" kern="1200" cap="none" spc="0" normalizeH="0" baseline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696516</xdr:colOff>
      <xdr:row>14</xdr:row>
      <xdr:rowOff>24848</xdr:rowOff>
    </xdr:from>
    <xdr:to>
      <xdr:col>2</xdr:col>
      <xdr:colOff>2559844</xdr:colOff>
      <xdr:row>17</xdr:row>
      <xdr:rowOff>99391</xdr:rowOff>
    </xdr:to>
    <xdr:sp macro="" textlink="Списки!B179">
      <xdr:nvSpPr>
        <xdr:cNvPr id="17" name="object 23">
          <a:extLst>
            <a:ext uri="{FF2B5EF4-FFF2-40B4-BE49-F238E27FC236}">
              <a16:creationId xmlns:a16="http://schemas.microsoft.com/office/drawing/2014/main" id="{8F10334F-9BD8-40F0-A45E-1BA3B8871E22}"/>
            </a:ext>
          </a:extLst>
        </xdr:cNvPr>
        <xdr:cNvSpPr txBox="1">
          <a:spLocks noChangeAspect="1"/>
        </xdr:cNvSpPr>
      </xdr:nvSpPr>
      <xdr:spPr>
        <a:xfrm>
          <a:off x="2361320" y="3395870"/>
          <a:ext cx="1863328" cy="646043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kern="0"/>
          </a:defPPr>
        </a:lstStyle>
        <a:p>
          <a:pPr marL="0" marR="0" lvl="0" indent="0" algn="l" defTabSz="457189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8B336573-CB80-4718-9325-2B4A49DDD40F}" type="TxLink">
            <a:rPr kumimoji="0" lang="ru-RU" sz="1100" b="0" i="0" u="none" strike="noStrike" kern="1200" cap="none" spc="0" normalizeH="0" baseline="0">
              <a:ln>
                <a:noFill/>
              </a:ln>
              <a:solidFill>
                <a:srgbClr val="171616">
                  <a:lumMod val="75000"/>
                  <a:lumOff val="25000"/>
                </a:srgbClr>
              </a:solidFill>
              <a:effectLst/>
              <a:uLnTx/>
              <a:uFillTx/>
              <a:latin typeface="Verdana"/>
              <a:ea typeface="+mn-ea"/>
              <a:cs typeface="+mn-cs"/>
            </a:rPr>
            <a:pPr marL="0" marR="0" lvl="0" indent="0" algn="l" defTabSz="457189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Время протекания процесса</a:t>
          </a:fld>
          <a:endParaRPr kumimoji="0" sz="1100" b="0" i="0" u="none" strike="noStrike" kern="1200" cap="none" spc="0" normalizeH="0" baseline="0">
            <a:ln>
              <a:noFill/>
            </a:ln>
            <a:solidFill>
              <a:srgbClr val="171616">
                <a:lumMod val="75000"/>
                <a:lumOff val="25000"/>
              </a:srgbClr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799168</xdr:colOff>
      <xdr:row>14</xdr:row>
      <xdr:rowOff>24848</xdr:rowOff>
    </xdr:from>
    <xdr:to>
      <xdr:col>2</xdr:col>
      <xdr:colOff>223022</xdr:colOff>
      <xdr:row>17</xdr:row>
      <xdr:rowOff>115956</xdr:rowOff>
    </xdr:to>
    <xdr:sp macro="" textlink="Списки!C179">
      <xdr:nvSpPr>
        <xdr:cNvPr id="18" name="object 24">
          <a:extLst>
            <a:ext uri="{FF2B5EF4-FFF2-40B4-BE49-F238E27FC236}">
              <a16:creationId xmlns:a16="http://schemas.microsoft.com/office/drawing/2014/main" id="{D1C62E5E-2F17-4087-AE28-9E7F064B79E4}"/>
            </a:ext>
          </a:extLst>
        </xdr:cNvPr>
        <xdr:cNvSpPr txBox="1">
          <a:spLocks noChangeAspect="1"/>
        </xdr:cNvSpPr>
      </xdr:nvSpPr>
      <xdr:spPr>
        <a:xfrm>
          <a:off x="799168" y="3395870"/>
          <a:ext cx="1088658" cy="662608"/>
        </a:xfrm>
        <a:prstGeom prst="rect">
          <a:avLst/>
        </a:prstGeom>
        <a:noFill/>
        <a:ln>
          <a:noFill/>
        </a:ln>
      </xdr:spPr>
      <xdr:txBody>
        <a:bodyPr wrap="square" rtlCol="0" anchor="ctr">
          <a:noAutofit/>
        </a:bodyPr>
        <a:lstStyle>
          <a:defPPr>
            <a:defRPr kern="0"/>
          </a:defPPr>
        </a:lstStyle>
        <a:p>
          <a:pPr marL="0" marR="0" lvl="0" indent="0" algn="r" defTabSz="457189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9AC0566F-0CF4-404A-98A7-068F3C1C2C46}" type="TxLink">
            <a:rPr kumimoji="0" lang="en-US" sz="2400" b="1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pPr marL="0" marR="0" lvl="0" indent="0" algn="r" defTabSz="457189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-0</a:t>
          </a:fld>
          <a:endParaRPr kumimoji="0" sz="2400" b="1" i="0" u="none" strike="noStrike" kern="1200" cap="none" spc="0" normalizeH="0" baseline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690562</xdr:colOff>
      <xdr:row>19</xdr:row>
      <xdr:rowOff>91107</xdr:rowOff>
    </xdr:from>
    <xdr:to>
      <xdr:col>2</xdr:col>
      <xdr:colOff>2553890</xdr:colOff>
      <xdr:row>22</xdr:row>
      <xdr:rowOff>182216</xdr:rowOff>
    </xdr:to>
    <xdr:sp macro="" textlink="'Ввод данных'!C33">
      <xdr:nvSpPr>
        <xdr:cNvPr id="24" name="object 31">
          <a:extLst>
            <a:ext uri="{FF2B5EF4-FFF2-40B4-BE49-F238E27FC236}">
              <a16:creationId xmlns:a16="http://schemas.microsoft.com/office/drawing/2014/main" id="{5054D126-6BD2-4727-92EB-ECDC4C486D88}"/>
            </a:ext>
          </a:extLst>
        </xdr:cNvPr>
        <xdr:cNvSpPr txBox="1">
          <a:spLocks noChangeAspect="1"/>
        </xdr:cNvSpPr>
      </xdr:nvSpPr>
      <xdr:spPr>
        <a:xfrm>
          <a:off x="2355366" y="4414629"/>
          <a:ext cx="1863328" cy="662609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kern="0"/>
          </a:defPPr>
        </a:lstStyle>
        <a:p>
          <a:pPr marL="0" marR="0" lvl="0" indent="0" algn="l" defTabSz="457189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AB528C21-BFF2-466B-994B-E0F390A9CBD7}" type="TxLink">
            <a:rPr kumimoji="0" lang="ru-RU" sz="1100" b="0" i="0" u="none" strike="noStrike" kern="1200" cap="none" spc="0" normalizeH="0" baseline="0">
              <a:ln>
                <a:noFill/>
              </a:ln>
              <a:solidFill>
                <a:srgbClr val="171616">
                  <a:lumMod val="75000"/>
                  <a:lumOff val="25000"/>
                </a:srgbClr>
              </a:solidFill>
              <a:effectLst/>
              <a:uLnTx/>
              <a:uFillTx/>
              <a:latin typeface="Verdana"/>
              <a:ea typeface="+mn-ea"/>
              <a:cs typeface="+mn-cs"/>
            </a:rPr>
            <a:pPr marL="0" marR="0" lvl="0" indent="0" algn="l" defTabSz="457189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 </a:t>
          </a:fld>
          <a:endParaRPr kumimoji="0" sz="1100" b="0" i="0" u="none" strike="noStrike" kern="1200" cap="none" spc="0" normalizeH="0" baseline="0">
            <a:ln>
              <a:noFill/>
            </a:ln>
            <a:solidFill>
              <a:srgbClr val="171616">
                <a:lumMod val="75000"/>
                <a:lumOff val="25000"/>
              </a:srgbClr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791766</xdr:colOff>
      <xdr:row>19</xdr:row>
      <xdr:rowOff>99390</xdr:rowOff>
    </xdr:from>
    <xdr:to>
      <xdr:col>2</xdr:col>
      <xdr:colOff>214311</xdr:colOff>
      <xdr:row>23</xdr:row>
      <xdr:rowOff>8281</xdr:rowOff>
    </xdr:to>
    <xdr:sp macro="" textlink="'Ввод данных'!J33">
      <xdr:nvSpPr>
        <xdr:cNvPr id="25" name="object 32">
          <a:extLst>
            <a:ext uri="{FF2B5EF4-FFF2-40B4-BE49-F238E27FC236}">
              <a16:creationId xmlns:a16="http://schemas.microsoft.com/office/drawing/2014/main" id="{7D5C2930-69AC-4269-BCD8-ACE02E4B3670}"/>
            </a:ext>
          </a:extLst>
        </xdr:cNvPr>
        <xdr:cNvSpPr txBox="1">
          <a:spLocks noChangeAspect="1"/>
        </xdr:cNvSpPr>
      </xdr:nvSpPr>
      <xdr:spPr>
        <a:xfrm>
          <a:off x="791766" y="4422912"/>
          <a:ext cx="1087349" cy="670891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kern="0"/>
          </a:defPPr>
        </a:lstStyle>
        <a:p>
          <a:pPr marL="0" marR="0" lvl="0" indent="0" algn="r" defTabSz="457189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fld id="{A3588F67-2A09-4799-9536-98FD1D9B2C17}" type="TxLink">
            <a:rPr kumimoji="0" lang="en-US" sz="2400" b="1" i="0" u="none" strike="noStrike" kern="120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pPr marL="0" marR="0" lvl="0" indent="0" algn="r" defTabSz="457189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t> </a:t>
          </a:fld>
          <a:endParaRPr kumimoji="0" sz="2400" b="1" i="0" u="none" strike="noStrike" kern="1200" cap="none" spc="0" normalizeH="0" baseline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162622</xdr:colOff>
      <xdr:row>14</xdr:row>
      <xdr:rowOff>41413</xdr:rowOff>
    </xdr:from>
    <xdr:to>
      <xdr:col>2</xdr:col>
      <xdr:colOff>706243</xdr:colOff>
      <xdr:row>17</xdr:row>
      <xdr:rowOff>107674</xdr:rowOff>
    </xdr:to>
    <xdr:sp macro="" textlink="Списки!D179">
      <xdr:nvSpPr>
        <xdr:cNvPr id="27" name="object 29">
          <a:extLst>
            <a:ext uri="{FF2B5EF4-FFF2-40B4-BE49-F238E27FC236}">
              <a16:creationId xmlns:a16="http://schemas.microsoft.com/office/drawing/2014/main" id="{1536ED7D-EBA4-4EAC-88DB-5DB825E11D3A}"/>
            </a:ext>
          </a:extLst>
        </xdr:cNvPr>
        <xdr:cNvSpPr txBox="1">
          <a:spLocks noChangeAspect="1"/>
        </xdr:cNvSpPr>
      </xdr:nvSpPr>
      <xdr:spPr>
        <a:xfrm>
          <a:off x="1827426" y="3412435"/>
          <a:ext cx="543621" cy="63776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12700" indent="0" algn="l">
            <a:lnSpc>
              <a:spcPct val="100000"/>
            </a:lnSpc>
            <a:spcBef>
              <a:spcPts val="100"/>
            </a:spcBef>
          </a:pPr>
          <a:fld id="{C00F902B-E176-4F95-85AC-84A082755665}" type="TxLink">
            <a:rPr lang="en-US" sz="1100" b="1" i="1" u="none" strike="noStrike" spc="-1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l">
              <a:lnSpc>
                <a:spcPct val="100000"/>
              </a:lnSpc>
              <a:spcBef>
                <a:spcPts val="100"/>
              </a:spcBef>
            </a:pPr>
            <a:t>0</a:t>
          </a:fld>
          <a:endParaRPr sz="1100" b="1" i="1" u="none" strike="noStrike" spc="-1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twoCellAnchor>
    <xdr:from>
      <xdr:col>2</xdr:col>
      <xdr:colOff>154781</xdr:colOff>
      <xdr:row>19</xdr:row>
      <xdr:rowOff>99390</xdr:rowOff>
    </xdr:from>
    <xdr:to>
      <xdr:col>2</xdr:col>
      <xdr:colOff>702469</xdr:colOff>
      <xdr:row>23</xdr:row>
      <xdr:rowOff>8281</xdr:rowOff>
    </xdr:to>
    <xdr:sp macro="" textlink="Списки!D142">
      <xdr:nvSpPr>
        <xdr:cNvPr id="28" name="object 29">
          <a:extLst>
            <a:ext uri="{FF2B5EF4-FFF2-40B4-BE49-F238E27FC236}">
              <a16:creationId xmlns:a16="http://schemas.microsoft.com/office/drawing/2014/main" id="{245D518F-3AE4-431E-8BEE-F17FC83C057C}"/>
            </a:ext>
          </a:extLst>
        </xdr:cNvPr>
        <xdr:cNvSpPr txBox="1">
          <a:spLocks noChangeAspect="1"/>
        </xdr:cNvSpPr>
      </xdr:nvSpPr>
      <xdr:spPr>
        <a:xfrm>
          <a:off x="1819585" y="4422912"/>
          <a:ext cx="547688" cy="67089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 anchor="ctr">
          <a:noAutofit/>
        </a:bodyPr>
        <a:lstStyle>
          <a:defPPr>
            <a:defRPr kern="0"/>
          </a:defPPr>
        </a:lstStyle>
        <a:p>
          <a:pPr marL="12700" indent="0" algn="l">
            <a:lnSpc>
              <a:spcPct val="100000"/>
            </a:lnSpc>
            <a:spcBef>
              <a:spcPts val="100"/>
            </a:spcBef>
          </a:pPr>
          <a:fld id="{1C8F5D66-CEEF-4A68-A1B6-26F9C0965034}" type="TxLink">
            <a:rPr lang="en-US" sz="1100" b="1" i="1" u="none" strike="noStrike" spc="-1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Roboto Medium"/>
            </a:rPr>
            <a:pPr marL="12700" indent="0" algn="l">
              <a:lnSpc>
                <a:spcPct val="100000"/>
              </a:lnSpc>
              <a:spcBef>
                <a:spcPts val="100"/>
              </a:spcBef>
            </a:pPr>
            <a:t> </a:t>
          </a:fld>
          <a:endParaRPr sz="1100" b="1" i="1" u="none" strike="noStrike" spc="-1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  <xdr:oneCellAnchor>
    <xdr:from>
      <xdr:col>2</xdr:col>
      <xdr:colOff>2598325</xdr:colOff>
      <xdr:row>8</xdr:row>
      <xdr:rowOff>82138</xdr:rowOff>
    </xdr:from>
    <xdr:ext cx="4650200" cy="575087"/>
    <xdr:sp macro="" textlink="'Ввод данных'!G43:J43">
      <xdr:nvSpPr>
        <xdr:cNvPr id="29" name="object 4">
          <a:extLst>
            <a:ext uri="{FF2B5EF4-FFF2-40B4-BE49-F238E27FC236}">
              <a16:creationId xmlns:a16="http://schemas.microsoft.com/office/drawing/2014/main" id="{D5F1229F-132F-4AFD-8207-6D2186B2522D}"/>
            </a:ext>
          </a:extLst>
        </xdr:cNvPr>
        <xdr:cNvSpPr txBox="1">
          <a:spLocks noChangeAspect="1"/>
        </xdr:cNvSpPr>
      </xdr:nvSpPr>
      <xdr:spPr>
        <a:xfrm>
          <a:off x="4265200" y="2310988"/>
          <a:ext cx="4650200" cy="575087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219"/>
            </a:spcBef>
          </a:pPr>
          <a:fld id="{77890EAF-C94E-4E7E-81FD-4AFFFA00A84F}" type="TxLink">
            <a:rPr lang="ru-RU" sz="800" b="0" i="0" u="none" strike="noStrike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>
              <a:lnSpc>
                <a:spcPct val="100000"/>
              </a:lnSpc>
              <a:spcBef>
                <a:spcPts val="219"/>
              </a:spcBef>
            </a:pPr>
            <a:t> </a:t>
          </a:fld>
          <a:endParaRPr sz="1000" b="1">
            <a:solidFill>
              <a:schemeClr val="tx2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oneCellAnchor>
  <xdr:oneCellAnchor>
    <xdr:from>
      <xdr:col>2</xdr:col>
      <xdr:colOff>2598325</xdr:colOff>
      <xdr:row>11</xdr:row>
      <xdr:rowOff>127158</xdr:rowOff>
    </xdr:from>
    <xdr:ext cx="4650200" cy="560335"/>
    <xdr:sp macro="" textlink="'Ввод данных'!G44:J44">
      <xdr:nvSpPr>
        <xdr:cNvPr id="30" name="object 4">
          <a:extLst>
            <a:ext uri="{FF2B5EF4-FFF2-40B4-BE49-F238E27FC236}">
              <a16:creationId xmlns:a16="http://schemas.microsoft.com/office/drawing/2014/main" id="{9F3DBC94-370D-4D1D-8747-490C31AF1509}"/>
            </a:ext>
          </a:extLst>
        </xdr:cNvPr>
        <xdr:cNvSpPr txBox="1">
          <a:spLocks noChangeAspect="1"/>
        </xdr:cNvSpPr>
      </xdr:nvSpPr>
      <xdr:spPr>
        <a:xfrm>
          <a:off x="4272004" y="2916622"/>
          <a:ext cx="4650200" cy="560335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6710D342-D3DA-44AB-8DCD-14F713C90E08}" type="TxLink">
            <a:rPr lang="ru-RU" sz="800" b="0" i="0" u="none" strike="noStrike" kern="1200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 </a:t>
          </a:fld>
          <a:endParaRPr sz="800" b="0" i="0" u="none" strike="noStrike" kern="1200" spc="-10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oneCellAnchor>
  <xdr:oneCellAnchor>
    <xdr:from>
      <xdr:col>2</xdr:col>
      <xdr:colOff>2598325</xdr:colOff>
      <xdr:row>14</xdr:row>
      <xdr:rowOff>157426</xdr:rowOff>
    </xdr:from>
    <xdr:ext cx="4650200" cy="568059"/>
    <xdr:sp macro="" textlink="'Ввод данных'!G45:J45">
      <xdr:nvSpPr>
        <xdr:cNvPr id="31" name="object 4">
          <a:extLst>
            <a:ext uri="{FF2B5EF4-FFF2-40B4-BE49-F238E27FC236}">
              <a16:creationId xmlns:a16="http://schemas.microsoft.com/office/drawing/2014/main" id="{148AAA5D-54EA-4082-B4AA-F836A8FAF522}"/>
            </a:ext>
          </a:extLst>
        </xdr:cNvPr>
        <xdr:cNvSpPr txBox="1">
          <a:spLocks noChangeAspect="1"/>
        </xdr:cNvSpPr>
      </xdr:nvSpPr>
      <xdr:spPr>
        <a:xfrm>
          <a:off x="4272004" y="3518390"/>
          <a:ext cx="4650200" cy="568059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5F14DE0E-E5A3-4E28-AB8D-F8579CA156F8}" type="TxLink">
            <a:rPr lang="ru-RU" sz="800" b="0" i="0" u="none" strike="noStrike" kern="1200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 </a:t>
          </a:fld>
          <a:endParaRPr sz="800" b="0" i="0" u="none" strike="noStrike" kern="1200" spc="-10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oneCellAnchor>
  <xdr:oneCellAnchor>
    <xdr:from>
      <xdr:col>2</xdr:col>
      <xdr:colOff>2598325</xdr:colOff>
      <xdr:row>18</xdr:row>
      <xdr:rowOff>4918</xdr:rowOff>
    </xdr:from>
    <xdr:ext cx="4650200" cy="567873"/>
    <xdr:sp macro="" textlink="'Ввод данных'!G46:J46">
      <xdr:nvSpPr>
        <xdr:cNvPr id="32" name="object 4">
          <a:extLst>
            <a:ext uri="{FF2B5EF4-FFF2-40B4-BE49-F238E27FC236}">
              <a16:creationId xmlns:a16="http://schemas.microsoft.com/office/drawing/2014/main" id="{14D647F9-7334-488D-A912-A12DBE7D1B1B}"/>
            </a:ext>
          </a:extLst>
        </xdr:cNvPr>
        <xdr:cNvSpPr txBox="1">
          <a:spLocks noChangeAspect="1"/>
        </xdr:cNvSpPr>
      </xdr:nvSpPr>
      <xdr:spPr>
        <a:xfrm>
          <a:off x="4272004" y="4127882"/>
          <a:ext cx="4650200" cy="567873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65E3FB88-5AEA-4639-A037-312EDA83A869}" type="TxLink">
            <a:rPr lang="ru-RU" sz="800" b="0" i="0" u="none" strike="noStrike" kern="1200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 </a:t>
          </a:fld>
          <a:endParaRPr sz="800" b="0" i="0" u="none" strike="noStrike" kern="1200" spc="-10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oneCellAnchor>
  <xdr:oneCellAnchor>
    <xdr:from>
      <xdr:col>2</xdr:col>
      <xdr:colOff>2598325</xdr:colOff>
      <xdr:row>21</xdr:row>
      <xdr:rowOff>42724</xdr:rowOff>
    </xdr:from>
    <xdr:ext cx="4650200" cy="468905"/>
    <xdr:sp macro="" textlink="'Ввод данных'!G47:J47">
      <xdr:nvSpPr>
        <xdr:cNvPr id="33" name="object 4">
          <a:extLst>
            <a:ext uri="{FF2B5EF4-FFF2-40B4-BE49-F238E27FC236}">
              <a16:creationId xmlns:a16="http://schemas.microsoft.com/office/drawing/2014/main" id="{02E58EEF-662E-4E35-9FE8-F2605E5209EB}"/>
            </a:ext>
          </a:extLst>
        </xdr:cNvPr>
        <xdr:cNvSpPr txBox="1">
          <a:spLocks noChangeAspect="1"/>
        </xdr:cNvSpPr>
      </xdr:nvSpPr>
      <xdr:spPr>
        <a:xfrm>
          <a:off x="4272004" y="4737188"/>
          <a:ext cx="4650200" cy="468905"/>
        </a:xfrm>
        <a:prstGeom prst="rect">
          <a:avLst/>
        </a:prstGeom>
        <a:ln>
          <a:noFill/>
        </a:ln>
      </xdr:spPr>
      <xdr:txBody>
        <a:bodyPr vert="horz" wrap="square" lIns="0" tIns="36000" rIns="0" bIns="3600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95209242-FB66-4514-B490-F29A09D0C975}" type="TxLink">
            <a:rPr lang="ru-RU" sz="800" b="0" i="0" u="none" strike="noStrike" kern="1200" spc="-10">
              <a:solidFill>
                <a:srgbClr val="000000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 </a:t>
          </a:fld>
          <a:endParaRPr sz="800" b="0" i="0" u="none" strike="noStrike" kern="1200" spc="-10">
            <a:solidFill>
              <a:srgbClr val="000000"/>
            </a:solidFill>
            <a:latin typeface="Verdana" panose="020B0604030504040204" pitchFamily="34" charset="0"/>
            <a:ea typeface="Verdana" panose="020B0604030504040204" pitchFamily="34" charset="0"/>
            <a:cs typeface="Calibri"/>
          </a:endParaRPr>
        </a:p>
      </xdr:txBody>
    </xdr:sp>
    <xdr:clientData/>
  </xdr:oneCellAnchor>
  <xdr:twoCellAnchor>
    <xdr:from>
      <xdr:col>2</xdr:col>
      <xdr:colOff>704136</xdr:colOff>
      <xdr:row>11</xdr:row>
      <xdr:rowOff>109483</xdr:rowOff>
    </xdr:from>
    <xdr:to>
      <xdr:col>2</xdr:col>
      <xdr:colOff>2454729</xdr:colOff>
      <xdr:row>12</xdr:row>
      <xdr:rowOff>56521</xdr:rowOff>
    </xdr:to>
    <xdr:sp macro="" textlink="Списки!D161">
      <xdr:nvSpPr>
        <xdr:cNvPr id="34" name="object 29">
          <a:extLst>
            <a:ext uri="{FF2B5EF4-FFF2-40B4-BE49-F238E27FC236}">
              <a16:creationId xmlns:a16="http://schemas.microsoft.com/office/drawing/2014/main" id="{4AB635EE-89A5-40D5-AD80-F05BB64AC7DB}"/>
            </a:ext>
          </a:extLst>
        </xdr:cNvPr>
        <xdr:cNvSpPr txBox="1">
          <a:spLocks noChangeAspect="1"/>
        </xdr:cNvSpPr>
      </xdr:nvSpPr>
      <xdr:spPr>
        <a:xfrm>
          <a:off x="2369650" y="2912554"/>
          <a:ext cx="1750593" cy="137538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l">
            <a:lnSpc>
              <a:spcPct val="100000"/>
            </a:lnSpc>
            <a:spcBef>
              <a:spcPts val="100"/>
            </a:spcBef>
          </a:pPr>
          <a:fld id="{442DF998-CEF0-4C20-B8D1-8BD435E31BEC}" type="TxLink">
            <a:rPr lang="ru-RU" sz="800" b="0" i="1" u="none" strike="noStrike" spc="-10">
              <a:solidFill>
                <a:srgbClr val="524F4F"/>
              </a:solidFill>
              <a:latin typeface="Verdana" panose="020B0604030504040204" pitchFamily="34" charset="0"/>
              <a:ea typeface="Verdana" panose="020B0604030504040204" pitchFamily="34" charset="0"/>
              <a:cs typeface="Calibri"/>
            </a:rPr>
            <a:pPr marL="12700" algn="l">
              <a:lnSpc>
                <a:spcPct val="100000"/>
              </a:lnSpc>
              <a:spcBef>
                <a:spcPts val="100"/>
              </a:spcBef>
            </a:pPr>
            <a:t>с 0 до 0 0</a:t>
          </a:fld>
          <a:endParaRPr sz="300" b="0" i="1">
            <a:solidFill>
              <a:srgbClr val="524F4F"/>
            </a:solidFill>
            <a:latin typeface="Verdana" panose="020B0604030504040204" pitchFamily="34" charset="0"/>
            <a:ea typeface="Verdana" panose="020B0604030504040204" pitchFamily="34" charset="0"/>
            <a:cs typeface="Roboto Medium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58000</xdr:colOff>
      <xdr:row>3</xdr:row>
      <xdr:rowOff>114300</xdr:rowOff>
    </xdr:from>
    <xdr:to>
      <xdr:col>2</xdr:col>
      <xdr:colOff>2920744</xdr:colOff>
      <xdr:row>3</xdr:row>
      <xdr:rowOff>1734300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40EC512-F55B-4C92-AF53-2028EE7E3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82550" y="304800"/>
          <a:ext cx="2862744" cy="1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333374</xdr:colOff>
      <xdr:row>3</xdr:row>
      <xdr:rowOff>114299</xdr:rowOff>
    </xdr:from>
    <xdr:to>
      <xdr:col>4</xdr:col>
      <xdr:colOff>2667949</xdr:colOff>
      <xdr:row>3</xdr:row>
      <xdr:rowOff>1734299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1024F8A-4481-4C61-085D-2BF3A7281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10699" y="1266824"/>
          <a:ext cx="2334575" cy="1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3</xdr:row>
      <xdr:rowOff>1771650</xdr:rowOff>
    </xdr:from>
    <xdr:to>
      <xdr:col>4</xdr:col>
      <xdr:colOff>2660869</xdr:colOff>
      <xdr:row>3</xdr:row>
      <xdr:rowOff>3391650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D62AAC24-8DC1-D2F3-B4F4-01A15FB80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10700" y="2924175"/>
          <a:ext cx="2327494" cy="16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3</xdr:row>
      <xdr:rowOff>1781175</xdr:rowOff>
    </xdr:from>
    <xdr:to>
      <xdr:col>2</xdr:col>
      <xdr:colOff>2919372</xdr:colOff>
      <xdr:row>3</xdr:row>
      <xdr:rowOff>3401175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EC43EEA-7DC4-BDFC-F119-80E46878C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72200" y="2933700"/>
          <a:ext cx="2862222" cy="16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</xdr:row>
      <xdr:rowOff>1781175</xdr:rowOff>
    </xdr:from>
    <xdr:to>
      <xdr:col>1</xdr:col>
      <xdr:colOff>2913440</xdr:colOff>
      <xdr:row>3</xdr:row>
      <xdr:rowOff>3401175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130249F4-CA41-9C70-56C1-2A3A45357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00400" y="2743200"/>
          <a:ext cx="2865815" cy="16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123825</xdr:rowOff>
    </xdr:from>
    <xdr:to>
      <xdr:col>3</xdr:col>
      <xdr:colOff>2913622</xdr:colOff>
      <xdr:row>3</xdr:row>
      <xdr:rowOff>1743825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2C9636B4-7D94-0EE0-8AF7-81A14BA16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24950" y="1085850"/>
          <a:ext cx="2865997" cy="16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1781175</xdr:rowOff>
    </xdr:from>
    <xdr:to>
      <xdr:col>3</xdr:col>
      <xdr:colOff>2910031</xdr:colOff>
      <xdr:row>3</xdr:row>
      <xdr:rowOff>3401175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E00FF6AF-8C4E-CBF1-FD38-A8A0FBF22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24950" y="2743200"/>
          <a:ext cx="2862406" cy="16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48475</xdr:colOff>
      <xdr:row>3</xdr:row>
      <xdr:rowOff>114300</xdr:rowOff>
    </xdr:from>
    <xdr:to>
      <xdr:col>1</xdr:col>
      <xdr:colOff>2911219</xdr:colOff>
      <xdr:row>3</xdr:row>
      <xdr:rowOff>1734300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68A2D6F8-DCC6-01ED-1AA4-EC2ABB486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01250" y="1076325"/>
          <a:ext cx="2862744" cy="1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3</xdr:row>
      <xdr:rowOff>1771650</xdr:rowOff>
    </xdr:from>
    <xdr:to>
      <xdr:col>5</xdr:col>
      <xdr:colOff>2910031</xdr:colOff>
      <xdr:row>3</xdr:row>
      <xdr:rowOff>3391650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89E92C4-11FB-3190-6A90-8BE719C0E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87225" y="2733675"/>
          <a:ext cx="2862406" cy="1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3</xdr:row>
      <xdr:rowOff>114300</xdr:rowOff>
    </xdr:from>
    <xdr:to>
      <xdr:col>5</xdr:col>
      <xdr:colOff>2908001</xdr:colOff>
      <xdr:row>3</xdr:row>
      <xdr:rowOff>1734300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97397B3-8AE6-FD30-CA2F-275995033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87225" y="1076325"/>
          <a:ext cx="2860376" cy="162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1853660</xdr:colOff>
      <xdr:row>34</xdr:row>
      <xdr:rowOff>73302</xdr:rowOff>
    </xdr:from>
    <xdr:to>
      <xdr:col>7</xdr:col>
      <xdr:colOff>338578</xdr:colOff>
      <xdr:row>37</xdr:row>
      <xdr:rowOff>94271</xdr:rowOff>
    </xdr:to>
    <xdr:sp macro="" textlink="Списки!C160">
      <xdr:nvSpPr>
        <xdr:cNvPr id="16" name="object 20">
          <a:extLst>
            <a:ext uri="{FF2B5EF4-FFF2-40B4-BE49-F238E27FC236}">
              <a16:creationId xmlns:a16="http://schemas.microsoft.com/office/drawing/2014/main" id="{063250E6-7F61-4069-9819-DFFA158190FF}"/>
            </a:ext>
          </a:extLst>
        </xdr:cNvPr>
        <xdr:cNvSpPr txBox="1"/>
      </xdr:nvSpPr>
      <xdr:spPr>
        <a:xfrm>
          <a:off x="4098247" y="6798780"/>
          <a:ext cx="1060809" cy="592469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19"/>
            </a:spcBef>
          </a:pPr>
          <a:fld id="{BDB20559-A1F0-4DDF-AA0E-534329FC929A}" type="TxLink">
            <a:rPr lang="ru-RU" sz="1000" b="0" i="0" u="none" strike="noStrike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>
              <a:lnSpc>
                <a:spcPts val="1100"/>
              </a:lnSpc>
              <a:spcBef>
                <a:spcPts val="219"/>
              </a:spcBef>
            </a:pPr>
            <a:t>Выработка </a:t>
          </a:fld>
          <a:endParaRPr sz="1000" b="0" i="0" u="none" strike="noStrike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5</xdr:col>
      <xdr:colOff>1862665</xdr:colOff>
      <xdr:row>23</xdr:row>
      <xdr:rowOff>149260</xdr:rowOff>
    </xdr:from>
    <xdr:to>
      <xdr:col>9</xdr:col>
      <xdr:colOff>125622</xdr:colOff>
      <xdr:row>24</xdr:row>
      <xdr:rowOff>171703</xdr:rowOff>
    </xdr:to>
    <xdr:sp macro="" textlink="Списки!E142">
      <xdr:nvSpPr>
        <xdr:cNvPr id="73" name="object 16">
          <a:extLst>
            <a:ext uri="{FF2B5EF4-FFF2-40B4-BE49-F238E27FC236}">
              <a16:creationId xmlns:a16="http://schemas.microsoft.com/office/drawing/2014/main" id="{7771E7DD-813F-F7EF-3AFD-4FBE1C35CF92}"/>
            </a:ext>
          </a:extLst>
        </xdr:cNvPr>
        <xdr:cNvSpPr txBox="1"/>
      </xdr:nvSpPr>
      <xdr:spPr>
        <a:xfrm>
          <a:off x="4101040" y="5349910"/>
          <a:ext cx="2053907" cy="212943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>
            <a:lnSpc>
              <a:spcPct val="100000"/>
            </a:lnSpc>
            <a:spcBef>
              <a:spcPts val="100"/>
            </a:spcBef>
          </a:pPr>
          <a:fld id="{9754844E-264D-4F93-A632-1A9F4E92E095}" type="TxLink">
            <a:rPr lang="ru-RU" sz="1300" b="0">
              <a:solidFill>
                <a:srgbClr val="25234D"/>
              </a:solidFill>
              <a:latin typeface="Roboto Medium"/>
              <a:ea typeface="+mn-ea"/>
              <a:cs typeface="Roboto Medium"/>
            </a:rPr>
            <a:pPr marL="12700" indent="0">
              <a:lnSpc>
                <a:spcPct val="100000"/>
              </a:lnSpc>
              <a:spcBef>
                <a:spcPts val="100"/>
              </a:spcBef>
            </a:pPr>
            <a:t>Ключевые результаты:</a:t>
          </a:fld>
          <a:endParaRPr sz="1300" b="0">
            <a:solidFill>
              <a:srgbClr val="25234D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2</xdr:col>
      <xdr:colOff>718</xdr:colOff>
      <xdr:row>7</xdr:row>
      <xdr:rowOff>220612</xdr:rowOff>
    </xdr:from>
    <xdr:to>
      <xdr:col>7</xdr:col>
      <xdr:colOff>454137</xdr:colOff>
      <xdr:row>8</xdr:row>
      <xdr:rowOff>448030</xdr:rowOff>
    </xdr:to>
    <xdr:sp macro="" textlink="'Ввод данных'!D9:J9">
      <xdr:nvSpPr>
        <xdr:cNvPr id="3" name="TextBox 2">
          <a:extLst>
            <a:ext uri="{FF2B5EF4-FFF2-40B4-BE49-F238E27FC236}">
              <a16:creationId xmlns:a16="http://schemas.microsoft.com/office/drawing/2014/main" id="{57191D4D-A742-4EF4-801C-F295ED651044}"/>
            </a:ext>
          </a:extLst>
        </xdr:cNvPr>
        <xdr:cNvSpPr txBox="1"/>
      </xdr:nvSpPr>
      <xdr:spPr>
        <a:xfrm>
          <a:off x="408932" y="1200326"/>
          <a:ext cx="4862134" cy="690061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/>
        <a:p>
          <a:pPr marL="12700" marR="5080" indent="0">
            <a:lnSpc>
              <a:spcPct val="100000"/>
            </a:lnSpc>
            <a:spcBef>
              <a:spcPts val="100"/>
            </a:spcBef>
          </a:pPr>
          <a:fld id="{D71785BA-AFB2-4E90-B36D-3380B3705205}" type="TxLink">
            <a:rPr lang="ru-RU" sz="2200" b="0" i="0" u="none" strike="noStrike" spc="-10">
              <a:solidFill>
                <a:srgbClr val="25234D"/>
              </a:solidFill>
              <a:latin typeface="Roboto Medium"/>
              <a:ea typeface="+mn-ea"/>
              <a:cs typeface="Roboto Medium"/>
            </a:rPr>
            <a:pPr marL="12700" marR="5080" indent="0">
              <a:lnSpc>
                <a:spcPct val="100000"/>
              </a:lnSpc>
              <a:spcBef>
                <a:spcPts val="100"/>
              </a:spcBef>
            </a:pPr>
            <a:t> </a:t>
          </a:fld>
          <a:endParaRPr lang="ru-RU" sz="2200" b="0" spc="-10">
            <a:solidFill>
              <a:srgbClr val="25234D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2</xdr:col>
      <xdr:colOff>560</xdr:colOff>
      <xdr:row>16</xdr:row>
      <xdr:rowOff>12918</xdr:rowOff>
    </xdr:from>
    <xdr:to>
      <xdr:col>5</xdr:col>
      <xdr:colOff>1065498</xdr:colOff>
      <xdr:row>17</xdr:row>
      <xdr:rowOff>162125</xdr:rowOff>
    </xdr:to>
    <xdr:sp macro="" textlink="Списки!C167">
      <xdr:nvSpPr>
        <xdr:cNvPr id="5" name="object 4">
          <a:extLst>
            <a:ext uri="{FF2B5EF4-FFF2-40B4-BE49-F238E27FC236}">
              <a16:creationId xmlns:a16="http://schemas.microsoft.com/office/drawing/2014/main" id="{D658F64F-1DFD-495F-A40F-5C38959A1AED}"/>
            </a:ext>
          </a:extLst>
        </xdr:cNvPr>
        <xdr:cNvSpPr txBox="1"/>
      </xdr:nvSpPr>
      <xdr:spPr>
        <a:xfrm>
          <a:off x="406408" y="3309396"/>
          <a:ext cx="2903677" cy="339707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marR="5080" indent="0" algn="l" defTabSz="609585" rtl="0" eaLnBrk="0" fontAlgn="base" hangingPunct="0">
            <a:lnSpc>
              <a:spcPct val="116700"/>
            </a:lnSpc>
            <a:spcBef>
              <a:spcPts val="790"/>
            </a:spcBef>
            <a:spcAft>
              <a:spcPct val="0"/>
            </a:spcAft>
          </a:pPr>
          <a:fld id="{1742C602-94E9-4C4E-A1B6-E40E1AF6DBEF}" type="TxLink">
            <a:rPr lang="ru-RU" sz="900" b="0" kern="1200" spc="-10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 algn="l" defTabSz="609585" rtl="0" eaLnBrk="0" fontAlgn="base" hangingPunct="0">
              <a:lnSpc>
                <a:spcPct val="116700"/>
              </a:lnSpc>
              <a:spcBef>
                <a:spcPts val="790"/>
              </a:spcBef>
              <a:spcAft>
                <a:spcPct val="0"/>
              </a:spcAft>
            </a:pPr>
            <a:t> </a:t>
          </a:fld>
          <a:endParaRPr sz="900" b="0" kern="1200" spc="-10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2</xdr:col>
      <xdr:colOff>561</xdr:colOff>
      <xdr:row>17</xdr:row>
      <xdr:rowOff>179097</xdr:rowOff>
    </xdr:from>
    <xdr:to>
      <xdr:col>5</xdr:col>
      <xdr:colOff>1032368</xdr:colOff>
      <xdr:row>19</xdr:row>
      <xdr:rowOff>137196</xdr:rowOff>
    </xdr:to>
    <xdr:sp macro="" textlink="Списки!C168">
      <xdr:nvSpPr>
        <xdr:cNvPr id="6" name="object 4">
          <a:extLst>
            <a:ext uri="{FF2B5EF4-FFF2-40B4-BE49-F238E27FC236}">
              <a16:creationId xmlns:a16="http://schemas.microsoft.com/office/drawing/2014/main" id="{B6F7E03F-0380-4539-850D-EE10474DDC44}"/>
            </a:ext>
          </a:extLst>
        </xdr:cNvPr>
        <xdr:cNvSpPr txBox="1"/>
      </xdr:nvSpPr>
      <xdr:spPr>
        <a:xfrm>
          <a:off x="406409" y="3666075"/>
          <a:ext cx="2870546" cy="339099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marR="5080" indent="0" algn="l" defTabSz="609585" rtl="0" eaLnBrk="0" fontAlgn="base" hangingPunct="0">
            <a:lnSpc>
              <a:spcPct val="116700"/>
            </a:lnSpc>
            <a:spcBef>
              <a:spcPts val="790"/>
            </a:spcBef>
            <a:spcAft>
              <a:spcPct val="0"/>
            </a:spcAft>
          </a:pPr>
          <a:fld id="{62E531EE-324B-4A6A-BCA0-5115D5475FF8}" type="TxLink">
            <a:rPr lang="ru-RU" sz="900" b="0" kern="1200" spc="-10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 algn="l" defTabSz="609585" rtl="0" eaLnBrk="0" fontAlgn="base" hangingPunct="0">
              <a:lnSpc>
                <a:spcPct val="116700"/>
              </a:lnSpc>
              <a:spcBef>
                <a:spcPts val="790"/>
              </a:spcBef>
              <a:spcAft>
                <a:spcPct val="0"/>
              </a:spcAft>
            </a:pPr>
            <a:t> </a:t>
          </a:fld>
          <a:endParaRPr sz="900" b="0" kern="1200" spc="-10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2</xdr:col>
      <xdr:colOff>560</xdr:colOff>
      <xdr:row>19</xdr:row>
      <xdr:rowOff>154168</xdr:rowOff>
    </xdr:from>
    <xdr:to>
      <xdr:col>5</xdr:col>
      <xdr:colOff>1024086</xdr:colOff>
      <xdr:row>21</xdr:row>
      <xdr:rowOff>112875</xdr:rowOff>
    </xdr:to>
    <xdr:sp macro="" textlink="Списки!C169">
      <xdr:nvSpPr>
        <xdr:cNvPr id="7" name="object 4">
          <a:extLst>
            <a:ext uri="{FF2B5EF4-FFF2-40B4-BE49-F238E27FC236}">
              <a16:creationId xmlns:a16="http://schemas.microsoft.com/office/drawing/2014/main" id="{7359B901-D095-4C2C-8A7C-631804878FC6}"/>
            </a:ext>
          </a:extLst>
        </xdr:cNvPr>
        <xdr:cNvSpPr txBox="1"/>
      </xdr:nvSpPr>
      <xdr:spPr>
        <a:xfrm>
          <a:off x="406408" y="4022146"/>
          <a:ext cx="2862265" cy="339707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marR="5080" indent="0" algn="l" defTabSz="609585" rtl="0" eaLnBrk="0" fontAlgn="base" hangingPunct="0">
            <a:lnSpc>
              <a:spcPct val="116700"/>
            </a:lnSpc>
            <a:spcBef>
              <a:spcPts val="790"/>
            </a:spcBef>
            <a:spcAft>
              <a:spcPct val="0"/>
            </a:spcAft>
          </a:pPr>
          <a:fld id="{88852217-F6B8-4F6B-B9DF-9FBB25433DA4}" type="TxLink">
            <a:rPr lang="ru-RU" sz="900" b="0" kern="1200" spc="-10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 algn="l" defTabSz="609585" rtl="0" eaLnBrk="0" fontAlgn="base" hangingPunct="0">
              <a:lnSpc>
                <a:spcPct val="116700"/>
              </a:lnSpc>
              <a:spcBef>
                <a:spcPts val="790"/>
              </a:spcBef>
              <a:spcAft>
                <a:spcPct val="0"/>
              </a:spcAft>
            </a:pPr>
            <a:t> </a:t>
          </a:fld>
          <a:endParaRPr sz="900" b="0" kern="1200" spc="-10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7</xdr:col>
      <xdr:colOff>204107</xdr:colOff>
      <xdr:row>34</xdr:row>
      <xdr:rowOff>37546</xdr:rowOff>
    </xdr:from>
    <xdr:to>
      <xdr:col>9</xdr:col>
      <xdr:colOff>586300</xdr:colOff>
      <xdr:row>37</xdr:row>
      <xdr:rowOff>32932</xdr:rowOff>
    </xdr:to>
    <xdr:sp macro="" textlink="'Ввод данных'!J27">
      <xdr:nvSpPr>
        <xdr:cNvPr id="17" name="object 21">
          <a:extLst>
            <a:ext uri="{FF2B5EF4-FFF2-40B4-BE49-F238E27FC236}">
              <a16:creationId xmlns:a16="http://schemas.microsoft.com/office/drawing/2014/main" id="{D729BD00-8D2D-477A-9B6F-FE3E4BD74979}"/>
            </a:ext>
          </a:extLst>
        </xdr:cNvPr>
        <xdr:cNvSpPr txBox="1"/>
      </xdr:nvSpPr>
      <xdr:spPr>
        <a:xfrm>
          <a:off x="5024585" y="6763024"/>
          <a:ext cx="1608019" cy="566886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9B431919-8ED5-40B5-9406-A510EEBCE747}" type="TxLink">
            <a:rPr lang="en-US" sz="3600" b="1" spc="-20">
              <a:latin typeface="Roboto"/>
              <a:ea typeface="+mn-ea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3600" b="1" spc="-20">
            <a:latin typeface="Roboto"/>
            <a:ea typeface="+mn-ea"/>
            <a:cs typeface="Roboto"/>
          </a:endParaRPr>
        </a:p>
      </xdr:txBody>
    </xdr:sp>
    <xdr:clientData/>
  </xdr:twoCellAnchor>
  <xdr:twoCellAnchor>
    <xdr:from>
      <xdr:col>5</xdr:col>
      <xdr:colOff>1853660</xdr:colOff>
      <xdr:row>43</xdr:row>
      <xdr:rowOff>71063</xdr:rowOff>
    </xdr:from>
    <xdr:to>
      <xdr:col>7</xdr:col>
      <xdr:colOff>209550</xdr:colOff>
      <xdr:row>46</xdr:row>
      <xdr:rowOff>92032</xdr:rowOff>
    </xdr:to>
    <xdr:sp macro="" textlink="Списки!B179">
      <xdr:nvSpPr>
        <xdr:cNvPr id="19" name="object 23">
          <a:extLst>
            <a:ext uri="{FF2B5EF4-FFF2-40B4-BE49-F238E27FC236}">
              <a16:creationId xmlns:a16="http://schemas.microsoft.com/office/drawing/2014/main" id="{B8791470-9E63-482C-B5B4-AD11D5E0CEBF}"/>
            </a:ext>
          </a:extLst>
        </xdr:cNvPr>
        <xdr:cNvSpPr txBox="1"/>
      </xdr:nvSpPr>
      <xdr:spPr>
        <a:xfrm>
          <a:off x="4092035" y="9081713"/>
          <a:ext cx="927640" cy="592469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19"/>
            </a:spcBef>
          </a:pPr>
          <a:fld id="{AC4AA0AD-027B-45C2-B29E-BD28DFBDF1CB}" type="TxLink">
            <a:rPr lang="ru-RU" sz="1000" b="0" i="0" u="none" strike="noStrike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>
              <a:lnSpc>
                <a:spcPts val="1100"/>
              </a:lnSpc>
              <a:spcBef>
                <a:spcPts val="219"/>
              </a:spcBef>
            </a:pPr>
            <a:t>Время протекания процесса</a:t>
          </a:fld>
          <a:endParaRPr sz="1000" b="0" i="0" u="none" strike="noStrike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6</xdr:col>
      <xdr:colOff>189407</xdr:colOff>
      <xdr:row>43</xdr:row>
      <xdr:rowOff>13322</xdr:rowOff>
    </xdr:from>
    <xdr:to>
      <xdr:col>9</xdr:col>
      <xdr:colOff>30054</xdr:colOff>
      <xdr:row>46</xdr:row>
      <xdr:rowOff>8708</xdr:rowOff>
    </xdr:to>
    <xdr:sp macro="" textlink="Списки!C179">
      <xdr:nvSpPr>
        <xdr:cNvPr id="20" name="object 24">
          <a:extLst>
            <a:ext uri="{FF2B5EF4-FFF2-40B4-BE49-F238E27FC236}">
              <a16:creationId xmlns:a16="http://schemas.microsoft.com/office/drawing/2014/main" id="{C683A4A7-7CFC-4042-9914-A2A6B859F8CC}"/>
            </a:ext>
          </a:extLst>
        </xdr:cNvPr>
        <xdr:cNvSpPr txBox="1"/>
      </xdr:nvSpPr>
      <xdr:spPr>
        <a:xfrm>
          <a:off x="4389932" y="9023972"/>
          <a:ext cx="1669447" cy="566886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3AC40561-FED4-496E-8762-BBDAA80DA73D}" type="TxLink">
            <a:rPr lang="en-US" sz="3600" b="1">
              <a:latin typeface="Roboto"/>
              <a:ea typeface="+mn-ea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-0</a:t>
          </a:fld>
          <a:endParaRPr sz="3600" b="1">
            <a:latin typeface="Roboto"/>
            <a:ea typeface="+mn-ea"/>
            <a:cs typeface="Roboto"/>
          </a:endParaRPr>
        </a:p>
      </xdr:txBody>
    </xdr:sp>
    <xdr:clientData/>
  </xdr:twoCellAnchor>
  <xdr:twoCellAnchor>
    <xdr:from>
      <xdr:col>5</xdr:col>
      <xdr:colOff>1853661</xdr:colOff>
      <xdr:row>39</xdr:row>
      <xdr:rowOff>82731</xdr:rowOff>
    </xdr:from>
    <xdr:to>
      <xdr:col>7</xdr:col>
      <xdr:colOff>473050</xdr:colOff>
      <xdr:row>41</xdr:row>
      <xdr:rowOff>12072</xdr:rowOff>
    </xdr:to>
    <xdr:sp macro="" textlink="'Ввод данных'!C30">
      <xdr:nvSpPr>
        <xdr:cNvPr id="23" name="object 27">
          <a:extLst>
            <a:ext uri="{FF2B5EF4-FFF2-40B4-BE49-F238E27FC236}">
              <a16:creationId xmlns:a16="http://schemas.microsoft.com/office/drawing/2014/main" id="{F0DED0F1-B431-4850-8E63-C62BA41DEE48}"/>
            </a:ext>
          </a:extLst>
        </xdr:cNvPr>
        <xdr:cNvSpPr txBox="1"/>
      </xdr:nvSpPr>
      <xdr:spPr>
        <a:xfrm>
          <a:off x="4098248" y="7760709"/>
          <a:ext cx="1195280" cy="310341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19"/>
            </a:spcBef>
          </a:pPr>
          <a:fld id="{5CABA187-A43D-473D-BC53-7F8475BCD42D}" type="TxLink">
            <a:rPr lang="ru-RU" sz="1000" b="0" i="0" u="none" strike="noStrike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>
              <a:lnSpc>
                <a:spcPts val="1100"/>
              </a:lnSpc>
              <a:spcBef>
                <a:spcPts val="219"/>
              </a:spcBef>
            </a:pPr>
            <a:t>Закрыта кадровая потребность</a:t>
          </a:fld>
          <a:endParaRPr sz="1000" b="0" i="0" u="none" strike="noStrike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7</xdr:col>
      <xdr:colOff>390382</xdr:colOff>
      <xdr:row>38</xdr:row>
      <xdr:rowOff>144958</xdr:rowOff>
    </xdr:from>
    <xdr:to>
      <xdr:col>9</xdr:col>
      <xdr:colOff>30054</xdr:colOff>
      <xdr:row>41</xdr:row>
      <xdr:rowOff>140344</xdr:rowOff>
    </xdr:to>
    <xdr:sp macro="" textlink="'Ввод данных'!F30">
      <xdr:nvSpPr>
        <xdr:cNvPr id="24" name="object 28">
          <a:extLst>
            <a:ext uri="{FF2B5EF4-FFF2-40B4-BE49-F238E27FC236}">
              <a16:creationId xmlns:a16="http://schemas.microsoft.com/office/drawing/2014/main" id="{2C88FFBD-D2DD-4FEE-8061-5B0328113606}"/>
            </a:ext>
          </a:extLst>
        </xdr:cNvPr>
        <xdr:cNvSpPr txBox="1"/>
      </xdr:nvSpPr>
      <xdr:spPr>
        <a:xfrm>
          <a:off x="5210860" y="7632436"/>
          <a:ext cx="865498" cy="566886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38100" indent="0" algn="r">
            <a:lnSpc>
              <a:spcPct val="100000"/>
            </a:lnSpc>
            <a:spcBef>
              <a:spcPts val="100"/>
            </a:spcBef>
          </a:pPr>
          <a:fld id="{511C9E36-527C-4159-8361-53D6A1FA7951}" type="TxLink">
            <a:rPr lang="en-US" sz="3600" b="1">
              <a:latin typeface="Roboto"/>
              <a:ea typeface="+mn-ea"/>
              <a:cs typeface="Roboto"/>
            </a:rPr>
            <a:pPr marL="38100" indent="0" algn="r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3600" b="1">
            <a:latin typeface="Roboto"/>
            <a:ea typeface="+mn-ea"/>
            <a:cs typeface="Roboto"/>
          </a:endParaRPr>
        </a:p>
      </xdr:txBody>
    </xdr:sp>
    <xdr:clientData/>
  </xdr:twoCellAnchor>
  <xdr:twoCellAnchor>
    <xdr:from>
      <xdr:col>9</xdr:col>
      <xdr:colOff>52870</xdr:colOff>
      <xdr:row>39</xdr:row>
      <xdr:rowOff>139156</xdr:rowOff>
    </xdr:from>
    <xdr:to>
      <xdr:col>9</xdr:col>
      <xdr:colOff>611677</xdr:colOff>
      <xdr:row>40</xdr:row>
      <xdr:rowOff>146146</xdr:rowOff>
    </xdr:to>
    <xdr:sp macro="" textlink="'Ввод данных'!G30">
      <xdr:nvSpPr>
        <xdr:cNvPr id="25" name="object 29">
          <a:extLst>
            <a:ext uri="{FF2B5EF4-FFF2-40B4-BE49-F238E27FC236}">
              <a16:creationId xmlns:a16="http://schemas.microsoft.com/office/drawing/2014/main" id="{6B66AD4B-EE15-48B6-80E3-5965315FF64E}"/>
            </a:ext>
          </a:extLst>
        </xdr:cNvPr>
        <xdr:cNvSpPr txBox="1"/>
      </xdr:nvSpPr>
      <xdr:spPr>
        <a:xfrm>
          <a:off x="6099174" y="7817134"/>
          <a:ext cx="558807" cy="197490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l">
            <a:lnSpc>
              <a:spcPct val="100000"/>
            </a:lnSpc>
            <a:spcBef>
              <a:spcPts val="100"/>
            </a:spcBef>
          </a:pPr>
          <a:fld id="{99E39E4E-979E-448F-A998-EF9906A22EAE}" type="TxLink">
            <a:rPr lang="ru-RU" sz="1200" b="0" spc="-10">
              <a:latin typeface="Roboto Medium"/>
              <a:ea typeface="+mn-ea"/>
              <a:cs typeface="Roboto Medium"/>
            </a:rPr>
            <a:pPr marL="12700" indent="0" algn="l">
              <a:lnSpc>
                <a:spcPct val="100000"/>
              </a:lnSpc>
              <a:spcBef>
                <a:spcPts val="100"/>
              </a:spcBef>
            </a:pPr>
            <a:t> </a:t>
          </a:fld>
          <a:endParaRPr sz="1200" b="0" spc="-10"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5</xdr:col>
      <xdr:colOff>1853660</xdr:colOff>
      <xdr:row>48</xdr:row>
      <xdr:rowOff>80367</xdr:rowOff>
    </xdr:from>
    <xdr:to>
      <xdr:col>7</xdr:col>
      <xdr:colOff>434021</xdr:colOff>
      <xdr:row>50</xdr:row>
      <xdr:rowOff>9707</xdr:rowOff>
    </xdr:to>
    <xdr:sp macro="" textlink="'Ввод данных'!C33">
      <xdr:nvSpPr>
        <xdr:cNvPr id="26" name="object 31">
          <a:extLst>
            <a:ext uri="{FF2B5EF4-FFF2-40B4-BE49-F238E27FC236}">
              <a16:creationId xmlns:a16="http://schemas.microsoft.com/office/drawing/2014/main" id="{758F90FF-DF03-4A9E-933A-5E2E388885CF}"/>
            </a:ext>
          </a:extLst>
        </xdr:cNvPr>
        <xdr:cNvSpPr txBox="1"/>
      </xdr:nvSpPr>
      <xdr:spPr>
        <a:xfrm>
          <a:off x="4092035" y="9662517"/>
          <a:ext cx="1152111" cy="310340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kern="0"/>
          </a:defPPr>
        </a:lstStyle>
        <a:p>
          <a:pPr marL="12700" marR="5080" indent="0">
            <a:lnSpc>
              <a:spcPts val="1100"/>
            </a:lnSpc>
            <a:spcBef>
              <a:spcPts val="219"/>
            </a:spcBef>
          </a:pPr>
          <a:fld id="{AB528C21-BFF2-466B-994B-E0F390A9CBD7}" type="TxLink">
            <a:rPr lang="ru-RU" sz="1000" b="0" i="0" u="none" strike="noStrike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>
              <a:lnSpc>
                <a:spcPts val="1100"/>
              </a:lnSpc>
              <a:spcBef>
                <a:spcPts val="219"/>
              </a:spcBef>
            </a:pPr>
            <a:t> </a:t>
          </a:fld>
          <a:endParaRPr sz="1000" b="0" i="0" u="none" strike="noStrike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6</xdr:col>
      <xdr:colOff>189408</xdr:colOff>
      <xdr:row>47</xdr:row>
      <xdr:rowOff>72063</xdr:rowOff>
    </xdr:from>
    <xdr:to>
      <xdr:col>9</xdr:col>
      <xdr:colOff>30054</xdr:colOff>
      <xdr:row>50</xdr:row>
      <xdr:rowOff>67449</xdr:rowOff>
    </xdr:to>
    <xdr:sp macro="" textlink="'Ввод данных'!J33">
      <xdr:nvSpPr>
        <xdr:cNvPr id="27" name="object 32">
          <a:extLst>
            <a:ext uri="{FF2B5EF4-FFF2-40B4-BE49-F238E27FC236}">
              <a16:creationId xmlns:a16="http://schemas.microsoft.com/office/drawing/2014/main" id="{720B2D44-3295-45F3-B8B4-F5E79F6CECED}"/>
            </a:ext>
          </a:extLst>
        </xdr:cNvPr>
        <xdr:cNvSpPr txBox="1"/>
      </xdr:nvSpPr>
      <xdr:spPr>
        <a:xfrm>
          <a:off x="4396973" y="9274041"/>
          <a:ext cx="1679385" cy="566886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A3588F67-2A09-4799-9536-98FD1D9B2C17}" type="TxLink">
            <a:rPr lang="en-US" sz="3600" b="1" i="0" u="none" strike="noStrike">
              <a:solidFill>
                <a:srgbClr val="262626"/>
              </a:solidFill>
              <a:latin typeface="Roboto"/>
              <a:ea typeface="+mn-ea"/>
              <a:cs typeface="Roboto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 </a:t>
          </a:fld>
          <a:endParaRPr sz="3600" b="1" i="0" u="none" strike="noStrike">
            <a:solidFill>
              <a:srgbClr val="262626"/>
            </a:solidFill>
            <a:latin typeface="Roboto"/>
            <a:ea typeface="+mn-ea"/>
            <a:cs typeface="Roboto"/>
          </a:endParaRPr>
        </a:p>
      </xdr:txBody>
    </xdr:sp>
    <xdr:clientData/>
  </xdr:twoCellAnchor>
  <xdr:twoCellAnchor>
    <xdr:from>
      <xdr:col>9</xdr:col>
      <xdr:colOff>52870</xdr:colOff>
      <xdr:row>44</xdr:row>
      <xdr:rowOff>7520</xdr:rowOff>
    </xdr:from>
    <xdr:to>
      <xdr:col>9</xdr:col>
      <xdr:colOff>608800</xdr:colOff>
      <xdr:row>45</xdr:row>
      <xdr:rowOff>14510</xdr:rowOff>
    </xdr:to>
    <xdr:sp macro="" textlink="Списки!D179">
      <xdr:nvSpPr>
        <xdr:cNvPr id="29" name="object 29">
          <a:extLst>
            <a:ext uri="{FF2B5EF4-FFF2-40B4-BE49-F238E27FC236}">
              <a16:creationId xmlns:a16="http://schemas.microsoft.com/office/drawing/2014/main" id="{3B66CA9F-83E3-4488-9668-3BE65EF9C5FF}"/>
            </a:ext>
          </a:extLst>
        </xdr:cNvPr>
        <xdr:cNvSpPr txBox="1"/>
      </xdr:nvSpPr>
      <xdr:spPr>
        <a:xfrm>
          <a:off x="6082195" y="9208670"/>
          <a:ext cx="555930" cy="197490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l">
            <a:lnSpc>
              <a:spcPct val="100000"/>
            </a:lnSpc>
            <a:spcBef>
              <a:spcPts val="100"/>
            </a:spcBef>
          </a:pPr>
          <a:fld id="{356E4A8D-D7D8-46F6-AABA-4FA56A412718}" type="TxLink">
            <a:rPr lang="ru-RU" sz="1200" b="0" i="0" u="none" strike="noStrike" spc="-10">
              <a:solidFill>
                <a:srgbClr val="000000"/>
              </a:solidFill>
              <a:latin typeface="Roboto Medium"/>
              <a:ea typeface="+mn-ea"/>
              <a:cs typeface="Roboto Medium"/>
            </a:rPr>
            <a:pPr marL="12700" indent="0" algn="l">
              <a:lnSpc>
                <a:spcPct val="100000"/>
              </a:lnSpc>
              <a:spcBef>
                <a:spcPts val="100"/>
              </a:spcBef>
            </a:pPr>
            <a:t>0</a:t>
          </a:fld>
          <a:endParaRPr sz="1200" b="0" i="0" u="none" strike="noStrike" spc="-10">
            <a:solidFill>
              <a:srgbClr val="000000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9</xdr:col>
      <xdr:colOff>52870</xdr:colOff>
      <xdr:row>48</xdr:row>
      <xdr:rowOff>66260</xdr:rowOff>
    </xdr:from>
    <xdr:to>
      <xdr:col>10</xdr:col>
      <xdr:colOff>1782</xdr:colOff>
      <xdr:row>49</xdr:row>
      <xdr:rowOff>73250</xdr:rowOff>
    </xdr:to>
    <xdr:sp macro="" textlink="Списки!D142">
      <xdr:nvSpPr>
        <xdr:cNvPr id="30" name="object 29">
          <a:extLst>
            <a:ext uri="{FF2B5EF4-FFF2-40B4-BE49-F238E27FC236}">
              <a16:creationId xmlns:a16="http://schemas.microsoft.com/office/drawing/2014/main" id="{32A340B2-BECA-4D6D-8B75-0A5DCD683734}"/>
            </a:ext>
          </a:extLst>
        </xdr:cNvPr>
        <xdr:cNvSpPr txBox="1"/>
      </xdr:nvSpPr>
      <xdr:spPr>
        <a:xfrm>
          <a:off x="6099174" y="9458738"/>
          <a:ext cx="561825" cy="197490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l">
            <a:lnSpc>
              <a:spcPct val="100000"/>
            </a:lnSpc>
            <a:spcBef>
              <a:spcPts val="100"/>
            </a:spcBef>
          </a:pPr>
          <a:fld id="{1C8F5D66-CEEF-4A68-A1B6-26F9C0965034}" type="TxLink">
            <a:rPr lang="en-US" sz="1200" b="0" i="0" u="none" strike="noStrike" spc="-10">
              <a:solidFill>
                <a:srgbClr val="000000"/>
              </a:solidFill>
              <a:latin typeface="Roboto Medium"/>
              <a:ea typeface="+mn-ea"/>
              <a:cs typeface="Roboto Medium"/>
            </a:rPr>
            <a:pPr marL="12700" indent="0" algn="l">
              <a:lnSpc>
                <a:spcPct val="100000"/>
              </a:lnSpc>
              <a:spcBef>
                <a:spcPts val="100"/>
              </a:spcBef>
            </a:pPr>
            <a:t> </a:t>
          </a:fld>
          <a:endParaRPr sz="1200" b="0" i="0" u="none" strike="noStrike" spc="-10">
            <a:solidFill>
              <a:srgbClr val="000000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oneCellAnchor>
    <xdr:from>
      <xdr:col>2</xdr:col>
      <xdr:colOff>562</xdr:colOff>
      <xdr:row>28</xdr:row>
      <xdr:rowOff>18558</xdr:rowOff>
    </xdr:from>
    <xdr:ext cx="3628464" cy="632865"/>
    <xdr:sp macro="" textlink="'Ввод данных'!G43:J43">
      <xdr:nvSpPr>
        <xdr:cNvPr id="31" name="object 4">
          <a:extLst>
            <a:ext uri="{FF2B5EF4-FFF2-40B4-BE49-F238E27FC236}">
              <a16:creationId xmlns:a16="http://schemas.microsoft.com/office/drawing/2014/main" id="{3D8E14CA-8CC1-41DF-AA5A-01D8E1F965BD}"/>
            </a:ext>
          </a:extLst>
        </xdr:cNvPr>
        <xdr:cNvSpPr txBox="1"/>
      </xdr:nvSpPr>
      <xdr:spPr>
        <a:xfrm>
          <a:off x="410137" y="6171708"/>
          <a:ext cx="3628464" cy="632865"/>
        </a:xfrm>
        <a:prstGeom prst="rect">
          <a:avLst/>
        </a:prstGeom>
      </xdr:spPr>
      <xdr:txBody>
        <a:bodyPr vert="horz" wrap="square" lIns="0" tIns="52704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77890EAF-C94E-4E7E-81FD-4AFFFA00A84F}" type="TxLink">
            <a:rPr lang="ru-RU" sz="900" b="0" i="0" u="none" strike="noStrike" kern="1200">
              <a:solidFill>
                <a:srgbClr val="000000"/>
              </a:solidFill>
              <a:latin typeface="Roboto"/>
              <a:ea typeface="+mn-ea"/>
              <a:cs typeface="Roboto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 </a:t>
          </a:fld>
          <a:endParaRPr sz="900" b="0" i="0" u="none" strike="noStrike" kern="1200">
            <a:solidFill>
              <a:srgbClr val="000000"/>
            </a:solidFill>
            <a:latin typeface="Roboto"/>
            <a:ea typeface="+mn-ea"/>
            <a:cs typeface="Roboto"/>
          </a:endParaRPr>
        </a:p>
      </xdr:txBody>
    </xdr:sp>
    <xdr:clientData/>
  </xdr:oneCellAnchor>
  <xdr:oneCellAnchor>
    <xdr:from>
      <xdr:col>2</xdr:col>
      <xdr:colOff>561</xdr:colOff>
      <xdr:row>32</xdr:row>
      <xdr:rowOff>111032</xdr:rowOff>
    </xdr:from>
    <xdr:ext cx="3588885" cy="793873"/>
    <xdr:sp macro="" textlink="'Ввод данных'!G44:J44">
      <xdr:nvSpPr>
        <xdr:cNvPr id="32" name="object 4">
          <a:extLst>
            <a:ext uri="{FF2B5EF4-FFF2-40B4-BE49-F238E27FC236}">
              <a16:creationId xmlns:a16="http://schemas.microsoft.com/office/drawing/2014/main" id="{FE344401-4366-47A7-B3C9-09BF20CB6D47}"/>
            </a:ext>
          </a:extLst>
        </xdr:cNvPr>
        <xdr:cNvSpPr txBox="1"/>
      </xdr:nvSpPr>
      <xdr:spPr>
        <a:xfrm>
          <a:off x="406409" y="6455510"/>
          <a:ext cx="3588885" cy="793873"/>
        </a:xfrm>
        <a:prstGeom prst="rect">
          <a:avLst/>
        </a:prstGeom>
      </xdr:spPr>
      <xdr:txBody>
        <a:bodyPr vert="horz" wrap="square" lIns="0" tIns="52704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6710D342-D3DA-44AB-8DCD-14F713C90E08}" type="TxLink">
            <a:rPr lang="ru-RU" sz="900" b="0" i="0" u="none" strike="noStrike" kern="1200">
              <a:solidFill>
                <a:srgbClr val="000000"/>
              </a:solidFill>
              <a:latin typeface="Roboto"/>
              <a:ea typeface="+mn-ea"/>
              <a:cs typeface="Roboto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 </a:t>
          </a:fld>
          <a:endParaRPr sz="900" b="0" i="0" u="none" strike="noStrike" kern="1200">
            <a:solidFill>
              <a:srgbClr val="000000"/>
            </a:solidFill>
            <a:latin typeface="Roboto"/>
            <a:ea typeface="+mn-ea"/>
            <a:cs typeface="Roboto"/>
          </a:endParaRPr>
        </a:p>
      </xdr:txBody>
    </xdr:sp>
    <xdr:clientData/>
  </xdr:oneCellAnchor>
  <xdr:oneCellAnchor>
    <xdr:from>
      <xdr:col>2</xdr:col>
      <xdr:colOff>8844</xdr:colOff>
      <xdr:row>37</xdr:row>
      <xdr:rowOff>35515</xdr:rowOff>
    </xdr:from>
    <xdr:ext cx="3588885" cy="759867"/>
    <xdr:sp macro="" textlink="'Ввод данных'!G45:J45">
      <xdr:nvSpPr>
        <xdr:cNvPr id="33" name="object 4">
          <a:extLst>
            <a:ext uri="{FF2B5EF4-FFF2-40B4-BE49-F238E27FC236}">
              <a16:creationId xmlns:a16="http://schemas.microsoft.com/office/drawing/2014/main" id="{21A83A89-0E6B-41D4-80F4-C7EB364CC185}"/>
            </a:ext>
          </a:extLst>
        </xdr:cNvPr>
        <xdr:cNvSpPr txBox="1"/>
      </xdr:nvSpPr>
      <xdr:spPr>
        <a:xfrm>
          <a:off x="414692" y="7332493"/>
          <a:ext cx="3588885" cy="759867"/>
        </a:xfrm>
        <a:prstGeom prst="rect">
          <a:avLst/>
        </a:prstGeom>
      </xdr:spPr>
      <xdr:txBody>
        <a:bodyPr vert="horz" wrap="square" lIns="0" tIns="52704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5F14DE0E-E5A3-4E28-AB8D-F8579CA156F8}" type="TxLink">
            <a:rPr lang="ru-RU" sz="900" b="0" i="0" u="none" strike="noStrike" kern="1200">
              <a:solidFill>
                <a:srgbClr val="000000"/>
              </a:solidFill>
              <a:latin typeface="Roboto"/>
              <a:ea typeface="+mn-ea"/>
              <a:cs typeface="Roboto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 </a:t>
          </a:fld>
          <a:endParaRPr sz="900" b="0" i="0" u="none" strike="noStrike" kern="1200">
            <a:solidFill>
              <a:srgbClr val="000000"/>
            </a:solidFill>
            <a:latin typeface="Roboto"/>
            <a:ea typeface="+mn-ea"/>
            <a:cs typeface="Roboto"/>
          </a:endParaRPr>
        </a:p>
      </xdr:txBody>
    </xdr:sp>
    <xdr:clientData/>
  </xdr:oneCellAnchor>
  <xdr:oneCellAnchor>
    <xdr:from>
      <xdr:col>2</xdr:col>
      <xdr:colOff>561</xdr:colOff>
      <xdr:row>41</xdr:row>
      <xdr:rowOff>116492</xdr:rowOff>
    </xdr:from>
    <xdr:ext cx="3588885" cy="623378"/>
    <xdr:sp macro="" textlink="'Ввод данных'!G46:J46">
      <xdr:nvSpPr>
        <xdr:cNvPr id="34" name="object 4">
          <a:extLst>
            <a:ext uri="{FF2B5EF4-FFF2-40B4-BE49-F238E27FC236}">
              <a16:creationId xmlns:a16="http://schemas.microsoft.com/office/drawing/2014/main" id="{270F882A-9BA8-4B45-82C3-B5DB18F47B1F}"/>
            </a:ext>
          </a:extLst>
        </xdr:cNvPr>
        <xdr:cNvSpPr txBox="1"/>
      </xdr:nvSpPr>
      <xdr:spPr>
        <a:xfrm>
          <a:off x="406409" y="8175470"/>
          <a:ext cx="3588885" cy="623378"/>
        </a:xfrm>
        <a:prstGeom prst="rect">
          <a:avLst/>
        </a:prstGeom>
      </xdr:spPr>
      <xdr:txBody>
        <a:bodyPr vert="horz" wrap="square" lIns="0" tIns="52704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65E3FB88-5AEA-4639-A037-312EDA83A869}" type="TxLink">
            <a:rPr lang="ru-RU" sz="900" b="0" i="0" u="none" strike="noStrike" kern="1200">
              <a:solidFill>
                <a:srgbClr val="000000"/>
              </a:solidFill>
              <a:latin typeface="Roboto"/>
              <a:ea typeface="+mn-ea"/>
              <a:cs typeface="Roboto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 </a:t>
          </a:fld>
          <a:endParaRPr sz="900" b="0" i="0" u="none" strike="noStrike" kern="1200">
            <a:solidFill>
              <a:srgbClr val="000000"/>
            </a:solidFill>
            <a:latin typeface="Roboto"/>
            <a:ea typeface="+mn-ea"/>
            <a:cs typeface="Roboto"/>
          </a:endParaRPr>
        </a:p>
      </xdr:txBody>
    </xdr:sp>
    <xdr:clientData/>
  </xdr:oneCellAnchor>
  <xdr:oneCellAnchor>
    <xdr:from>
      <xdr:col>2</xdr:col>
      <xdr:colOff>561</xdr:colOff>
      <xdr:row>45</xdr:row>
      <xdr:rowOff>60981</xdr:rowOff>
    </xdr:from>
    <xdr:ext cx="3588885" cy="625928"/>
    <xdr:sp macro="" textlink="'Ввод данных'!G47:J47">
      <xdr:nvSpPr>
        <xdr:cNvPr id="35" name="object 4">
          <a:extLst>
            <a:ext uri="{FF2B5EF4-FFF2-40B4-BE49-F238E27FC236}">
              <a16:creationId xmlns:a16="http://schemas.microsoft.com/office/drawing/2014/main" id="{AD241577-6E46-4D70-B0DD-F088FF0B1CC1}"/>
            </a:ext>
          </a:extLst>
        </xdr:cNvPr>
        <xdr:cNvSpPr txBox="1"/>
      </xdr:nvSpPr>
      <xdr:spPr>
        <a:xfrm>
          <a:off x="406409" y="8881959"/>
          <a:ext cx="3588885" cy="625928"/>
        </a:xfrm>
        <a:prstGeom prst="rect">
          <a:avLst/>
        </a:prstGeom>
      </xdr:spPr>
      <xdr:txBody>
        <a:bodyPr vert="horz" wrap="square" lIns="0" tIns="52704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 algn="l" defTabSz="609585" rtl="0" eaLnBrk="0" fontAlgn="base" hangingPunct="0">
            <a:lnSpc>
              <a:spcPct val="100000"/>
            </a:lnSpc>
            <a:spcBef>
              <a:spcPts val="219"/>
            </a:spcBef>
            <a:spcAft>
              <a:spcPct val="0"/>
            </a:spcAft>
          </a:pPr>
          <a:fld id="{95209242-FB66-4514-B490-F29A09D0C975}" type="TxLink">
            <a:rPr lang="ru-RU" sz="900" b="0" i="0" u="none" strike="noStrike" kern="1200">
              <a:solidFill>
                <a:srgbClr val="000000"/>
              </a:solidFill>
              <a:latin typeface="Roboto"/>
              <a:ea typeface="+mn-ea"/>
              <a:cs typeface="Roboto"/>
            </a:rPr>
            <a:pPr marL="12700" indent="0" algn="l" defTabSz="609585" rtl="0" eaLnBrk="0" fontAlgn="base" hangingPunct="0">
              <a:lnSpc>
                <a:spcPct val="100000"/>
              </a:lnSpc>
              <a:spcBef>
                <a:spcPts val="219"/>
              </a:spcBef>
              <a:spcAft>
                <a:spcPct val="0"/>
              </a:spcAft>
            </a:pPr>
            <a:t> </a:t>
          </a:fld>
          <a:endParaRPr sz="900" b="0" i="0" u="none" strike="noStrike" kern="1200">
            <a:solidFill>
              <a:srgbClr val="000000"/>
            </a:solidFill>
            <a:latin typeface="Roboto"/>
            <a:ea typeface="+mn-ea"/>
            <a:cs typeface="Roboto"/>
          </a:endParaRPr>
        </a:p>
      </xdr:txBody>
    </xdr:sp>
    <xdr:clientData/>
  </xdr:oneCellAnchor>
  <xdr:oneCellAnchor>
    <xdr:from>
      <xdr:col>2</xdr:col>
      <xdr:colOff>561</xdr:colOff>
      <xdr:row>24</xdr:row>
      <xdr:rowOff>69071</xdr:rowOff>
    </xdr:from>
    <xdr:ext cx="3409998" cy="628377"/>
    <xdr:sp macro="" textlink="'Ввод данных'!C39:J39">
      <xdr:nvSpPr>
        <xdr:cNvPr id="38" name="object 4">
          <a:extLst>
            <a:ext uri="{FF2B5EF4-FFF2-40B4-BE49-F238E27FC236}">
              <a16:creationId xmlns:a16="http://schemas.microsoft.com/office/drawing/2014/main" id="{72AA662B-960D-4233-B799-1BBDBB9E2BD4}"/>
            </a:ext>
          </a:extLst>
        </xdr:cNvPr>
        <xdr:cNvSpPr txBox="1"/>
      </xdr:nvSpPr>
      <xdr:spPr>
        <a:xfrm>
          <a:off x="406409" y="4889549"/>
          <a:ext cx="3409998" cy="628377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>
            <a:lnSpc>
              <a:spcPct val="100000"/>
            </a:lnSpc>
            <a:spcBef>
              <a:spcPts val="100"/>
            </a:spcBef>
          </a:pPr>
          <a:fld id="{62FED215-3F53-4DA6-A6DD-559A8DA69B03}" type="TxLink">
            <a:rPr lang="ru-RU" sz="1000" b="0">
              <a:solidFill>
                <a:srgbClr val="25234D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pPr marL="12700" indent="0">
              <a:lnSpc>
                <a:spcPct val="100000"/>
              </a:lnSpc>
              <a:spcBef>
                <a:spcPts val="100"/>
              </a:spcBef>
            </a:pPr>
            <a:t>#ДЕЛ/0!</a:t>
          </a:fld>
          <a:endParaRPr sz="1000" b="0">
            <a:solidFill>
              <a:srgbClr val="25234D"/>
            </a:solidFill>
            <a:latin typeface="Roboto" panose="02000000000000000000" pitchFamily="2" charset="0"/>
            <a:ea typeface="Roboto" panose="02000000000000000000" pitchFamily="2" charset="0"/>
            <a:cs typeface="Roboto" panose="02000000000000000000" pitchFamily="2" charset="0"/>
          </a:endParaRPr>
        </a:p>
      </xdr:txBody>
    </xdr:sp>
    <xdr:clientData/>
  </xdr:oneCellAnchor>
  <xdr:twoCellAnchor>
    <xdr:from>
      <xdr:col>5</xdr:col>
      <xdr:colOff>1863286</xdr:colOff>
      <xdr:row>36</xdr:row>
      <xdr:rowOff>182807</xdr:rowOff>
    </xdr:from>
    <xdr:to>
      <xdr:col>9</xdr:col>
      <xdr:colOff>586301</xdr:colOff>
      <xdr:row>37</xdr:row>
      <xdr:rowOff>161008</xdr:rowOff>
    </xdr:to>
    <xdr:sp macro="" textlink="Списки!D161">
      <xdr:nvSpPr>
        <xdr:cNvPr id="39" name="object 29">
          <a:extLst>
            <a:ext uri="{FF2B5EF4-FFF2-40B4-BE49-F238E27FC236}">
              <a16:creationId xmlns:a16="http://schemas.microsoft.com/office/drawing/2014/main" id="{93688AED-2631-478A-902B-F3FFE05C8766}"/>
            </a:ext>
          </a:extLst>
        </xdr:cNvPr>
        <xdr:cNvSpPr txBox="1"/>
      </xdr:nvSpPr>
      <xdr:spPr>
        <a:xfrm>
          <a:off x="4107873" y="7289285"/>
          <a:ext cx="2524732" cy="168701"/>
        </a:xfrm>
        <a:prstGeom prst="rect">
          <a:avLst/>
        </a:prstGeom>
        <a:ln>
          <a:noFill/>
        </a:ln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algn="r">
            <a:lnSpc>
              <a:spcPct val="100000"/>
            </a:lnSpc>
            <a:spcBef>
              <a:spcPts val="100"/>
            </a:spcBef>
          </a:pPr>
          <a:fld id="{442DF998-CEF0-4C20-B8D1-8BD435E31BEC}" type="TxLink">
            <a:rPr lang="ru-RU" sz="1000" b="0" i="0" u="none" strike="noStrike" spc="-10">
              <a:solidFill>
                <a:srgbClr val="000000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rPr>
            <a:pPr marL="12700" algn="r">
              <a:lnSpc>
                <a:spcPct val="100000"/>
              </a:lnSpc>
              <a:spcBef>
                <a:spcPts val="100"/>
              </a:spcBef>
            </a:pPr>
            <a:t>с 0 до 0 0</a:t>
          </a:fld>
          <a:endParaRPr sz="500" b="0" i="0">
            <a:solidFill>
              <a:sysClr val="windowText" lastClr="000000"/>
            </a:solidFill>
            <a:latin typeface="Roboto" panose="02000000000000000000" pitchFamily="2" charset="0"/>
            <a:ea typeface="Roboto" panose="02000000000000000000" pitchFamily="2" charset="0"/>
            <a:cs typeface="Roboto" panose="02000000000000000000" pitchFamily="2" charset="0"/>
          </a:endParaRPr>
        </a:p>
      </xdr:txBody>
    </xdr:sp>
    <xdr:clientData/>
  </xdr:twoCellAnchor>
  <xdr:twoCellAnchor editAs="oneCell">
    <xdr:from>
      <xdr:col>5</xdr:col>
      <xdr:colOff>1860798</xdr:colOff>
      <xdr:row>25</xdr:row>
      <xdr:rowOff>99173</xdr:rowOff>
    </xdr:from>
    <xdr:to>
      <xdr:col>9</xdr:col>
      <xdr:colOff>558601</xdr:colOff>
      <xdr:row>32</xdr:row>
      <xdr:rowOff>149757</xdr:rowOff>
    </xdr:to>
    <xdr:pic>
      <xdr:nvPicPr>
        <xdr:cNvPr id="43" name="object 2">
          <a:extLst>
            <a:ext uri="{FF2B5EF4-FFF2-40B4-BE49-F238E27FC236}">
              <a16:creationId xmlns:a16="http://schemas.microsoft.com/office/drawing/2014/main" id="{12BF5B97-64B9-DEA5-4F0E-7DB46775F0B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05385" y="5110151"/>
          <a:ext cx="2499520" cy="1384084"/>
        </a:xfrm>
        <a:prstGeom prst="rect">
          <a:avLst/>
        </a:prstGeom>
      </xdr:spPr>
    </xdr:pic>
    <xdr:clientData/>
  </xdr:twoCellAnchor>
  <xdr:twoCellAnchor>
    <xdr:from>
      <xdr:col>6</xdr:col>
      <xdr:colOff>137846</xdr:colOff>
      <xdr:row>30</xdr:row>
      <xdr:rowOff>71217</xdr:rowOff>
    </xdr:from>
    <xdr:to>
      <xdr:col>9</xdr:col>
      <xdr:colOff>276365</xdr:colOff>
      <xdr:row>32</xdr:row>
      <xdr:rowOff>72373</xdr:rowOff>
    </xdr:to>
    <xdr:sp macro="" textlink="Списки!C146">
      <xdr:nvSpPr>
        <xdr:cNvPr id="44" name="object 4">
          <a:extLst>
            <a:ext uri="{FF2B5EF4-FFF2-40B4-BE49-F238E27FC236}">
              <a16:creationId xmlns:a16="http://schemas.microsoft.com/office/drawing/2014/main" id="{6B229D1D-E70E-FFEB-B2EB-86B9B990D51D}"/>
            </a:ext>
          </a:extLst>
        </xdr:cNvPr>
        <xdr:cNvSpPr txBox="1"/>
      </xdr:nvSpPr>
      <xdr:spPr>
        <a:xfrm>
          <a:off x="4345411" y="6034695"/>
          <a:ext cx="1977258" cy="382156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l">
            <a:lnSpc>
              <a:spcPct val="100000"/>
            </a:lnSpc>
            <a:spcBef>
              <a:spcPts val="100"/>
            </a:spcBef>
          </a:pPr>
          <a:fld id="{CECDD2C8-540E-44DA-BB67-478AE82BFEA6}" type="TxLink">
            <a:rPr lang="ru-RU" sz="1200">
              <a:solidFill>
                <a:srgbClr val="FFFFFF"/>
              </a:solidFill>
              <a:latin typeface="Roboto"/>
              <a:ea typeface="+mn-ea"/>
              <a:cs typeface="Roboto"/>
            </a:rPr>
            <a:pPr marL="12700" indent="0" algn="l">
              <a:lnSpc>
                <a:spcPct val="100000"/>
              </a:lnSpc>
              <a:spcBef>
                <a:spcPts val="100"/>
              </a:spcBef>
            </a:pPr>
            <a:t>потенциальная дополнительная выручка</a:t>
          </a:fld>
          <a:endParaRPr sz="1200">
            <a:solidFill>
              <a:srgbClr val="FFFFFF"/>
            </a:solidFill>
            <a:latin typeface="Roboto"/>
            <a:ea typeface="+mn-ea"/>
            <a:cs typeface="Roboto"/>
          </a:endParaRPr>
        </a:p>
      </xdr:txBody>
    </xdr:sp>
    <xdr:clientData/>
  </xdr:twoCellAnchor>
  <xdr:twoCellAnchor>
    <xdr:from>
      <xdr:col>6</xdr:col>
      <xdr:colOff>129563</xdr:colOff>
      <xdr:row>25</xdr:row>
      <xdr:rowOff>76272</xdr:rowOff>
    </xdr:from>
    <xdr:to>
      <xdr:col>8</xdr:col>
      <xdr:colOff>286274</xdr:colOff>
      <xdr:row>30</xdr:row>
      <xdr:rowOff>60054</xdr:rowOff>
    </xdr:to>
    <xdr:sp macro="" textlink="Списки!E162">
      <xdr:nvSpPr>
        <xdr:cNvPr id="45" name="object 5">
          <a:extLst>
            <a:ext uri="{FF2B5EF4-FFF2-40B4-BE49-F238E27FC236}">
              <a16:creationId xmlns:a16="http://schemas.microsoft.com/office/drawing/2014/main" id="{6FEC29CB-A0A5-3094-BE0F-69979FFB289E}"/>
            </a:ext>
          </a:extLst>
        </xdr:cNvPr>
        <xdr:cNvSpPr txBox="1"/>
      </xdr:nvSpPr>
      <xdr:spPr>
        <a:xfrm>
          <a:off x="4330088" y="5086422"/>
          <a:ext cx="1375911" cy="936282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 algn="r">
            <a:lnSpc>
              <a:spcPct val="100000"/>
            </a:lnSpc>
            <a:spcBef>
              <a:spcPts val="100"/>
            </a:spcBef>
          </a:pPr>
          <a:fld id="{0A76CA4A-0B00-4B96-AF91-E21E951FF548}" type="TxLink">
            <a:rPr lang="en-US" sz="6000" b="1" spc="-25">
              <a:solidFill>
                <a:srgbClr val="FFFFFF"/>
              </a:solidFill>
              <a:latin typeface="Roboto"/>
              <a:ea typeface="+mn-ea"/>
              <a:cs typeface="Roboto"/>
            </a:rPr>
            <a:pPr marL="12700" indent="0" algn="r">
              <a:lnSpc>
                <a:spcPct val="100000"/>
              </a:lnSpc>
              <a:spcBef>
                <a:spcPts val="100"/>
              </a:spcBef>
            </a:pPr>
            <a:t>0</a:t>
          </a:fld>
          <a:endParaRPr sz="6000" b="1" spc="-25">
            <a:solidFill>
              <a:srgbClr val="FFFFFF"/>
            </a:solidFill>
            <a:latin typeface="Roboto"/>
            <a:ea typeface="+mn-ea"/>
            <a:cs typeface="Roboto"/>
          </a:endParaRPr>
        </a:p>
      </xdr:txBody>
    </xdr:sp>
    <xdr:clientData/>
  </xdr:twoCellAnchor>
  <xdr:twoCellAnchor>
    <xdr:from>
      <xdr:col>8</xdr:col>
      <xdr:colOff>378488</xdr:colOff>
      <xdr:row>27</xdr:row>
      <xdr:rowOff>31987</xdr:rowOff>
    </xdr:from>
    <xdr:to>
      <xdr:col>9</xdr:col>
      <xdr:colOff>295144</xdr:colOff>
      <xdr:row>29</xdr:row>
      <xdr:rowOff>37702</xdr:rowOff>
    </xdr:to>
    <xdr:sp macro="" textlink="">
      <xdr:nvSpPr>
        <xdr:cNvPr id="46" name="object 6">
          <a:extLst>
            <a:ext uri="{FF2B5EF4-FFF2-40B4-BE49-F238E27FC236}">
              <a16:creationId xmlns:a16="http://schemas.microsoft.com/office/drawing/2014/main" id="{A887B634-61DF-0215-45FF-C30B6BD6AA37}"/>
            </a:ext>
          </a:extLst>
        </xdr:cNvPr>
        <xdr:cNvSpPr txBox="1"/>
      </xdr:nvSpPr>
      <xdr:spPr>
        <a:xfrm>
          <a:off x="5811879" y="5423965"/>
          <a:ext cx="529569" cy="386715"/>
        </a:xfrm>
        <a:prstGeom prst="rect">
          <a:avLst/>
        </a:prstGeom>
      </xdr:spPr>
      <xdr:txBody>
        <a:bodyPr vert="horz" wrap="square" lIns="0" tIns="22860" rIns="0" bIns="0" rtlCol="0">
          <a:spAutoFit/>
        </a:bodyPr>
        <a:lstStyle>
          <a:defPPr>
            <a:defRPr kern="0"/>
          </a:defPPr>
        </a:lstStyle>
        <a:p>
          <a:pPr marL="12700" marR="5080">
            <a:lnSpc>
              <a:spcPts val="1400"/>
            </a:lnSpc>
            <a:spcBef>
              <a:spcPts val="180"/>
            </a:spcBef>
          </a:pPr>
          <a:r>
            <a:rPr sz="1200" spc="-25">
              <a:solidFill>
                <a:srgbClr val="FFFFFF"/>
              </a:solidFill>
              <a:latin typeface="Roboto"/>
              <a:cs typeface="Roboto"/>
            </a:rPr>
            <a:t>млн </a:t>
          </a:r>
          <a:r>
            <a:rPr sz="1200" spc="-10">
              <a:solidFill>
                <a:srgbClr val="FFFFFF"/>
              </a:solidFill>
              <a:latin typeface="Roboto"/>
              <a:cs typeface="Roboto"/>
            </a:rPr>
            <a:t>рублей</a:t>
          </a:r>
          <a:endParaRPr sz="1200">
            <a:latin typeface="Roboto"/>
            <a:cs typeface="Roboto"/>
          </a:endParaRPr>
        </a:p>
      </xdr:txBody>
    </xdr:sp>
    <xdr:clientData/>
  </xdr:twoCellAnchor>
  <xdr:twoCellAnchor>
    <xdr:from>
      <xdr:col>6</xdr:col>
      <xdr:colOff>130798</xdr:colOff>
      <xdr:row>30</xdr:row>
      <xdr:rowOff>51011</xdr:rowOff>
    </xdr:from>
    <xdr:to>
      <xdr:col>9</xdr:col>
      <xdr:colOff>267480</xdr:colOff>
      <xdr:row>30</xdr:row>
      <xdr:rowOff>51011</xdr:rowOff>
    </xdr:to>
    <xdr:sp macro="" textlink="">
      <xdr:nvSpPr>
        <xdr:cNvPr id="47" name="object 7">
          <a:extLst>
            <a:ext uri="{FF2B5EF4-FFF2-40B4-BE49-F238E27FC236}">
              <a16:creationId xmlns:a16="http://schemas.microsoft.com/office/drawing/2014/main" id="{CDB1049E-BD2C-0375-DDF3-BF6BAAEA06C9}"/>
            </a:ext>
          </a:extLst>
        </xdr:cNvPr>
        <xdr:cNvSpPr/>
      </xdr:nvSpPr>
      <xdr:spPr>
        <a:xfrm>
          <a:off x="4338363" y="6014489"/>
          <a:ext cx="1975421" cy="0"/>
        </a:xfrm>
        <a:custGeom>
          <a:avLst/>
          <a:gdLst/>
          <a:ahLst/>
          <a:cxnLst/>
          <a:rect l="l" t="t" r="r" b="b"/>
          <a:pathLst>
            <a:path w="1958340">
              <a:moveTo>
                <a:pt x="0" y="0"/>
              </a:moveTo>
              <a:lnTo>
                <a:pt x="1958289" y="0"/>
              </a:lnTo>
            </a:path>
          </a:pathLst>
        </a:custGeom>
        <a:ln w="6350">
          <a:solidFill>
            <a:srgbClr val="FFFFFF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2</xdr:col>
      <xdr:colOff>561</xdr:colOff>
      <xdr:row>13</xdr:row>
      <xdr:rowOff>104119</xdr:rowOff>
    </xdr:from>
    <xdr:to>
      <xdr:col>5</xdr:col>
      <xdr:colOff>1038179</xdr:colOff>
      <xdr:row>15</xdr:row>
      <xdr:rowOff>151569</xdr:rowOff>
    </xdr:to>
    <xdr:sp macro="" textlink="'Ввод данных'!C16:J16">
      <xdr:nvSpPr>
        <xdr:cNvPr id="50" name="object 10">
          <a:extLst>
            <a:ext uri="{FF2B5EF4-FFF2-40B4-BE49-F238E27FC236}">
              <a16:creationId xmlns:a16="http://schemas.microsoft.com/office/drawing/2014/main" id="{DBAB4F42-9978-01B5-AD53-F6D3A790F917}"/>
            </a:ext>
          </a:extLst>
        </xdr:cNvPr>
        <xdr:cNvSpPr txBox="1"/>
      </xdr:nvSpPr>
      <xdr:spPr>
        <a:xfrm>
          <a:off x="406409" y="2829097"/>
          <a:ext cx="2876357" cy="428450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kern="0"/>
          </a:defPPr>
        </a:lstStyle>
        <a:p>
          <a:pPr marL="12700" indent="0">
            <a:lnSpc>
              <a:spcPct val="100000"/>
            </a:lnSpc>
            <a:spcBef>
              <a:spcPts val="219"/>
            </a:spcBef>
          </a:pPr>
          <a:fld id="{073572C0-C196-4436-A828-F6BC586987FB}" type="TxLink">
            <a:rPr lang="ru-RU" sz="1300" b="0" spc="-10">
              <a:solidFill>
                <a:srgbClr val="25234D"/>
              </a:solidFill>
              <a:latin typeface="Roboto Medium"/>
              <a:ea typeface="+mn-ea"/>
              <a:cs typeface="Roboto Medium"/>
            </a:rPr>
            <a:pPr marL="12700" indent="0">
              <a:lnSpc>
                <a:spcPct val="100000"/>
              </a:lnSpc>
              <a:spcBef>
                <a:spcPts val="219"/>
              </a:spcBef>
            </a:pPr>
            <a:t>Проблемы на потоке до вступления в проект:</a:t>
          </a:fld>
          <a:endParaRPr sz="1300" b="0" spc="-10">
            <a:solidFill>
              <a:srgbClr val="25234D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2</xdr:col>
      <xdr:colOff>561</xdr:colOff>
      <xdr:row>22</xdr:row>
      <xdr:rowOff>114429</xdr:rowOff>
    </xdr:from>
    <xdr:to>
      <xdr:col>5</xdr:col>
      <xdr:colOff>1116284</xdr:colOff>
      <xdr:row>23</xdr:row>
      <xdr:rowOff>136872</xdr:rowOff>
    </xdr:to>
    <xdr:sp macro="" textlink="">
      <xdr:nvSpPr>
        <xdr:cNvPr id="51" name="object 11">
          <a:extLst>
            <a:ext uri="{FF2B5EF4-FFF2-40B4-BE49-F238E27FC236}">
              <a16:creationId xmlns:a16="http://schemas.microsoft.com/office/drawing/2014/main" id="{C9EBDDB2-AE80-706F-8265-32E49C901D4B}"/>
            </a:ext>
          </a:extLst>
        </xdr:cNvPr>
        <xdr:cNvSpPr txBox="1"/>
      </xdr:nvSpPr>
      <xdr:spPr>
        <a:xfrm>
          <a:off x="406409" y="4553907"/>
          <a:ext cx="2954462" cy="212943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sz="1300" b="0">
              <a:solidFill>
                <a:srgbClr val="25234D"/>
              </a:solidFill>
              <a:latin typeface="Roboto Medium"/>
              <a:cs typeface="Roboto Medium"/>
            </a:rPr>
            <a:t>Что</a:t>
          </a:r>
          <a:r>
            <a:rPr sz="1300" b="0" spc="-10">
              <a:solidFill>
                <a:srgbClr val="25234D"/>
              </a:solidFill>
              <a:latin typeface="Roboto Medium"/>
              <a:cs typeface="Roboto Medium"/>
            </a:rPr>
            <a:t> </a:t>
          </a:r>
          <a:r>
            <a:rPr sz="1300" b="0">
              <a:solidFill>
                <a:srgbClr val="25234D"/>
              </a:solidFill>
              <a:latin typeface="Roboto Medium"/>
              <a:cs typeface="Roboto Medium"/>
            </a:rPr>
            <a:t>сделано</a:t>
          </a:r>
          <a:r>
            <a:rPr sz="1300" b="0" spc="-10">
              <a:solidFill>
                <a:srgbClr val="25234D"/>
              </a:solidFill>
              <a:latin typeface="Roboto Medium"/>
              <a:cs typeface="Roboto Medium"/>
            </a:rPr>
            <a:t> </a:t>
          </a:r>
          <a:r>
            <a:rPr sz="1300" b="0">
              <a:solidFill>
                <a:srgbClr val="25234D"/>
              </a:solidFill>
              <a:latin typeface="Roboto Medium"/>
              <a:cs typeface="Roboto Medium"/>
            </a:rPr>
            <a:t>в рамках</a:t>
          </a:r>
          <a:r>
            <a:rPr sz="1300" b="0" spc="-5">
              <a:solidFill>
                <a:srgbClr val="25234D"/>
              </a:solidFill>
              <a:latin typeface="Roboto Medium"/>
              <a:cs typeface="Roboto Medium"/>
            </a:rPr>
            <a:t> </a:t>
          </a:r>
          <a:r>
            <a:rPr sz="1300" b="0" spc="-10">
              <a:solidFill>
                <a:srgbClr val="25234D"/>
              </a:solidFill>
              <a:latin typeface="Roboto Medium"/>
              <a:cs typeface="Roboto Medium"/>
            </a:rPr>
            <a:t>проекта:</a:t>
          </a:r>
          <a:endParaRPr sz="1300">
            <a:latin typeface="Roboto Medium"/>
            <a:cs typeface="Roboto Medium"/>
          </a:endParaRPr>
        </a:p>
      </xdr:txBody>
    </xdr:sp>
    <xdr:clientData/>
  </xdr:twoCellAnchor>
  <xdr:twoCellAnchor>
    <xdr:from>
      <xdr:col>2</xdr:col>
      <xdr:colOff>561</xdr:colOff>
      <xdr:row>49</xdr:row>
      <xdr:rowOff>17465</xdr:rowOff>
    </xdr:from>
    <xdr:to>
      <xdr:col>5</xdr:col>
      <xdr:colOff>587329</xdr:colOff>
      <xdr:row>49</xdr:row>
      <xdr:rowOff>184177</xdr:rowOff>
    </xdr:to>
    <xdr:sp macro="" textlink="Списки!B142">
      <xdr:nvSpPr>
        <xdr:cNvPr id="55" name="object 15">
          <a:extLst>
            <a:ext uri="{FF2B5EF4-FFF2-40B4-BE49-F238E27FC236}">
              <a16:creationId xmlns:a16="http://schemas.microsoft.com/office/drawing/2014/main" id="{7616B868-1F50-60EB-B9C5-16D5C93DCDFD}"/>
            </a:ext>
          </a:extLst>
        </xdr:cNvPr>
        <xdr:cNvSpPr txBox="1"/>
      </xdr:nvSpPr>
      <xdr:spPr>
        <a:xfrm>
          <a:off x="406409" y="9600443"/>
          <a:ext cx="2425507" cy="166712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kern="0"/>
          </a:defPPr>
        </a:lstStyle>
        <a:p>
          <a:pPr marL="12700" indent="0">
            <a:lnSpc>
              <a:spcPct val="100000"/>
            </a:lnSpc>
            <a:spcBef>
              <a:spcPts val="100"/>
            </a:spcBef>
          </a:pPr>
          <a:fld id="{7239D8BC-9F47-41B7-B2C5-AC3C298531A6}" type="TxLink">
            <a:rPr lang="ru-RU" sz="1000" b="0">
              <a:solidFill>
                <a:srgbClr val="25234D"/>
              </a:solidFill>
              <a:latin typeface="Roboto Medium"/>
              <a:ea typeface="+mn-ea"/>
              <a:cs typeface="Roboto Medium"/>
            </a:rPr>
            <a:pPr marL="12700" indent="0">
              <a:lnSpc>
                <a:spcPct val="100000"/>
              </a:lnSpc>
              <a:spcBef>
                <a:spcPts val="100"/>
              </a:spcBef>
            </a:pPr>
            <a:t>Срок реализации: 6 месяцев</a:t>
          </a:fld>
          <a:endParaRPr sz="1000" b="0">
            <a:solidFill>
              <a:srgbClr val="25234D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2</xdr:col>
      <xdr:colOff>2656</xdr:colOff>
      <xdr:row>6</xdr:row>
      <xdr:rowOff>166687</xdr:rowOff>
    </xdr:from>
    <xdr:to>
      <xdr:col>4</xdr:col>
      <xdr:colOff>433345</xdr:colOff>
      <xdr:row>7</xdr:row>
      <xdr:rowOff>129539</xdr:rowOff>
    </xdr:to>
    <xdr:sp macro="" textlink="">
      <xdr:nvSpPr>
        <xdr:cNvPr id="57" name="object 17">
          <a:extLst>
            <a:ext uri="{FF2B5EF4-FFF2-40B4-BE49-F238E27FC236}">
              <a16:creationId xmlns:a16="http://schemas.microsoft.com/office/drawing/2014/main" id="{C762E3D4-6666-DC51-3C7F-9359AD382152}"/>
            </a:ext>
          </a:extLst>
        </xdr:cNvPr>
        <xdr:cNvSpPr/>
      </xdr:nvSpPr>
      <xdr:spPr>
        <a:xfrm>
          <a:off x="408504" y="854144"/>
          <a:ext cx="1656515" cy="269308"/>
        </a:xfrm>
        <a:custGeom>
          <a:avLst/>
          <a:gdLst/>
          <a:ahLst/>
          <a:cxnLst/>
          <a:rect l="l" t="t" r="r" b="b"/>
          <a:pathLst>
            <a:path w="1680845" h="272415">
              <a:moveTo>
                <a:pt x="1608747" y="0"/>
              </a:moveTo>
              <a:lnTo>
                <a:pt x="71996" y="0"/>
              </a:lnTo>
              <a:lnTo>
                <a:pt x="43971" y="5657"/>
              </a:lnTo>
              <a:lnTo>
                <a:pt x="21086" y="21086"/>
              </a:lnTo>
              <a:lnTo>
                <a:pt x="5657" y="43971"/>
              </a:lnTo>
              <a:lnTo>
                <a:pt x="0" y="71996"/>
              </a:lnTo>
              <a:lnTo>
                <a:pt x="0" y="199898"/>
              </a:lnTo>
              <a:lnTo>
                <a:pt x="5657" y="227930"/>
              </a:lnTo>
              <a:lnTo>
                <a:pt x="21086" y="250818"/>
              </a:lnTo>
              <a:lnTo>
                <a:pt x="43971" y="266249"/>
              </a:lnTo>
              <a:lnTo>
                <a:pt x="71996" y="271907"/>
              </a:lnTo>
              <a:lnTo>
                <a:pt x="1608747" y="271907"/>
              </a:lnTo>
              <a:lnTo>
                <a:pt x="1636771" y="266249"/>
              </a:lnTo>
              <a:lnTo>
                <a:pt x="1659656" y="250818"/>
              </a:lnTo>
              <a:lnTo>
                <a:pt x="1675085" y="227930"/>
              </a:lnTo>
              <a:lnTo>
                <a:pt x="1680743" y="199898"/>
              </a:lnTo>
              <a:lnTo>
                <a:pt x="1680743" y="71996"/>
              </a:lnTo>
              <a:lnTo>
                <a:pt x="1675085" y="43971"/>
              </a:lnTo>
              <a:lnTo>
                <a:pt x="1659656" y="21086"/>
              </a:lnTo>
              <a:lnTo>
                <a:pt x="1636771" y="5657"/>
              </a:lnTo>
              <a:lnTo>
                <a:pt x="1608747" y="0"/>
              </a:lnTo>
              <a:close/>
            </a:path>
          </a:pathLst>
        </a:custGeom>
        <a:solidFill>
          <a:srgbClr val="25234D"/>
        </a:solidFill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5</xdr:col>
      <xdr:colOff>1856785</xdr:colOff>
      <xdr:row>33</xdr:row>
      <xdr:rowOff>149604</xdr:rowOff>
    </xdr:from>
    <xdr:to>
      <xdr:col>9</xdr:col>
      <xdr:colOff>543922</xdr:colOff>
      <xdr:row>33</xdr:row>
      <xdr:rowOff>149604</xdr:rowOff>
    </xdr:to>
    <xdr:sp macro="" textlink="">
      <xdr:nvSpPr>
        <xdr:cNvPr id="59" name="object 19">
          <a:extLst>
            <a:ext uri="{FF2B5EF4-FFF2-40B4-BE49-F238E27FC236}">
              <a16:creationId xmlns:a16="http://schemas.microsoft.com/office/drawing/2014/main" id="{8B5A3C27-DC6A-A765-5F69-EF9BBDFC54DA}"/>
            </a:ext>
          </a:extLst>
        </xdr:cNvPr>
        <xdr:cNvSpPr/>
      </xdr:nvSpPr>
      <xdr:spPr>
        <a:xfrm>
          <a:off x="4101372" y="6684582"/>
          <a:ext cx="2488854" cy="0"/>
        </a:xfrm>
        <a:custGeom>
          <a:avLst/>
          <a:gdLst/>
          <a:ahLst/>
          <a:cxnLst/>
          <a:rect l="l" t="t" r="r" b="b"/>
          <a:pathLst>
            <a:path w="2473325">
              <a:moveTo>
                <a:pt x="0" y="0"/>
              </a:moveTo>
              <a:lnTo>
                <a:pt x="247276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5</xdr:col>
      <xdr:colOff>1868024</xdr:colOff>
      <xdr:row>38</xdr:row>
      <xdr:rowOff>17969</xdr:rowOff>
    </xdr:from>
    <xdr:to>
      <xdr:col>9</xdr:col>
      <xdr:colOff>555161</xdr:colOff>
      <xdr:row>38</xdr:row>
      <xdr:rowOff>17969</xdr:rowOff>
    </xdr:to>
    <xdr:sp macro="" textlink="">
      <xdr:nvSpPr>
        <xdr:cNvPr id="62" name="object 22">
          <a:extLst>
            <a:ext uri="{FF2B5EF4-FFF2-40B4-BE49-F238E27FC236}">
              <a16:creationId xmlns:a16="http://schemas.microsoft.com/office/drawing/2014/main" id="{69E6885E-F985-F7D5-403F-3557F0DC0239}"/>
            </a:ext>
          </a:extLst>
        </xdr:cNvPr>
        <xdr:cNvSpPr/>
      </xdr:nvSpPr>
      <xdr:spPr>
        <a:xfrm>
          <a:off x="4112611" y="7505447"/>
          <a:ext cx="2488854" cy="0"/>
        </a:xfrm>
        <a:custGeom>
          <a:avLst/>
          <a:gdLst/>
          <a:ahLst/>
          <a:cxnLst/>
          <a:rect l="l" t="t" r="r" b="b"/>
          <a:pathLst>
            <a:path w="2473325">
              <a:moveTo>
                <a:pt x="0" y="0"/>
              </a:moveTo>
              <a:lnTo>
                <a:pt x="247276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5</xdr:col>
      <xdr:colOff>1857356</xdr:colOff>
      <xdr:row>42</xdr:row>
      <xdr:rowOff>76833</xdr:rowOff>
    </xdr:from>
    <xdr:to>
      <xdr:col>9</xdr:col>
      <xdr:colOff>543223</xdr:colOff>
      <xdr:row>42</xdr:row>
      <xdr:rowOff>76833</xdr:rowOff>
    </xdr:to>
    <xdr:sp macro="" textlink="">
      <xdr:nvSpPr>
        <xdr:cNvPr id="68" name="object 28">
          <a:extLst>
            <a:ext uri="{FF2B5EF4-FFF2-40B4-BE49-F238E27FC236}">
              <a16:creationId xmlns:a16="http://schemas.microsoft.com/office/drawing/2014/main" id="{B9AD0681-E5CC-0DE0-33CC-76AE910B46F7}"/>
            </a:ext>
          </a:extLst>
        </xdr:cNvPr>
        <xdr:cNvSpPr/>
      </xdr:nvSpPr>
      <xdr:spPr>
        <a:xfrm>
          <a:off x="4101943" y="8326311"/>
          <a:ext cx="2487584" cy="0"/>
        </a:xfrm>
        <a:custGeom>
          <a:avLst/>
          <a:gdLst/>
          <a:ahLst/>
          <a:cxnLst/>
          <a:rect l="l" t="t" r="r" b="b"/>
          <a:pathLst>
            <a:path w="2472054">
              <a:moveTo>
                <a:pt x="0" y="0"/>
              </a:moveTo>
              <a:lnTo>
                <a:pt x="2471610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5</xdr:col>
      <xdr:colOff>1856785</xdr:colOff>
      <xdr:row>46</xdr:row>
      <xdr:rowOff>135698</xdr:rowOff>
    </xdr:from>
    <xdr:to>
      <xdr:col>9</xdr:col>
      <xdr:colOff>548367</xdr:colOff>
      <xdr:row>46</xdr:row>
      <xdr:rowOff>135698</xdr:rowOff>
    </xdr:to>
    <xdr:sp macro="" textlink="">
      <xdr:nvSpPr>
        <xdr:cNvPr id="69" name="object 29">
          <a:extLst>
            <a:ext uri="{FF2B5EF4-FFF2-40B4-BE49-F238E27FC236}">
              <a16:creationId xmlns:a16="http://schemas.microsoft.com/office/drawing/2014/main" id="{D0459A37-958B-4BCF-42E1-8B2E6018B2F6}"/>
            </a:ext>
          </a:extLst>
        </xdr:cNvPr>
        <xdr:cNvSpPr/>
      </xdr:nvSpPr>
      <xdr:spPr>
        <a:xfrm>
          <a:off x="4101372" y="9147176"/>
          <a:ext cx="2493299" cy="0"/>
        </a:xfrm>
        <a:custGeom>
          <a:avLst/>
          <a:gdLst/>
          <a:ahLst/>
          <a:cxnLst/>
          <a:rect l="l" t="t" r="r" b="b"/>
          <a:pathLst>
            <a:path w="2477770">
              <a:moveTo>
                <a:pt x="0" y="0"/>
              </a:moveTo>
              <a:lnTo>
                <a:pt x="2477236" y="0"/>
              </a:lnTo>
            </a:path>
          </a:pathLst>
        </a:custGeom>
        <a:ln w="6350">
          <a:solidFill>
            <a:srgbClr val="9D9D9C"/>
          </a:solidFill>
        </a:ln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4</xdr:col>
      <xdr:colOff>446994</xdr:colOff>
      <xdr:row>4</xdr:row>
      <xdr:rowOff>129</xdr:rowOff>
    </xdr:from>
    <xdr:to>
      <xdr:col>9</xdr:col>
      <xdr:colOff>581025</xdr:colOff>
      <xdr:row>5</xdr:row>
      <xdr:rowOff>220742</xdr:rowOff>
    </xdr:to>
    <xdr:sp macro="" textlink="'Ввод данных'!F8">
      <xdr:nvSpPr>
        <xdr:cNvPr id="2" name="object 11">
          <a:extLst>
            <a:ext uri="{FF2B5EF4-FFF2-40B4-BE49-F238E27FC236}">
              <a16:creationId xmlns:a16="http://schemas.microsoft.com/office/drawing/2014/main" id="{7C5FBA1E-CCAE-51CA-2D94-B5623DDD084E}"/>
            </a:ext>
          </a:extLst>
        </xdr:cNvPr>
        <xdr:cNvSpPr txBox="1"/>
      </xdr:nvSpPr>
      <xdr:spPr>
        <a:xfrm>
          <a:off x="2075769" y="685929"/>
          <a:ext cx="4534581" cy="487313"/>
        </a:xfrm>
        <a:prstGeom prst="rect">
          <a:avLst/>
        </a:prstGeom>
      </xdr:spPr>
      <xdr:txBody>
        <a:bodyPr vert="horz" wrap="square" lIns="0" tIns="27939" rIns="0" bIns="0" rtlCol="0" anchor="ctr">
          <a:noAutofit/>
        </a:bodyPr>
        <a:lstStyle>
          <a:defPPr>
            <a:defRPr kern="0"/>
          </a:defPPr>
        </a:lstStyle>
        <a:p>
          <a:pPr marL="12700" marR="5080" indent="0" algn="l" defTabSz="609585" rtl="0" eaLnBrk="0" fontAlgn="base" hangingPunct="0">
            <a:lnSpc>
              <a:spcPct val="116700"/>
            </a:lnSpc>
            <a:spcBef>
              <a:spcPts val="790"/>
            </a:spcBef>
            <a:spcAft>
              <a:spcPct val="0"/>
            </a:spcAft>
          </a:pPr>
          <a:fld id="{0597D634-F92B-4448-B8BC-06D457F9D852}" type="TxLink">
            <a:rPr lang="ru-RU" sz="900" b="0" kern="1200" spc="-10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 algn="l" defTabSz="609585" rtl="0" eaLnBrk="0" fontAlgn="base" hangingPunct="0">
              <a:lnSpc>
                <a:spcPct val="116700"/>
              </a:lnSpc>
              <a:spcBef>
                <a:spcPts val="790"/>
              </a:spcBef>
              <a:spcAft>
                <a:spcPct val="0"/>
              </a:spcAft>
            </a:pPr>
            <a:t>#Н/Д</a:t>
          </a:fld>
          <a:endParaRPr sz="900" b="0" kern="1200" spc="-10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0</xdr:col>
      <xdr:colOff>113620</xdr:colOff>
      <xdr:row>4</xdr:row>
      <xdr:rowOff>129</xdr:rowOff>
    </xdr:from>
    <xdr:to>
      <xdr:col>4</xdr:col>
      <xdr:colOff>342900</xdr:colOff>
      <xdr:row>5</xdr:row>
      <xdr:rowOff>220742</xdr:rowOff>
    </xdr:to>
    <xdr:sp macro="" textlink="'Ввод данных'!D5">
      <xdr:nvSpPr>
        <xdr:cNvPr id="4" name="object 11">
          <a:extLst>
            <a:ext uri="{FF2B5EF4-FFF2-40B4-BE49-F238E27FC236}">
              <a16:creationId xmlns:a16="http://schemas.microsoft.com/office/drawing/2014/main" id="{A1B49C57-0466-D58B-F37A-807AFC1B74FE}"/>
            </a:ext>
          </a:extLst>
        </xdr:cNvPr>
        <xdr:cNvSpPr txBox="1"/>
      </xdr:nvSpPr>
      <xdr:spPr>
        <a:xfrm>
          <a:off x="113620" y="116086"/>
          <a:ext cx="1860954" cy="485656"/>
        </a:xfrm>
        <a:prstGeom prst="rect">
          <a:avLst/>
        </a:prstGeom>
      </xdr:spPr>
      <xdr:txBody>
        <a:bodyPr vert="horz" wrap="square" lIns="0" tIns="27939" rIns="0" bIns="0" rtlCol="0" anchor="ctr">
          <a:noAutofit/>
        </a:bodyPr>
        <a:lstStyle>
          <a:defPPr>
            <a:defRPr kern="0"/>
          </a:defPPr>
        </a:lstStyle>
        <a:p>
          <a:pPr marL="12700" marR="5080" indent="0" algn="l" defTabSz="609585" rtl="0" eaLnBrk="0" fontAlgn="base" hangingPunct="0">
            <a:lnSpc>
              <a:spcPct val="116700"/>
            </a:lnSpc>
            <a:spcBef>
              <a:spcPts val="790"/>
            </a:spcBef>
            <a:spcAft>
              <a:spcPct val="0"/>
            </a:spcAft>
          </a:pPr>
          <a:fld id="{71C3BE00-3C61-4450-9E4B-CD8279522277}" type="TxLink">
            <a:rPr lang="ru-RU" sz="900" b="0" kern="1200" spc="-10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 algn="l" defTabSz="609585" rtl="0" eaLnBrk="0" fontAlgn="base" hangingPunct="0">
              <a:lnSpc>
                <a:spcPct val="116700"/>
              </a:lnSpc>
              <a:spcBef>
                <a:spcPts val="790"/>
              </a:spcBef>
              <a:spcAft>
                <a:spcPct val="0"/>
              </a:spcAft>
            </a:pPr>
            <a:t> </a:t>
          </a:fld>
          <a:endParaRPr sz="900" b="0" kern="1200" spc="-10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4</xdr:col>
      <xdr:colOff>296570</xdr:colOff>
      <xdr:row>6</xdr:row>
      <xdr:rowOff>166687</xdr:rowOff>
    </xdr:from>
    <xdr:to>
      <xdr:col>5</xdr:col>
      <xdr:colOff>1336859</xdr:colOff>
      <xdr:row>7</xdr:row>
      <xdr:rowOff>129539</xdr:rowOff>
    </xdr:to>
    <xdr:sp macro="" textlink="">
      <xdr:nvSpPr>
        <xdr:cNvPr id="10" name="object 17">
          <a:extLst>
            <a:ext uri="{FF2B5EF4-FFF2-40B4-BE49-F238E27FC236}">
              <a16:creationId xmlns:a16="http://schemas.microsoft.com/office/drawing/2014/main" id="{3DCFD7BD-2465-203C-02EE-940EA2195298}"/>
            </a:ext>
          </a:extLst>
        </xdr:cNvPr>
        <xdr:cNvSpPr/>
      </xdr:nvSpPr>
      <xdr:spPr>
        <a:xfrm>
          <a:off x="1928244" y="854144"/>
          <a:ext cx="1653202" cy="269308"/>
        </a:xfrm>
        <a:custGeom>
          <a:avLst/>
          <a:gdLst/>
          <a:ahLst/>
          <a:cxnLst/>
          <a:rect l="l" t="t" r="r" b="b"/>
          <a:pathLst>
            <a:path w="1680845" h="272415">
              <a:moveTo>
                <a:pt x="1608747" y="0"/>
              </a:moveTo>
              <a:lnTo>
                <a:pt x="71996" y="0"/>
              </a:lnTo>
              <a:lnTo>
                <a:pt x="43971" y="5657"/>
              </a:lnTo>
              <a:lnTo>
                <a:pt x="21086" y="21086"/>
              </a:lnTo>
              <a:lnTo>
                <a:pt x="5657" y="43971"/>
              </a:lnTo>
              <a:lnTo>
                <a:pt x="0" y="71996"/>
              </a:lnTo>
              <a:lnTo>
                <a:pt x="0" y="199898"/>
              </a:lnTo>
              <a:lnTo>
                <a:pt x="5657" y="227930"/>
              </a:lnTo>
              <a:lnTo>
                <a:pt x="21086" y="250818"/>
              </a:lnTo>
              <a:lnTo>
                <a:pt x="43971" y="266249"/>
              </a:lnTo>
              <a:lnTo>
                <a:pt x="71996" y="271907"/>
              </a:lnTo>
              <a:lnTo>
                <a:pt x="1608747" y="271907"/>
              </a:lnTo>
              <a:lnTo>
                <a:pt x="1636771" y="266249"/>
              </a:lnTo>
              <a:lnTo>
                <a:pt x="1659656" y="250818"/>
              </a:lnTo>
              <a:lnTo>
                <a:pt x="1675085" y="227930"/>
              </a:lnTo>
              <a:lnTo>
                <a:pt x="1680743" y="199898"/>
              </a:lnTo>
              <a:lnTo>
                <a:pt x="1680743" y="71996"/>
              </a:lnTo>
              <a:lnTo>
                <a:pt x="1675085" y="43971"/>
              </a:lnTo>
              <a:lnTo>
                <a:pt x="1659656" y="21086"/>
              </a:lnTo>
              <a:lnTo>
                <a:pt x="1636771" y="5657"/>
              </a:lnTo>
              <a:lnTo>
                <a:pt x="1608747" y="0"/>
              </a:lnTo>
              <a:close/>
            </a:path>
          </a:pathLst>
        </a:custGeom>
        <a:solidFill>
          <a:srgbClr val="25234D"/>
        </a:solidFill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5</xdr:col>
      <xdr:colOff>214927</xdr:colOff>
      <xdr:row>6</xdr:row>
      <xdr:rowOff>166687</xdr:rowOff>
    </xdr:from>
    <xdr:to>
      <xdr:col>5</xdr:col>
      <xdr:colOff>1864816</xdr:colOff>
      <xdr:row>7</xdr:row>
      <xdr:rowOff>129539</xdr:rowOff>
    </xdr:to>
    <xdr:sp macro="" textlink="">
      <xdr:nvSpPr>
        <xdr:cNvPr id="11" name="object 17">
          <a:extLst>
            <a:ext uri="{FF2B5EF4-FFF2-40B4-BE49-F238E27FC236}">
              <a16:creationId xmlns:a16="http://schemas.microsoft.com/office/drawing/2014/main" id="{47D9F812-2003-B4C9-F41D-B442F1138D0A}"/>
            </a:ext>
          </a:extLst>
        </xdr:cNvPr>
        <xdr:cNvSpPr/>
      </xdr:nvSpPr>
      <xdr:spPr>
        <a:xfrm>
          <a:off x="2459514" y="854144"/>
          <a:ext cx="1649889" cy="269308"/>
        </a:xfrm>
        <a:custGeom>
          <a:avLst/>
          <a:gdLst/>
          <a:ahLst/>
          <a:cxnLst/>
          <a:rect l="l" t="t" r="r" b="b"/>
          <a:pathLst>
            <a:path w="1680845" h="272415">
              <a:moveTo>
                <a:pt x="1608747" y="0"/>
              </a:moveTo>
              <a:lnTo>
                <a:pt x="71996" y="0"/>
              </a:lnTo>
              <a:lnTo>
                <a:pt x="43971" y="5657"/>
              </a:lnTo>
              <a:lnTo>
                <a:pt x="21086" y="21086"/>
              </a:lnTo>
              <a:lnTo>
                <a:pt x="5657" y="43971"/>
              </a:lnTo>
              <a:lnTo>
                <a:pt x="0" y="71996"/>
              </a:lnTo>
              <a:lnTo>
                <a:pt x="0" y="199898"/>
              </a:lnTo>
              <a:lnTo>
                <a:pt x="5657" y="227930"/>
              </a:lnTo>
              <a:lnTo>
                <a:pt x="21086" y="250818"/>
              </a:lnTo>
              <a:lnTo>
                <a:pt x="43971" y="266249"/>
              </a:lnTo>
              <a:lnTo>
                <a:pt x="71996" y="271907"/>
              </a:lnTo>
              <a:lnTo>
                <a:pt x="1608747" y="271907"/>
              </a:lnTo>
              <a:lnTo>
                <a:pt x="1636771" y="266249"/>
              </a:lnTo>
              <a:lnTo>
                <a:pt x="1659656" y="250818"/>
              </a:lnTo>
              <a:lnTo>
                <a:pt x="1675085" y="227930"/>
              </a:lnTo>
              <a:lnTo>
                <a:pt x="1680743" y="199898"/>
              </a:lnTo>
              <a:lnTo>
                <a:pt x="1680743" y="71996"/>
              </a:lnTo>
              <a:lnTo>
                <a:pt x="1675085" y="43971"/>
              </a:lnTo>
              <a:lnTo>
                <a:pt x="1659656" y="21086"/>
              </a:lnTo>
              <a:lnTo>
                <a:pt x="1636771" y="5657"/>
              </a:lnTo>
              <a:lnTo>
                <a:pt x="1608747" y="0"/>
              </a:lnTo>
              <a:close/>
            </a:path>
          </a:pathLst>
        </a:custGeom>
        <a:solidFill>
          <a:srgbClr val="25234D"/>
        </a:solidFill>
      </xdr:spPr>
      <xdr:txBody>
        <a:bodyPr wrap="square" lIns="0" tIns="0" rIns="0" bIns="0" rtlCol="0"/>
        <a:lstStyle>
          <a:defPPr>
            <a:defRPr kern="0"/>
          </a:defPPr>
        </a:lstStyle>
        <a:p>
          <a:endParaRPr/>
        </a:p>
      </xdr:txBody>
    </xdr:sp>
    <xdr:clientData/>
  </xdr:twoCellAnchor>
  <xdr:twoCellAnchor>
    <xdr:from>
      <xdr:col>2</xdr:col>
      <xdr:colOff>39491</xdr:colOff>
      <xdr:row>6</xdr:row>
      <xdr:rowOff>212424</xdr:rowOff>
    </xdr:from>
    <xdr:to>
      <xdr:col>5</xdr:col>
      <xdr:colOff>1311728</xdr:colOff>
      <xdr:row>7</xdr:row>
      <xdr:rowOff>79779</xdr:rowOff>
    </xdr:to>
    <xdr:sp macro="" textlink="'Ввод данных'!D6:J6">
      <xdr:nvSpPr>
        <xdr:cNvPr id="70" name="object 4">
          <a:extLst>
            <a:ext uri="{FF2B5EF4-FFF2-40B4-BE49-F238E27FC236}">
              <a16:creationId xmlns:a16="http://schemas.microsoft.com/office/drawing/2014/main" id="{58D17229-797B-3D16-8DD0-FA226C201BF2}"/>
            </a:ext>
          </a:extLst>
        </xdr:cNvPr>
        <xdr:cNvSpPr txBox="1"/>
      </xdr:nvSpPr>
      <xdr:spPr>
        <a:xfrm>
          <a:off x="447705" y="892781"/>
          <a:ext cx="3109202" cy="166712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indent="0">
            <a:lnSpc>
              <a:spcPct val="100000"/>
            </a:lnSpc>
            <a:spcBef>
              <a:spcPts val="100"/>
            </a:spcBef>
          </a:pPr>
          <a:fld id="{3A8BEE0C-8BEE-4C68-A334-C61D76F623F4}" type="TxLink">
            <a:rPr lang="ru-RU" sz="1000" b="0">
              <a:solidFill>
                <a:srgbClr val="FFFFFF"/>
              </a:solidFill>
              <a:latin typeface="Roboto Medium"/>
              <a:ea typeface="+mn-ea"/>
              <a:cs typeface="Roboto Medium"/>
            </a:rPr>
            <a:pPr marL="12700" indent="0">
              <a:lnSpc>
                <a:spcPct val="100000"/>
              </a:lnSpc>
              <a:spcBef>
                <a:spcPts val="100"/>
              </a:spcBef>
            </a:pPr>
            <a:t> </a:t>
          </a:fld>
          <a:endParaRPr sz="1000" b="0">
            <a:solidFill>
              <a:srgbClr val="FFFFFF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2</xdr:col>
      <xdr:colOff>561</xdr:colOff>
      <xdr:row>9</xdr:row>
      <xdr:rowOff>61521</xdr:rowOff>
    </xdr:from>
    <xdr:to>
      <xdr:col>5</xdr:col>
      <xdr:colOff>1038179</xdr:colOff>
      <xdr:row>10</xdr:row>
      <xdr:rowOff>101127</xdr:rowOff>
    </xdr:to>
    <xdr:sp macro="" textlink="'Ввод данных'!C13:J13">
      <xdr:nvSpPr>
        <xdr:cNvPr id="12" name="object 10">
          <a:extLst>
            <a:ext uri="{FF2B5EF4-FFF2-40B4-BE49-F238E27FC236}">
              <a16:creationId xmlns:a16="http://schemas.microsoft.com/office/drawing/2014/main" id="{DE986B54-F3DD-9572-7C83-F7A66258DDB7}"/>
            </a:ext>
          </a:extLst>
        </xdr:cNvPr>
        <xdr:cNvSpPr txBox="1"/>
      </xdr:nvSpPr>
      <xdr:spPr>
        <a:xfrm>
          <a:off x="406409" y="2024499"/>
          <a:ext cx="2876357" cy="230106"/>
        </a:xfrm>
        <a:prstGeom prst="rect">
          <a:avLst/>
        </a:prstGeom>
        <a:ln>
          <a:noFill/>
        </a:ln>
      </xdr:spPr>
      <xdr:txBody>
        <a:bodyPr vert="horz" wrap="square" lIns="0" tIns="27939" rIns="0" bIns="0" rtlCol="0">
          <a:spAutoFit/>
        </a:bodyPr>
        <a:lstStyle>
          <a:defPPr>
            <a:defRPr kern="0"/>
          </a:defPPr>
        </a:lstStyle>
        <a:p>
          <a:pPr marL="12700" indent="0">
            <a:lnSpc>
              <a:spcPct val="100000"/>
            </a:lnSpc>
            <a:spcBef>
              <a:spcPts val="219"/>
            </a:spcBef>
          </a:pPr>
          <a:fld id="{B5763BA8-7E5E-4379-8A28-DF98498CA911}" type="TxLink">
            <a:rPr lang="ru-RU" sz="1300" b="0" spc="-10">
              <a:solidFill>
                <a:srgbClr val="25234D"/>
              </a:solidFill>
              <a:latin typeface="Roboto Medium"/>
              <a:ea typeface="+mn-ea"/>
              <a:cs typeface="Roboto Medium"/>
            </a:rPr>
            <a:pPr marL="12700" indent="0">
              <a:lnSpc>
                <a:spcPct val="100000"/>
              </a:lnSpc>
              <a:spcBef>
                <a:spcPts val="219"/>
              </a:spcBef>
            </a:pPr>
            <a:t>Причина выбора потока:</a:t>
          </a:fld>
          <a:endParaRPr sz="1300" b="0" spc="-10">
            <a:solidFill>
              <a:srgbClr val="25234D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2</xdr:col>
      <xdr:colOff>560</xdr:colOff>
      <xdr:row>10</xdr:row>
      <xdr:rowOff>150170</xdr:rowOff>
    </xdr:from>
    <xdr:to>
      <xdr:col>5</xdr:col>
      <xdr:colOff>1065498</xdr:colOff>
      <xdr:row>12</xdr:row>
      <xdr:rowOff>108877</xdr:rowOff>
    </xdr:to>
    <xdr:sp macro="" textlink="Списки!D172">
      <xdr:nvSpPr>
        <xdr:cNvPr id="13" name="object 4">
          <a:extLst>
            <a:ext uri="{FF2B5EF4-FFF2-40B4-BE49-F238E27FC236}">
              <a16:creationId xmlns:a16="http://schemas.microsoft.com/office/drawing/2014/main" id="{CF9E9819-75A3-B7B7-8A75-42796735A192}"/>
            </a:ext>
          </a:extLst>
        </xdr:cNvPr>
        <xdr:cNvSpPr txBox="1"/>
      </xdr:nvSpPr>
      <xdr:spPr>
        <a:xfrm>
          <a:off x="406408" y="2303648"/>
          <a:ext cx="2903677" cy="339707"/>
        </a:xfrm>
        <a:prstGeom prst="rect">
          <a:avLst/>
        </a:prstGeom>
      </xdr:spPr>
      <xdr:txBody>
        <a:bodyPr vert="horz" wrap="square" lIns="0" tIns="27939" rIns="0" bIns="0" rtlCol="0">
          <a:noAutofit/>
        </a:bodyPr>
        <a:lstStyle>
          <a:defPPr>
            <a:defRPr lang="en-US"/>
          </a:defPPr>
          <a:lvl1pPr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1pPr>
          <a:lvl2pPr marL="609585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2pPr>
          <a:lvl3pPr marL="1219170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3pPr>
          <a:lvl4pPr marL="1828754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4pPr>
          <a:lvl5pPr marL="2438339" algn="l" defTabSz="609585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5pPr>
          <a:lvl6pPr marL="3047924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6pPr>
          <a:lvl7pPr marL="3657509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7pPr>
          <a:lvl8pPr marL="4267093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8pPr>
          <a:lvl9pPr marL="4876678" algn="l" defTabSz="121917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lvl9pPr>
        </a:lstStyle>
        <a:p>
          <a:pPr marL="12700" marR="5080" indent="0" algn="l" defTabSz="609585" rtl="0" eaLnBrk="0" fontAlgn="base" hangingPunct="0">
            <a:lnSpc>
              <a:spcPct val="116700"/>
            </a:lnSpc>
            <a:spcBef>
              <a:spcPts val="790"/>
            </a:spcBef>
            <a:spcAft>
              <a:spcPct val="0"/>
            </a:spcAft>
          </a:pPr>
          <a:fld id="{0CA34BBF-93CE-44F4-9C3B-EE97661D84E1}" type="TxLink">
            <a:rPr lang="ru-RU" sz="900" b="0" kern="1200" spc="-10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 algn="l" defTabSz="609585" rtl="0" eaLnBrk="0" fontAlgn="base" hangingPunct="0">
              <a:lnSpc>
                <a:spcPct val="116700"/>
              </a:lnSpc>
              <a:spcBef>
                <a:spcPts val="790"/>
              </a:spcBef>
              <a:spcAft>
                <a:spcPct val="0"/>
              </a:spcAft>
            </a:pPr>
            <a:t>Поток имеет % в доле выручки и </a:t>
          </a:fld>
          <a:endParaRPr sz="900" b="0" kern="1200" spc="-10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  <xdr:twoCellAnchor>
    <xdr:from>
      <xdr:col>0</xdr:col>
      <xdr:colOff>123146</xdr:colOff>
      <xdr:row>2</xdr:row>
      <xdr:rowOff>19050</xdr:rowOff>
    </xdr:from>
    <xdr:to>
      <xdr:col>2</xdr:col>
      <xdr:colOff>38100</xdr:colOff>
      <xdr:row>4</xdr:row>
      <xdr:rowOff>106442</xdr:rowOff>
    </xdr:to>
    <xdr:sp macro="" textlink="'Ввод данных'!D4:J4">
      <xdr:nvSpPr>
        <xdr:cNvPr id="8" name="object 11">
          <a:extLst>
            <a:ext uri="{FF2B5EF4-FFF2-40B4-BE49-F238E27FC236}">
              <a16:creationId xmlns:a16="http://schemas.microsoft.com/office/drawing/2014/main" id="{F57BA165-4ADF-4828-5C32-BCBE3852AA39}"/>
            </a:ext>
          </a:extLst>
        </xdr:cNvPr>
        <xdr:cNvSpPr txBox="1"/>
      </xdr:nvSpPr>
      <xdr:spPr>
        <a:xfrm>
          <a:off x="123146" y="400050"/>
          <a:ext cx="324529" cy="392192"/>
        </a:xfrm>
        <a:prstGeom prst="rect">
          <a:avLst/>
        </a:prstGeom>
      </xdr:spPr>
      <xdr:txBody>
        <a:bodyPr vert="horz" wrap="square" lIns="0" tIns="27939" rIns="0" bIns="0" rtlCol="0" anchor="ctr">
          <a:noAutofit/>
        </a:bodyPr>
        <a:lstStyle>
          <a:defPPr>
            <a:defRPr kern="0"/>
          </a:defPPr>
        </a:lstStyle>
        <a:p>
          <a:pPr marL="12700" marR="5080" indent="0" algn="l" defTabSz="609585" rtl="0" eaLnBrk="0" fontAlgn="base" hangingPunct="0">
            <a:lnSpc>
              <a:spcPct val="116700"/>
            </a:lnSpc>
            <a:spcBef>
              <a:spcPts val="790"/>
            </a:spcBef>
            <a:spcAft>
              <a:spcPct val="0"/>
            </a:spcAft>
          </a:pPr>
          <a:fld id="{534C8768-FE1F-42BB-A8C6-416D8C2DA320}" type="TxLink">
            <a:rPr lang="ru-RU" sz="900" b="0" kern="1200" spc="-10">
              <a:solidFill>
                <a:srgbClr val="304A9B"/>
              </a:solidFill>
              <a:latin typeface="Roboto Medium"/>
              <a:ea typeface="+mn-ea"/>
              <a:cs typeface="Roboto Medium"/>
            </a:rPr>
            <a:pPr marL="12700" marR="5080" indent="0" algn="l" defTabSz="609585" rtl="0" eaLnBrk="0" fontAlgn="base" hangingPunct="0">
              <a:lnSpc>
                <a:spcPct val="116700"/>
              </a:lnSpc>
              <a:spcBef>
                <a:spcPts val="790"/>
              </a:spcBef>
              <a:spcAft>
                <a:spcPct val="0"/>
              </a:spcAft>
            </a:pPr>
            <a:t>РЦК</a:t>
          </a:fld>
          <a:endParaRPr sz="900" b="0" kern="1200" spc="-10">
            <a:solidFill>
              <a:srgbClr val="304A9B"/>
            </a:solidFill>
            <a:latin typeface="Roboto Medium"/>
            <a:ea typeface="+mn-ea"/>
            <a:cs typeface="Roboto Medium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R48"/>
  <sheetViews>
    <sheetView showGridLines="0" tabSelected="1" topLeftCell="B16" zoomScale="90" zoomScaleNormal="90" zoomScaleSheetLayoutView="145" workbookViewId="0">
      <selection activeCell="G43" sqref="G43:J47"/>
    </sheetView>
  </sheetViews>
  <sheetFormatPr baseColWidth="10" defaultColWidth="9.1640625" defaultRowHeight="15"/>
  <cols>
    <col min="1" max="1" width="2.5" hidden="1" customWidth="1"/>
    <col min="2" max="2" width="4" style="7" customWidth="1"/>
    <col min="3" max="3" width="34.1640625" customWidth="1"/>
    <col min="4" max="4" width="24.83203125" customWidth="1"/>
    <col min="5" max="5" width="14" customWidth="1"/>
    <col min="6" max="7" width="18.5" customWidth="1"/>
    <col min="8" max="8" width="23.1640625" customWidth="1"/>
    <col min="9" max="9" width="13.5" customWidth="1"/>
    <col min="10" max="10" width="18" customWidth="1"/>
  </cols>
  <sheetData>
    <row r="1" spans="1:10" ht="25" hidden="1" customHeight="1" thickBot="1">
      <c r="B1" s="122"/>
      <c r="C1" s="122"/>
      <c r="D1" s="122"/>
      <c r="E1" s="122"/>
      <c r="F1" s="122"/>
      <c r="G1" s="122"/>
      <c r="H1" s="122"/>
      <c r="I1" s="122"/>
      <c r="J1" s="122"/>
    </row>
    <row r="2" spans="1:10" ht="22.5" customHeight="1" thickBot="1">
      <c r="B2" s="123" t="s">
        <v>5590</v>
      </c>
      <c r="C2" s="124"/>
      <c r="D2" s="124"/>
      <c r="E2" s="124"/>
      <c r="F2" s="124"/>
      <c r="G2" s="124"/>
      <c r="H2" s="124"/>
      <c r="I2" s="124"/>
      <c r="J2" s="125"/>
    </row>
    <row r="3" spans="1:10" ht="26" customHeight="1">
      <c r="A3" s="133" t="str">
        <f>IF(D4=Списки!A3,"Блок 1 - Титульный лист проекта СР","Блок 1")</f>
        <v>Блок 1 - Титульный лист проекта СР</v>
      </c>
      <c r="B3" s="134"/>
      <c r="C3" s="138" t="s">
        <v>5707</v>
      </c>
      <c r="D3" s="139"/>
      <c r="E3" s="139"/>
      <c r="F3" s="139"/>
      <c r="G3" s="139"/>
      <c r="H3" s="139"/>
      <c r="I3" s="139"/>
      <c r="J3" s="140"/>
    </row>
    <row r="4" spans="1:10" ht="26" customHeight="1">
      <c r="A4" s="133"/>
      <c r="B4" s="134"/>
      <c r="C4" s="3" t="s">
        <v>40</v>
      </c>
      <c r="D4" s="118" t="s">
        <v>13</v>
      </c>
      <c r="E4" s="118"/>
      <c r="F4" s="118"/>
      <c r="G4" s="118"/>
      <c r="H4" s="118"/>
      <c r="I4" s="118"/>
      <c r="J4" s="119"/>
    </row>
    <row r="5" spans="1:10" ht="24" customHeight="1">
      <c r="A5" s="133"/>
      <c r="B5" s="134"/>
      <c r="C5" s="2" t="s">
        <v>0</v>
      </c>
      <c r="D5" s="126"/>
      <c r="E5" s="127"/>
      <c r="F5" s="127"/>
      <c r="G5" s="127"/>
      <c r="H5" s="127"/>
      <c r="I5" s="127"/>
      <c r="J5" s="128"/>
    </row>
    <row r="6" spans="1:10" ht="24" customHeight="1">
      <c r="A6" s="133"/>
      <c r="B6" s="134"/>
      <c r="C6" s="3" t="s">
        <v>1</v>
      </c>
      <c r="D6" s="118"/>
      <c r="E6" s="118"/>
      <c r="F6" s="118"/>
      <c r="G6" s="118"/>
      <c r="H6" s="118"/>
      <c r="I6" s="118"/>
      <c r="J6" s="119"/>
    </row>
    <row r="7" spans="1:10" ht="24" customHeight="1">
      <c r="A7" s="133"/>
      <c r="B7" s="134"/>
      <c r="C7" s="3" t="s">
        <v>8</v>
      </c>
      <c r="D7" s="118"/>
      <c r="E7" s="118"/>
      <c r="F7" s="118"/>
      <c r="G7" s="118"/>
      <c r="H7" s="118"/>
      <c r="I7" s="118"/>
      <c r="J7" s="119"/>
    </row>
    <row r="8" spans="1:10" ht="47.25" customHeight="1">
      <c r="A8" s="133"/>
      <c r="B8" s="134"/>
      <c r="C8" s="3" t="s">
        <v>151</v>
      </c>
      <c r="D8" s="8" t="s">
        <v>152</v>
      </c>
      <c r="E8" s="92"/>
      <c r="F8" s="130" t="e">
        <f>VLOOKUP(E8,ОКВЭД2!A4:B2795,2)</f>
        <v>#N/A</v>
      </c>
      <c r="G8" s="131"/>
      <c r="H8" s="131"/>
      <c r="I8" s="131"/>
      <c r="J8" s="132"/>
    </row>
    <row r="9" spans="1:10" ht="24" customHeight="1">
      <c r="A9" s="133"/>
      <c r="B9" s="134"/>
      <c r="C9" s="3" t="s">
        <v>10</v>
      </c>
      <c r="D9" s="129"/>
      <c r="E9" s="118"/>
      <c r="F9" s="118"/>
      <c r="G9" s="118"/>
      <c r="H9" s="118"/>
      <c r="I9" s="118"/>
      <c r="J9" s="119"/>
    </row>
    <row r="10" spans="1:10" ht="46.5" customHeight="1">
      <c r="A10" s="133"/>
      <c r="B10" s="134"/>
      <c r="C10" s="3"/>
      <c r="D10" s="120" t="s">
        <v>5677</v>
      </c>
      <c r="E10" s="120"/>
      <c r="F10" s="120"/>
      <c r="G10" s="120"/>
      <c r="H10" s="120"/>
      <c r="I10" s="120"/>
      <c r="J10" s="121"/>
    </row>
    <row r="11" spans="1:10" ht="24" customHeight="1" thickBot="1">
      <c r="A11" s="133"/>
      <c r="B11" s="134"/>
      <c r="C11" s="110" t="s">
        <v>5595</v>
      </c>
      <c r="D11" s="155" t="s">
        <v>11</v>
      </c>
      <c r="E11" s="156"/>
      <c r="F11" s="156"/>
      <c r="G11" s="156"/>
      <c r="H11" s="156"/>
      <c r="I11" s="156"/>
      <c r="J11" s="157"/>
    </row>
    <row r="12" spans="1:10" ht="24" customHeight="1">
      <c r="A12" s="109"/>
      <c r="B12" s="135" t="str">
        <f>IF(D4=Списки!A3,"Блок 2 - п. 1.1, п 2.1 и 2.4","Блок 2")</f>
        <v>Блок 2 - п. 1.1, п 2.1 и 2.4</v>
      </c>
      <c r="C12" s="138" t="s">
        <v>5708</v>
      </c>
      <c r="D12" s="139"/>
      <c r="E12" s="139"/>
      <c r="F12" s="139"/>
      <c r="G12" s="139"/>
      <c r="H12" s="139"/>
      <c r="I12" s="139"/>
      <c r="J12" s="140"/>
    </row>
    <row r="13" spans="1:10" ht="24" customHeight="1">
      <c r="B13" s="136"/>
      <c r="C13" s="147" t="s">
        <v>5657</v>
      </c>
      <c r="D13" s="148"/>
      <c r="E13" s="149"/>
      <c r="F13" s="149"/>
      <c r="G13" s="149"/>
      <c r="H13" s="149"/>
      <c r="I13" s="149"/>
      <c r="J13" s="150"/>
    </row>
    <row r="14" spans="1:10" ht="24" customHeight="1">
      <c r="B14" s="136"/>
      <c r="C14" s="3" t="s">
        <v>5652</v>
      </c>
      <c r="D14" s="170"/>
      <c r="E14" s="170"/>
      <c r="F14" s="170"/>
      <c r="G14" s="170"/>
      <c r="H14" s="170"/>
      <c r="I14" s="170"/>
      <c r="J14" s="171"/>
    </row>
    <row r="15" spans="1:10" ht="24" customHeight="1">
      <c r="B15" s="136"/>
      <c r="C15" s="79" t="s">
        <v>5653</v>
      </c>
      <c r="D15" s="115"/>
      <c r="E15" s="116"/>
      <c r="F15" s="116"/>
      <c r="G15" s="116"/>
      <c r="H15" s="116"/>
      <c r="I15" s="116"/>
      <c r="J15" s="117"/>
    </row>
    <row r="16" spans="1:10" ht="24" customHeight="1">
      <c r="B16" s="136"/>
      <c r="C16" s="172" t="s">
        <v>5697</v>
      </c>
      <c r="D16" s="173"/>
      <c r="E16" s="173"/>
      <c r="F16" s="173"/>
      <c r="G16" s="173"/>
      <c r="H16" s="173"/>
      <c r="I16" s="173"/>
      <c r="J16" s="174"/>
    </row>
    <row r="17" spans="2:11" ht="24" customHeight="1">
      <c r="B17" s="136"/>
      <c r="C17" s="4" t="s">
        <v>2</v>
      </c>
      <c r="D17" s="164" t="s">
        <v>3</v>
      </c>
      <c r="E17" s="165"/>
      <c r="F17" s="165"/>
      <c r="G17" s="165"/>
      <c r="H17" s="165"/>
      <c r="I17" s="165"/>
      <c r="J17" s="166"/>
    </row>
    <row r="18" spans="2:11" ht="36" customHeight="1">
      <c r="B18" s="136"/>
      <c r="C18" s="5">
        <v>1</v>
      </c>
      <c r="D18" s="158"/>
      <c r="E18" s="158"/>
      <c r="F18" s="158"/>
      <c r="G18" s="158"/>
      <c r="H18" s="158"/>
      <c r="I18" s="158"/>
      <c r="J18" s="159"/>
    </row>
    <row r="19" spans="2:11" ht="36" customHeight="1">
      <c r="B19" s="136"/>
      <c r="C19" s="5" t="str">
        <f>IF(D18="","",2)</f>
        <v/>
      </c>
      <c r="D19" s="160"/>
      <c r="E19" s="160"/>
      <c r="F19" s="160"/>
      <c r="G19" s="160"/>
      <c r="H19" s="160"/>
      <c r="I19" s="160"/>
      <c r="J19" s="161"/>
    </row>
    <row r="20" spans="2:11" ht="36" customHeight="1" thickBot="1">
      <c r="B20" s="137"/>
      <c r="C20" s="111" t="str">
        <f>IF(D19="","",3)</f>
        <v/>
      </c>
      <c r="D20" s="162"/>
      <c r="E20" s="162"/>
      <c r="F20" s="162"/>
      <c r="G20" s="162"/>
      <c r="H20" s="162"/>
      <c r="I20" s="162"/>
      <c r="J20" s="163"/>
    </row>
    <row r="21" spans="2:11" ht="25" customHeight="1">
      <c r="B21" s="141" t="str">
        <f>IF(D4=Списки!A3,"Блок 3 - Карточка протокола, п. 1.6, 2.1 и 2.3","Блок 3")</f>
        <v>Блок 3 - Карточка протокола, п. 1.6, 2.1 и 2.3</v>
      </c>
      <c r="C21" s="144" t="s">
        <v>5589</v>
      </c>
      <c r="D21" s="145"/>
      <c r="E21" s="145"/>
      <c r="F21" s="145"/>
      <c r="G21" s="145"/>
      <c r="H21" s="145"/>
      <c r="I21" s="145"/>
      <c r="J21" s="146"/>
    </row>
    <row r="22" spans="2:11" ht="32.25" customHeight="1">
      <c r="B22" s="142"/>
      <c r="C22" s="22" t="s">
        <v>5705</v>
      </c>
      <c r="D22" s="56" t="s">
        <v>138</v>
      </c>
      <c r="E22" s="56" t="s">
        <v>6</v>
      </c>
      <c r="F22" s="194" t="s">
        <v>5660</v>
      </c>
      <c r="G22" s="195"/>
      <c r="H22" s="195"/>
      <c r="I22" s="195"/>
      <c r="J22" s="196"/>
    </row>
    <row r="23" spans="2:11" ht="30.75" customHeight="1">
      <c r="B23" s="142"/>
      <c r="C23" s="23" t="s">
        <v>5599</v>
      </c>
      <c r="D23" s="45"/>
      <c r="E23" s="24" t="s">
        <v>7</v>
      </c>
      <c r="F23" s="197" t="s">
        <v>5661</v>
      </c>
      <c r="G23" s="198"/>
      <c r="H23" s="198"/>
      <c r="I23" s="198"/>
      <c r="J23" s="199"/>
    </row>
    <row r="24" spans="2:11" ht="30.75" customHeight="1">
      <c r="B24" s="142"/>
      <c r="C24" s="23" t="s">
        <v>5600</v>
      </c>
      <c r="D24" s="81"/>
      <c r="E24" s="24" t="s">
        <v>7</v>
      </c>
      <c r="F24" s="197" t="s">
        <v>5701</v>
      </c>
      <c r="G24" s="198"/>
      <c r="H24" s="198"/>
      <c r="I24" s="198"/>
      <c r="J24" s="199"/>
    </row>
    <row r="25" spans="2:11" ht="24.75" customHeight="1">
      <c r="B25" s="142"/>
      <c r="C25" s="23"/>
      <c r="D25" s="206" t="s">
        <v>5702</v>
      </c>
      <c r="E25" s="207"/>
      <c r="F25" s="207"/>
      <c r="G25" s="207"/>
      <c r="H25" s="207"/>
      <c r="I25" s="207"/>
      <c r="J25" s="208"/>
    </row>
    <row r="26" spans="2:11" ht="54" customHeight="1">
      <c r="B26" s="142"/>
      <c r="C26" s="52" t="s">
        <v>5658</v>
      </c>
      <c r="D26" s="55" t="s">
        <v>5649</v>
      </c>
      <c r="E26" s="53" t="s">
        <v>4</v>
      </c>
      <c r="F26" s="53" t="s">
        <v>5</v>
      </c>
      <c r="G26" s="53" t="s">
        <v>6</v>
      </c>
      <c r="H26" s="73" t="s">
        <v>5700</v>
      </c>
      <c r="I26" s="25"/>
      <c r="J26" s="54" t="s">
        <v>38</v>
      </c>
    </row>
    <row r="27" spans="2:11" ht="45.75" customHeight="1">
      <c r="B27" s="142"/>
      <c r="C27" s="30" t="s">
        <v>5650</v>
      </c>
      <c r="D27" s="93"/>
      <c r="E27" s="46"/>
      <c r="F27" s="46"/>
      <c r="G27" s="47"/>
      <c r="H27" s="74" t="e">
        <f>(F27-E27)/E27</f>
        <v>#DIV/0!</v>
      </c>
      <c r="I27" s="75" t="str">
        <f>CONCATENATE("+",IF((F27-E27)&lt;1,ROUND((F27-E27),2),ROUND((F27-E27),0)))</f>
        <v>+0</v>
      </c>
      <c r="J27" s="26" t="e">
        <f>CONCATENATE("+",ROUND(H27*100,0),"%")</f>
        <v>#DIV/0!</v>
      </c>
    </row>
    <row r="28" spans="2:11" ht="30.75" customHeight="1">
      <c r="B28" s="142"/>
      <c r="C28" s="33" t="s">
        <v>37</v>
      </c>
      <c r="D28" s="78"/>
      <c r="E28" s="46"/>
      <c r="F28" s="46"/>
      <c r="G28" s="47"/>
      <c r="H28" s="107" t="b">
        <v>0</v>
      </c>
      <c r="I28" s="74" t="e">
        <f>(F28-E28)/E28</f>
        <v>#DIV/0!</v>
      </c>
      <c r="J28" s="34" t="str">
        <f>IF(H28,CONCATENATE("",ROUND(I28*100,0)),CONCATENATE("-",ROUND(E28-F28,0)))</f>
        <v>-0</v>
      </c>
      <c r="K28" s="6"/>
    </row>
    <row r="29" spans="2:11" ht="29.25" customHeight="1">
      <c r="B29" s="142"/>
      <c r="C29" s="23" t="s">
        <v>5598</v>
      </c>
      <c r="D29" s="71"/>
      <c r="E29" s="46"/>
      <c r="F29" s="46"/>
      <c r="G29" s="28" t="s">
        <v>5651</v>
      </c>
      <c r="H29" s="76">
        <f>E29-F29</f>
        <v>0</v>
      </c>
      <c r="I29" s="77"/>
      <c r="J29" s="29"/>
    </row>
    <row r="30" spans="2:11" ht="44.25" customHeight="1">
      <c r="B30" s="142"/>
      <c r="C30" s="30" t="s">
        <v>25</v>
      </c>
      <c r="D30" s="27"/>
      <c r="E30" s="31"/>
      <c r="F30" s="32" t="e">
        <f>ROUNDUP((E29*H27)+(E29-F29),0)</f>
        <v>#DIV/0!</v>
      </c>
      <c r="G30" s="47"/>
      <c r="H30" s="168" t="s">
        <v>5597</v>
      </c>
      <c r="I30" s="169"/>
      <c r="J30" s="72"/>
    </row>
    <row r="31" spans="2:11" ht="42.75" customHeight="1">
      <c r="B31" s="142"/>
      <c r="C31" s="209" t="s">
        <v>5648</v>
      </c>
      <c r="D31" s="214" t="s">
        <v>5699</v>
      </c>
      <c r="E31" s="211" t="s">
        <v>144</v>
      </c>
      <c r="F31" s="212"/>
      <c r="G31" s="213"/>
      <c r="H31" s="214" t="s">
        <v>5700</v>
      </c>
      <c r="I31" s="216" t="s">
        <v>143</v>
      </c>
      <c r="J31" s="217" t="s">
        <v>38</v>
      </c>
    </row>
    <row r="32" spans="2:11" ht="51" customHeight="1">
      <c r="B32" s="142"/>
      <c r="C32" s="210"/>
      <c r="D32" s="215"/>
      <c r="E32" s="53" t="s">
        <v>4</v>
      </c>
      <c r="F32" s="53" t="s">
        <v>5</v>
      </c>
      <c r="G32" s="53" t="s">
        <v>6</v>
      </c>
      <c r="H32" s="215"/>
      <c r="I32" s="189"/>
      <c r="J32" s="190"/>
    </row>
    <row r="33" spans="2:18" ht="45.75" customHeight="1">
      <c r="B33" s="142"/>
      <c r="C33" s="48"/>
      <c r="D33" s="107" t="b">
        <v>0</v>
      </c>
      <c r="E33" s="46"/>
      <c r="F33" s="46"/>
      <c r="G33" s="47"/>
      <c r="H33" s="107" t="b">
        <v>0</v>
      </c>
      <c r="I33" s="74" t="e">
        <f>IF(D33,(ABS(F33-E33))/E33,(ABS(E33-F33))/E33)</f>
        <v>#DIV/0!</v>
      </c>
      <c r="J33" s="34" t="str">
        <f>IF(E33&gt;0,IF(H33,IF(D33,CONCATENATE("+",ROUND(I33*100,0)),CONCATENATE("-",ROUND(I33*100,0))),IF(D33,CONCATENATE("+",ROUND(ABS(F33-E33),0)),CONCATENATE("-",ROUND(ABS(E33-F33),0)))),"")</f>
        <v/>
      </c>
      <c r="L33" s="6"/>
    </row>
    <row r="34" spans="2:18" ht="45.75" customHeight="1">
      <c r="B34" s="142"/>
      <c r="C34" s="84"/>
      <c r="D34" s="107" t="b">
        <v>0</v>
      </c>
      <c r="E34" s="46"/>
      <c r="F34" s="46"/>
      <c r="G34" s="47"/>
      <c r="H34" s="108" t="b">
        <v>0</v>
      </c>
      <c r="I34" s="74" t="e">
        <f>IF(D34,(ABS(F34-E34))/E34,(ABS(E34-F34))/E34)</f>
        <v>#DIV/0!</v>
      </c>
      <c r="J34" s="34" t="str">
        <f>IF(E34&gt;0,IF(H34,IF(D34,CONCATENATE("+",ROUND(I34*100,0)),CONCATENATE("-",ROUND(I34*100,0))),IF(D34,CONCATENATE("+",ROUND(ABS(F34-E34),0)),CONCATENATE("-",ROUND(ABS(E34-F34),0)))),"")</f>
        <v/>
      </c>
      <c r="L34" s="6"/>
    </row>
    <row r="35" spans="2:18" ht="15.75" customHeight="1">
      <c r="B35" s="142"/>
      <c r="C35" s="224" t="s">
        <v>5664</v>
      </c>
      <c r="D35" s="207"/>
      <c r="E35" s="207"/>
      <c r="F35" s="207"/>
      <c r="G35" s="207"/>
      <c r="H35" s="207"/>
      <c r="I35" s="82"/>
      <c r="J35" s="83"/>
      <c r="L35" s="6"/>
    </row>
    <row r="36" spans="2:18" ht="41.25" customHeight="1">
      <c r="B36" s="142"/>
      <c r="C36" s="218" t="s">
        <v>149</v>
      </c>
      <c r="D36" s="219"/>
      <c r="E36" s="219"/>
      <c r="F36" s="219"/>
      <c r="G36" s="219"/>
      <c r="H36" s="219"/>
      <c r="I36" s="219"/>
      <c r="J36" s="220"/>
      <c r="K36" s="6"/>
    </row>
    <row r="37" spans="2:18" ht="76.5" customHeight="1">
      <c r="B37" s="142"/>
      <c r="C37" s="221"/>
      <c r="D37" s="222"/>
      <c r="E37" s="222"/>
      <c r="F37" s="222"/>
      <c r="G37" s="222"/>
      <c r="H37" s="222"/>
      <c r="I37" s="222"/>
      <c r="J37" s="223"/>
      <c r="K37" s="6"/>
    </row>
    <row r="38" spans="2:18" ht="30" customHeight="1">
      <c r="B38" s="142"/>
      <c r="C38" s="172" t="s">
        <v>5711</v>
      </c>
      <c r="D38" s="173"/>
      <c r="E38" s="173"/>
      <c r="F38" s="173"/>
      <c r="G38" s="173"/>
      <c r="H38" s="173"/>
      <c r="I38" s="173"/>
      <c r="J38" s="174"/>
    </row>
    <row r="39" spans="2:18" ht="30" customHeight="1" thickBot="1">
      <c r="B39" s="143"/>
      <c r="C39" s="203" t="e">
        <f>Списки!D154</f>
        <v>#DIV/0!</v>
      </c>
      <c r="D39" s="204"/>
      <c r="E39" s="204"/>
      <c r="F39" s="204"/>
      <c r="G39" s="204"/>
      <c r="H39" s="204"/>
      <c r="I39" s="204"/>
      <c r="J39" s="205"/>
    </row>
    <row r="40" spans="2:18" ht="24" customHeight="1">
      <c r="B40" s="141" t="str">
        <f>IF(D4=Списки!A3,"Блок 4 - п. 2.6 и 3.7.2","Блок 4")</f>
        <v>Блок 4 - п. 2.6 и 3.7.2</v>
      </c>
      <c r="C40" s="151" t="s">
        <v>24</v>
      </c>
      <c r="D40" s="152"/>
      <c r="E40" s="153"/>
      <c r="F40" s="153"/>
      <c r="G40" s="153"/>
      <c r="H40" s="153"/>
      <c r="I40" s="153"/>
      <c r="J40" s="154"/>
    </row>
    <row r="41" spans="2:18" ht="232.5" customHeight="1">
      <c r="B41" s="142"/>
      <c r="C41" s="200" t="s">
        <v>5709</v>
      </c>
      <c r="D41" s="201"/>
      <c r="E41" s="201"/>
      <c r="F41" s="201"/>
      <c r="G41" s="201"/>
      <c r="H41" s="201"/>
      <c r="I41" s="201"/>
      <c r="J41" s="202"/>
    </row>
    <row r="42" spans="2:18" ht="73.5" customHeight="1">
      <c r="B42" s="142"/>
      <c r="C42" s="80" t="s">
        <v>150</v>
      </c>
      <c r="D42" s="164" t="s">
        <v>41</v>
      </c>
      <c r="E42" s="165"/>
      <c r="F42" s="178"/>
      <c r="G42" s="189" t="s">
        <v>5710</v>
      </c>
      <c r="H42" s="189"/>
      <c r="I42" s="189"/>
      <c r="J42" s="190"/>
    </row>
    <row r="43" spans="2:18" ht="98.25" customHeight="1">
      <c r="B43" s="142"/>
      <c r="C43" s="49"/>
      <c r="D43" s="167" t="str">
        <f>IF(C43="","",VLOOKUP(C43,Списки!G2:H7,2))</f>
        <v/>
      </c>
      <c r="E43" s="167"/>
      <c r="F43" s="167"/>
      <c r="G43" s="191"/>
      <c r="H43" s="192"/>
      <c r="I43" s="192"/>
      <c r="J43" s="193"/>
      <c r="O43" s="183"/>
      <c r="P43" s="184"/>
      <c r="Q43" s="184"/>
      <c r="R43" s="184"/>
    </row>
    <row r="44" spans="2:18" ht="98.25" customHeight="1">
      <c r="B44" s="142"/>
      <c r="C44" s="49"/>
      <c r="D44" s="167" t="str">
        <f>IF(C44="","",VLOOKUP(C44,Списки!G2:H7,2))</f>
        <v/>
      </c>
      <c r="E44" s="167"/>
      <c r="F44" s="167"/>
      <c r="G44" s="185"/>
      <c r="H44" s="186"/>
      <c r="I44" s="186"/>
      <c r="J44" s="187"/>
      <c r="O44" s="177"/>
      <c r="P44" s="176"/>
      <c r="Q44" s="176"/>
      <c r="R44" s="176"/>
    </row>
    <row r="45" spans="2:18" ht="98.25" customHeight="1">
      <c r="B45" s="142"/>
      <c r="C45" s="49"/>
      <c r="D45" s="167" t="str">
        <f>IF(C45="","",VLOOKUP(C45,Списки!G2:H7,2))</f>
        <v/>
      </c>
      <c r="E45" s="167"/>
      <c r="F45" s="167"/>
      <c r="G45" s="185"/>
      <c r="H45" s="186"/>
      <c r="I45" s="186"/>
      <c r="J45" s="187"/>
      <c r="O45" s="177"/>
      <c r="P45" s="176"/>
      <c r="Q45" s="176"/>
      <c r="R45" s="176"/>
    </row>
    <row r="46" spans="2:18" ht="98.25" customHeight="1">
      <c r="B46" s="142"/>
      <c r="C46" s="50"/>
      <c r="D46" s="167" t="str">
        <f>IF(C46="","",VLOOKUP(C46,Списки!G2:H7,2))</f>
        <v/>
      </c>
      <c r="E46" s="167"/>
      <c r="F46" s="167"/>
      <c r="G46" s="188"/>
      <c r="H46" s="186"/>
      <c r="I46" s="186"/>
      <c r="J46" s="187"/>
      <c r="O46" s="175"/>
      <c r="P46" s="176"/>
      <c r="Q46" s="176"/>
      <c r="R46" s="176"/>
    </row>
    <row r="47" spans="2:18" ht="98.25" customHeight="1" thickBot="1">
      <c r="B47" s="143"/>
      <c r="C47" s="51"/>
      <c r="D47" s="179" t="str">
        <f>IF(C47="","",VLOOKUP(C47,Списки!G2:H7,2))</f>
        <v/>
      </c>
      <c r="E47" s="179"/>
      <c r="F47" s="179"/>
      <c r="G47" s="180"/>
      <c r="H47" s="181"/>
      <c r="I47" s="181"/>
      <c r="J47" s="182"/>
      <c r="O47" s="177"/>
      <c r="P47" s="176"/>
      <c r="Q47" s="176"/>
      <c r="R47" s="176"/>
    </row>
    <row r="48" spans="2:18" ht="25" customHeight="1"/>
  </sheetData>
  <sheetProtection algorithmName="SHA-512" hashValue="fnV6f5sUFQ3K1v+ZSdDorCUKpj5sbWj6ggGQ7zGUsaPH4G4sDYLioscaJLXhx4s4faodK2dP2cIJWvFjlXNmMw==" saltValue="VeZKQ+z0xw5+poFOluhl+w==" spinCount="100000" sheet="1" objects="1" scenarios="1"/>
  <mergeCells count="59">
    <mergeCell ref="F22:J22"/>
    <mergeCell ref="F23:J23"/>
    <mergeCell ref="C41:J41"/>
    <mergeCell ref="C39:J39"/>
    <mergeCell ref="D25:J25"/>
    <mergeCell ref="C31:C32"/>
    <mergeCell ref="C38:J38"/>
    <mergeCell ref="E31:G31"/>
    <mergeCell ref="H31:H32"/>
    <mergeCell ref="I31:I32"/>
    <mergeCell ref="J31:J32"/>
    <mergeCell ref="C36:J37"/>
    <mergeCell ref="C35:H35"/>
    <mergeCell ref="D31:D32"/>
    <mergeCell ref="F24:J24"/>
    <mergeCell ref="O46:R46"/>
    <mergeCell ref="O47:R47"/>
    <mergeCell ref="D42:F42"/>
    <mergeCell ref="D45:F45"/>
    <mergeCell ref="D46:F46"/>
    <mergeCell ref="D47:F47"/>
    <mergeCell ref="G47:J47"/>
    <mergeCell ref="O43:R43"/>
    <mergeCell ref="O44:R44"/>
    <mergeCell ref="G44:J44"/>
    <mergeCell ref="G45:J45"/>
    <mergeCell ref="G46:J46"/>
    <mergeCell ref="G42:J42"/>
    <mergeCell ref="G43:J43"/>
    <mergeCell ref="O45:R45"/>
    <mergeCell ref="B40:B47"/>
    <mergeCell ref="C21:J21"/>
    <mergeCell ref="C3:J3"/>
    <mergeCell ref="C13:J13"/>
    <mergeCell ref="C40:J40"/>
    <mergeCell ref="D11:J11"/>
    <mergeCell ref="D18:J18"/>
    <mergeCell ref="D19:J19"/>
    <mergeCell ref="D20:J20"/>
    <mergeCell ref="D17:J17"/>
    <mergeCell ref="D43:F43"/>
    <mergeCell ref="D44:F44"/>
    <mergeCell ref="B21:B39"/>
    <mergeCell ref="H30:I30"/>
    <mergeCell ref="D14:J14"/>
    <mergeCell ref="C16:J16"/>
    <mergeCell ref="D15:J15"/>
    <mergeCell ref="D7:J7"/>
    <mergeCell ref="D10:J10"/>
    <mergeCell ref="D4:J4"/>
    <mergeCell ref="B1:J1"/>
    <mergeCell ref="B2:J2"/>
    <mergeCell ref="D5:J5"/>
    <mergeCell ref="D6:J6"/>
    <mergeCell ref="D9:J9"/>
    <mergeCell ref="F8:J8"/>
    <mergeCell ref="A3:B11"/>
    <mergeCell ref="B12:B20"/>
    <mergeCell ref="C12:J12"/>
  </mergeCells>
  <conditionalFormatting sqref="C44:D44 G44:J44">
    <cfRule type="expression" dxfId="21" priority="26">
      <formula>$G$43=""</formula>
    </cfRule>
  </conditionalFormatting>
  <conditionalFormatting sqref="C45:D45 G45:J45">
    <cfRule type="expression" dxfId="20" priority="25">
      <formula>$G$44=""</formula>
    </cfRule>
  </conditionalFormatting>
  <conditionalFormatting sqref="C46:D46 G46:J46">
    <cfRule type="expression" dxfId="19" priority="24">
      <formula>$G$45=""</formula>
    </cfRule>
  </conditionalFormatting>
  <conditionalFormatting sqref="C47:D47 G47:J47">
    <cfRule type="expression" dxfId="18" priority="23">
      <formula>$G$46=""</formula>
    </cfRule>
  </conditionalFormatting>
  <conditionalFormatting sqref="D19">
    <cfRule type="expression" dxfId="17" priority="28">
      <formula>$D$18=""</formula>
    </cfRule>
  </conditionalFormatting>
  <conditionalFormatting sqref="D20">
    <cfRule type="expression" dxfId="16" priority="29">
      <formula>$D$19=""</formula>
    </cfRule>
  </conditionalFormatting>
  <conditionalFormatting sqref="D22:D27 D30:D31 D33:D34">
    <cfRule type="expression" dxfId="15" priority="31">
      <formula>#REF!=""</formula>
    </cfRule>
  </conditionalFormatting>
  <conditionalFormatting sqref="E31">
    <cfRule type="containsText" dxfId="14" priority="27" operator="containsText" text="Рекомендуется для выработки выбрать единицу измерения с большим временным периодом, значение изменения выработки должно быть более 1 ед/период">
      <formula>NOT(ISERROR(SEARCH("Рекомендуется для выработки выбрать единицу измерения с большим временным периодом, значение изменения выработки должно быть более 1 ед/период",E31)))</formula>
    </cfRule>
  </conditionalFormatting>
  <conditionalFormatting sqref="G43:J43">
    <cfRule type="expression" dxfId="13" priority="22">
      <formula>$C$43=""</formula>
    </cfRule>
  </conditionalFormatting>
  <conditionalFormatting sqref="G44:J44">
    <cfRule type="expression" dxfId="12" priority="21">
      <formula>$C$44=""</formula>
    </cfRule>
  </conditionalFormatting>
  <conditionalFormatting sqref="G45:J45">
    <cfRule type="expression" dxfId="11" priority="20">
      <formula>$C$45=""</formula>
    </cfRule>
  </conditionalFormatting>
  <conditionalFormatting sqref="G46:J46">
    <cfRule type="expression" dxfId="10" priority="19">
      <formula>$C$46=""</formula>
    </cfRule>
  </conditionalFormatting>
  <conditionalFormatting sqref="G47:J47">
    <cfRule type="expression" dxfId="9" priority="18">
      <formula>$C$47=""</formula>
    </cfRule>
  </conditionalFormatting>
  <conditionalFormatting sqref="O43:R43">
    <cfRule type="expression" dxfId="8" priority="6">
      <formula>$C$43=""</formula>
    </cfRule>
  </conditionalFormatting>
  <conditionalFormatting sqref="O44:R44">
    <cfRule type="expression" dxfId="7" priority="5">
      <formula>$C$44=""</formula>
    </cfRule>
    <cfRule type="expression" dxfId="6" priority="10">
      <formula>$G$43=""</formula>
    </cfRule>
  </conditionalFormatting>
  <conditionalFormatting sqref="O45:R45">
    <cfRule type="expression" dxfId="5" priority="4">
      <formula>$C$45=""</formula>
    </cfRule>
    <cfRule type="expression" dxfId="4" priority="9">
      <formula>$G$44=""</formula>
    </cfRule>
  </conditionalFormatting>
  <conditionalFormatting sqref="O46:R46">
    <cfRule type="expression" dxfId="3" priority="3">
      <formula>$C$46=""</formula>
    </cfRule>
    <cfRule type="expression" dxfId="2" priority="8">
      <formula>$G$45=""</formula>
    </cfRule>
  </conditionalFormatting>
  <conditionalFormatting sqref="O47:R47">
    <cfRule type="expression" dxfId="1" priority="2">
      <formula>$C$47=""</formula>
    </cfRule>
    <cfRule type="expression" dxfId="0" priority="7">
      <formula>$G$46=""</formula>
    </cfRule>
  </conditionalFormatting>
  <dataValidations count="1">
    <dataValidation type="textLength" operator="lessThanOrEqual" allowBlank="1" showInputMessage="1" showErrorMessage="1" sqref="G43:J47 O43:R47" xr:uid="{076D6BD1-46A2-49A4-9202-B40C5A93EB44}">
      <formula1>256</formula1>
    </dataValidation>
  </dataValidations>
  <pageMargins left="0.75" right="0.75" top="1" bottom="1" header="0.5" footer="0.5"/>
  <pageSetup paperSize="9" scale="5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7</xdr:col>
                    <xdr:colOff>25400</xdr:colOff>
                    <xdr:row>27</xdr:row>
                    <xdr:rowOff>25400</xdr:rowOff>
                  </from>
                  <to>
                    <xdr:col>7</xdr:col>
                    <xdr:colOff>1524000</xdr:colOff>
                    <xdr:row>27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7</xdr:col>
                    <xdr:colOff>25400</xdr:colOff>
                    <xdr:row>32</xdr:row>
                    <xdr:rowOff>25400</xdr:rowOff>
                  </from>
                  <to>
                    <xdr:col>7</xdr:col>
                    <xdr:colOff>1511300</xdr:colOff>
                    <xdr:row>32</xdr:row>
                    <xdr:rowOff>558800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3</xdr:col>
                    <xdr:colOff>25400</xdr:colOff>
                    <xdr:row>32</xdr:row>
                    <xdr:rowOff>25400</xdr:rowOff>
                  </from>
                  <to>
                    <xdr:col>3</xdr:col>
                    <xdr:colOff>1625600</xdr:colOff>
                    <xdr:row>32</xdr:row>
                    <xdr:rowOff>558800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7" name="Check Box 13">
              <controlPr defaultSize="0" autoFill="0" autoLine="0" autoPict="0">
                <anchor moveWithCells="1">
                  <from>
                    <xdr:col>3</xdr:col>
                    <xdr:colOff>25400</xdr:colOff>
                    <xdr:row>33</xdr:row>
                    <xdr:rowOff>25400</xdr:rowOff>
                  </from>
                  <to>
                    <xdr:col>3</xdr:col>
                    <xdr:colOff>1638300</xdr:colOff>
                    <xdr:row>33</xdr:row>
                    <xdr:rowOff>558800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8" name="Check Box 14">
              <controlPr defaultSize="0" autoFill="0" autoLine="0" autoPict="0">
                <anchor moveWithCells="1">
                  <from>
                    <xdr:col>7</xdr:col>
                    <xdr:colOff>25400</xdr:colOff>
                    <xdr:row>33</xdr:row>
                    <xdr:rowOff>25400</xdr:rowOff>
                  </from>
                  <to>
                    <xdr:col>7</xdr:col>
                    <xdr:colOff>1524000</xdr:colOff>
                    <xdr:row>33</xdr:row>
                    <xdr:rowOff>558800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B431331B-48C4-421B-B078-9ADA65A36AAB}">
          <x14:formula1>
            <xm:f>Списки!$G$2:$G$7</xm:f>
          </x14:formula1>
          <xm:sqref>C43:C47</xm:sqref>
        </x14:dataValidation>
        <x14:dataValidation type="list" allowBlank="1" showInputMessage="1" showErrorMessage="1" xr:uid="{B7C68275-FB67-4C20-9A1C-D74EA896EAF9}">
          <x14:formula1>
            <xm:f>Списки!$B$2:$B$21</xm:f>
          </x14:formula1>
          <xm:sqref>D7:J7</xm:sqref>
        </x14:dataValidation>
        <x14:dataValidation type="list" allowBlank="1" showInputMessage="1" showErrorMessage="1" xr:uid="{1044A86B-6D32-4742-BB70-4D23A36C7BE5}">
          <x14:formula1>
            <xm:f>Списки!$A$2:$A$3</xm:f>
          </x14:formula1>
          <xm:sqref>D4:J4</xm:sqref>
        </x14:dataValidation>
        <x14:dataValidation type="list" allowBlank="1" showInputMessage="1" showErrorMessage="1" xr:uid="{FEEC7E7F-3E53-435D-A6D4-8319EFB45FF4}">
          <x14:formula1>
            <xm:f>Списки!$F$6:$F$8</xm:f>
          </x14:formula1>
          <xm:sqref>G30</xm:sqref>
        </x14:dataValidation>
        <x14:dataValidation type="list" allowBlank="1" showInputMessage="1" showErrorMessage="1" xr:uid="{0AFEB45D-1458-4EC4-832B-E605DD050DE5}">
          <x14:formula1>
            <xm:f>Списки!$F$2:$F$5</xm:f>
          </x14:formula1>
          <xm:sqref>G28</xm:sqref>
        </x14:dataValidation>
        <x14:dataValidation type="list" allowBlank="1" showInputMessage="1" showErrorMessage="1" xr:uid="{54010FD4-30AC-4BF2-B079-6321D3175AAA}">
          <x14:formula1>
            <xm:f>Списки!$E$2:$E$34</xm:f>
          </x14:formula1>
          <xm:sqref>G27</xm:sqref>
        </x14:dataValidation>
        <x14:dataValidation type="list" allowBlank="1" showInputMessage="1" showErrorMessage="1" xr:uid="{C7B8524E-A219-4FE6-BD25-DAE538A1B8AF}">
          <x14:formula1>
            <xm:f>Списки!$D$167:$D$170</xm:f>
          </x14:formula1>
          <xm:sqref>D15:J15</xm:sqref>
        </x14:dataValidation>
        <x14:dataValidation type="list" allowBlank="1" showInputMessage="1" showErrorMessage="1" xr:uid="{586295A7-7507-4A5B-AEF0-582F318FA9C9}">
          <x14:formula1>
            <xm:f>Списки!$D$2:$D$22</xm:f>
          </x14:formula1>
          <xm:sqref>D18:J20</xm:sqref>
        </x14:dataValidation>
        <x14:dataValidation type="list" allowBlank="1" showInputMessage="1" showErrorMessage="1" xr:uid="{FE69E931-3A62-4DD5-80AF-7B3229C74170}">
          <x14:formula1>
            <xm:f>Списки!$D$167:$D$172</xm:f>
          </x14:formula1>
          <xm:sqref>D16:J16</xm:sqref>
        </x14:dataValidation>
        <x14:dataValidation type="list" allowBlank="1" showInputMessage="1" showErrorMessage="1" xr:uid="{B07A1E20-D75B-40D8-9C1A-6905844D3461}">
          <x14:formula1>
            <xm:f>Списки!$C$2:$C$97</xm:f>
          </x14:formula1>
          <xm:sqref>D6:J6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9B78-162C-466B-81C0-77C3525ED1DA}">
  <sheetPr>
    <tabColor theme="0" tint="-0.34998626667073579"/>
    <pageSetUpPr fitToPage="1"/>
  </sheetPr>
  <dimension ref="B1:J12"/>
  <sheetViews>
    <sheetView showGridLines="0" workbookViewId="0">
      <selection activeCell="H3" sqref="H3"/>
    </sheetView>
  </sheetViews>
  <sheetFormatPr baseColWidth="10" defaultColWidth="8.83203125" defaultRowHeight="15"/>
  <cols>
    <col min="1" max="1" width="3.33203125" customWidth="1"/>
    <col min="6" max="6" width="18.1640625" customWidth="1"/>
    <col min="7" max="7" width="18.33203125" customWidth="1"/>
    <col min="8" max="8" width="56.33203125" customWidth="1"/>
    <col min="9" max="9" width="0.6640625" customWidth="1"/>
    <col min="10" max="10" width="3.33203125" customWidth="1"/>
  </cols>
  <sheetData>
    <row r="1" spans="2:10" ht="16" thickBot="1"/>
    <row r="2" spans="2:10" ht="58.5" customHeight="1" thickBot="1">
      <c r="B2" s="228" t="s">
        <v>5659</v>
      </c>
      <c r="C2" s="229"/>
      <c r="D2" s="229"/>
      <c r="E2" s="229"/>
      <c r="F2" s="229"/>
      <c r="G2" s="229"/>
      <c r="H2" s="229"/>
      <c r="I2" s="63"/>
      <c r="J2" s="64"/>
    </row>
    <row r="3" spans="2:10" ht="91.5" customHeight="1" thickTop="1" thickBot="1">
      <c r="B3" s="225" t="s">
        <v>5644</v>
      </c>
      <c r="C3" s="226"/>
      <c r="D3" s="226"/>
      <c r="E3" s="227" t="s">
        <v>5706</v>
      </c>
      <c r="F3" s="226"/>
      <c r="G3" s="226"/>
      <c r="H3" s="69"/>
      <c r="I3" s="65"/>
      <c r="J3" s="64"/>
    </row>
    <row r="4" spans="2:10" ht="3.75" customHeight="1" thickTop="1" thickBot="1">
      <c r="B4" s="66"/>
      <c r="C4" s="67"/>
      <c r="D4" s="67"/>
      <c r="E4" s="67"/>
      <c r="F4" s="67"/>
      <c r="G4" s="67"/>
      <c r="H4" s="67"/>
      <c r="I4" s="68"/>
      <c r="J4" s="64"/>
    </row>
    <row r="5" spans="2:10">
      <c r="B5" s="64"/>
      <c r="C5" s="64"/>
      <c r="D5" s="64"/>
      <c r="E5" s="64"/>
      <c r="F5" s="64"/>
      <c r="G5" s="64"/>
      <c r="H5" s="64"/>
      <c r="I5" s="64"/>
      <c r="J5" s="64"/>
    </row>
    <row r="6" spans="2:10">
      <c r="B6" s="64"/>
      <c r="C6" s="64"/>
      <c r="D6" s="64"/>
      <c r="E6" s="64"/>
      <c r="F6" s="64"/>
      <c r="G6" s="64"/>
      <c r="H6" s="64"/>
      <c r="I6" s="64"/>
      <c r="J6" s="64"/>
    </row>
    <row r="7" spans="2:10">
      <c r="G7" s="60"/>
    </row>
    <row r="11" spans="2:10">
      <c r="F11" s="61"/>
    </row>
    <row r="12" spans="2:10">
      <c r="F12" s="62"/>
    </row>
  </sheetData>
  <sheetProtection algorithmName="SHA-512" hashValue="yDhajTXJHq75s9Qmq3INS49TwTNbd6I9g9FUA5eQA/IckxG6ZUTdbWqbnRXens1LAlrUHirYJk/gRd6NR/FebQ==" saltValue="75JP/dVGB5XX/1MprV4/9A==" spinCount="100000" sheet="1" objects="1" scenarios="1"/>
  <mergeCells count="3">
    <mergeCell ref="B3:D3"/>
    <mergeCell ref="E3:G3"/>
    <mergeCell ref="B2:H2"/>
  </mergeCells>
  <pageMargins left="0.7" right="0.7" top="0.75" bottom="0.75" header="0.3" footer="0.3"/>
  <pageSetup paperSize="9" scale="7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3BC2-BA84-4F7E-954A-61EB73ACE78F}">
  <sheetPr>
    <tabColor rgb="FF0070C0"/>
  </sheetPr>
  <dimension ref="A1:AI55"/>
  <sheetViews>
    <sheetView zoomScale="85" zoomScaleNormal="85" workbookViewId="0">
      <selection sqref="A1:I21"/>
    </sheetView>
  </sheetViews>
  <sheetFormatPr baseColWidth="10" defaultColWidth="8.83203125" defaultRowHeight="15"/>
  <sheetData>
    <row r="1" spans="1:35">
      <c r="A1" s="238" t="s">
        <v>5681</v>
      </c>
      <c r="B1" s="239"/>
      <c r="C1" s="239"/>
      <c r="D1" s="239"/>
      <c r="E1" s="239"/>
      <c r="F1" s="239"/>
      <c r="G1" s="239"/>
      <c r="H1" s="239"/>
      <c r="I1" s="240"/>
      <c r="J1" s="232"/>
      <c r="K1" s="233"/>
      <c r="L1" s="233"/>
      <c r="M1" s="233"/>
      <c r="N1" s="233"/>
      <c r="O1" s="233"/>
      <c r="P1" s="233"/>
      <c r="Q1" s="233"/>
      <c r="R1" s="234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</row>
    <row r="2" spans="1:35">
      <c r="A2" s="239"/>
      <c r="B2" s="239"/>
      <c r="C2" s="239"/>
      <c r="D2" s="239"/>
      <c r="E2" s="239"/>
      <c r="F2" s="239"/>
      <c r="G2" s="239"/>
      <c r="H2" s="239"/>
      <c r="I2" s="240"/>
      <c r="J2" s="235"/>
      <c r="K2" s="236"/>
      <c r="L2" s="236"/>
      <c r="M2" s="236"/>
      <c r="N2" s="236"/>
      <c r="O2" s="236"/>
      <c r="P2" s="236"/>
      <c r="Q2" s="236"/>
      <c r="R2" s="237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</row>
    <row r="3" spans="1:35">
      <c r="A3" s="239"/>
      <c r="B3" s="239"/>
      <c r="C3" s="239"/>
      <c r="D3" s="239"/>
      <c r="E3" s="239"/>
      <c r="F3" s="239"/>
      <c r="G3" s="239"/>
      <c r="H3" s="239"/>
      <c r="I3" s="240"/>
      <c r="J3" s="235"/>
      <c r="K3" s="236"/>
      <c r="L3" s="236"/>
      <c r="M3" s="236"/>
      <c r="N3" s="236"/>
      <c r="O3" s="236"/>
      <c r="P3" s="236"/>
      <c r="Q3" s="236"/>
      <c r="R3" s="237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</row>
    <row r="4" spans="1:35">
      <c r="A4" s="239"/>
      <c r="B4" s="239"/>
      <c r="C4" s="239"/>
      <c r="D4" s="239"/>
      <c r="E4" s="239"/>
      <c r="F4" s="239"/>
      <c r="G4" s="239"/>
      <c r="H4" s="239"/>
      <c r="I4" s="240"/>
      <c r="J4" s="235"/>
      <c r="K4" s="236"/>
      <c r="L4" s="236"/>
      <c r="M4" s="236"/>
      <c r="N4" s="236"/>
      <c r="O4" s="236"/>
      <c r="P4" s="236"/>
      <c r="Q4" s="236"/>
      <c r="R4" s="237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</row>
    <row r="5" spans="1:35">
      <c r="A5" s="239"/>
      <c r="B5" s="239"/>
      <c r="C5" s="239"/>
      <c r="D5" s="239"/>
      <c r="E5" s="239"/>
      <c r="F5" s="239"/>
      <c r="G5" s="239"/>
      <c r="H5" s="239"/>
      <c r="I5" s="240"/>
      <c r="J5" s="235"/>
      <c r="K5" s="236"/>
      <c r="L5" s="236"/>
      <c r="M5" s="236"/>
      <c r="N5" s="236"/>
      <c r="O5" s="236"/>
      <c r="P5" s="236"/>
      <c r="Q5" s="236"/>
      <c r="R5" s="237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</row>
    <row r="6" spans="1:35">
      <c r="A6" s="239"/>
      <c r="B6" s="239"/>
      <c r="C6" s="239"/>
      <c r="D6" s="239"/>
      <c r="E6" s="239"/>
      <c r="F6" s="239"/>
      <c r="G6" s="239"/>
      <c r="H6" s="239"/>
      <c r="I6" s="240"/>
      <c r="J6" s="235"/>
      <c r="K6" s="236"/>
      <c r="L6" s="236"/>
      <c r="M6" s="236"/>
      <c r="N6" s="236"/>
      <c r="O6" s="236"/>
      <c r="P6" s="236"/>
      <c r="Q6" s="236"/>
      <c r="R6" s="237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</row>
    <row r="7" spans="1:35">
      <c r="A7" s="239"/>
      <c r="B7" s="239"/>
      <c r="C7" s="239"/>
      <c r="D7" s="239"/>
      <c r="E7" s="239"/>
      <c r="F7" s="239"/>
      <c r="G7" s="239"/>
      <c r="H7" s="239"/>
      <c r="I7" s="240"/>
      <c r="J7" s="235"/>
      <c r="K7" s="236"/>
      <c r="L7" s="236"/>
      <c r="M7" s="236"/>
      <c r="N7" s="236"/>
      <c r="O7" s="236"/>
      <c r="P7" s="236"/>
      <c r="Q7" s="236"/>
      <c r="R7" s="237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</row>
    <row r="8" spans="1:35">
      <c r="A8" s="239"/>
      <c r="B8" s="239"/>
      <c r="C8" s="239"/>
      <c r="D8" s="239"/>
      <c r="E8" s="239"/>
      <c r="F8" s="239"/>
      <c r="G8" s="239"/>
      <c r="H8" s="239"/>
      <c r="I8" s="240"/>
      <c r="J8" s="235"/>
      <c r="K8" s="236"/>
      <c r="L8" s="236"/>
      <c r="M8" s="236"/>
      <c r="N8" s="236"/>
      <c r="O8" s="236"/>
      <c r="P8" s="236"/>
      <c r="Q8" s="236"/>
      <c r="R8" s="237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</row>
    <row r="9" spans="1:35">
      <c r="A9" s="239"/>
      <c r="B9" s="239"/>
      <c r="C9" s="239"/>
      <c r="D9" s="239"/>
      <c r="E9" s="239"/>
      <c r="F9" s="239"/>
      <c r="G9" s="239"/>
      <c r="H9" s="239"/>
      <c r="I9" s="240"/>
      <c r="J9" s="235"/>
      <c r="K9" s="236"/>
      <c r="L9" s="236"/>
      <c r="M9" s="236"/>
      <c r="N9" s="236"/>
      <c r="O9" s="236"/>
      <c r="P9" s="236"/>
      <c r="Q9" s="236"/>
      <c r="R9" s="237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</row>
    <row r="10" spans="1:35">
      <c r="A10" s="239"/>
      <c r="B10" s="239"/>
      <c r="C10" s="239"/>
      <c r="D10" s="239"/>
      <c r="E10" s="239"/>
      <c r="F10" s="239"/>
      <c r="G10" s="239"/>
      <c r="H10" s="239"/>
      <c r="I10" s="240"/>
      <c r="J10" s="235"/>
      <c r="K10" s="236"/>
      <c r="L10" s="236"/>
      <c r="M10" s="236"/>
      <c r="N10" s="236"/>
      <c r="O10" s="236"/>
      <c r="P10" s="236"/>
      <c r="Q10" s="236"/>
      <c r="R10" s="237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</row>
    <row r="11" spans="1:35">
      <c r="A11" s="239"/>
      <c r="B11" s="239"/>
      <c r="C11" s="239"/>
      <c r="D11" s="239"/>
      <c r="E11" s="239"/>
      <c r="F11" s="239"/>
      <c r="G11" s="239"/>
      <c r="H11" s="239"/>
      <c r="I11" s="240"/>
      <c r="J11" s="235"/>
      <c r="K11" s="236"/>
      <c r="L11" s="236"/>
      <c r="M11" s="236"/>
      <c r="N11" s="236"/>
      <c r="O11" s="236"/>
      <c r="P11" s="236"/>
      <c r="Q11" s="236"/>
      <c r="R11" s="237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</row>
    <row r="12" spans="1:35">
      <c r="A12" s="239"/>
      <c r="B12" s="239"/>
      <c r="C12" s="239"/>
      <c r="D12" s="239"/>
      <c r="E12" s="239"/>
      <c r="F12" s="239"/>
      <c r="G12" s="239"/>
      <c r="H12" s="239"/>
      <c r="I12" s="240"/>
      <c r="J12" s="235"/>
      <c r="K12" s="236"/>
      <c r="L12" s="236"/>
      <c r="M12" s="236"/>
      <c r="N12" s="236"/>
      <c r="O12" s="236"/>
      <c r="P12" s="236"/>
      <c r="Q12" s="236"/>
      <c r="R12" s="237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</row>
    <row r="13" spans="1:35">
      <c r="A13" s="239"/>
      <c r="B13" s="239"/>
      <c r="C13" s="239"/>
      <c r="D13" s="239"/>
      <c r="E13" s="239"/>
      <c r="F13" s="239"/>
      <c r="G13" s="239"/>
      <c r="H13" s="239"/>
      <c r="I13" s="240"/>
      <c r="J13" s="235"/>
      <c r="K13" s="236"/>
      <c r="L13" s="236"/>
      <c r="M13" s="236"/>
      <c r="N13" s="236"/>
      <c r="O13" s="236"/>
      <c r="P13" s="236"/>
      <c r="Q13" s="236"/>
      <c r="R13" s="237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</row>
    <row r="14" spans="1:35">
      <c r="A14" s="239"/>
      <c r="B14" s="239"/>
      <c r="C14" s="239"/>
      <c r="D14" s="239"/>
      <c r="E14" s="239"/>
      <c r="F14" s="239"/>
      <c r="G14" s="239"/>
      <c r="H14" s="239"/>
      <c r="I14" s="240"/>
      <c r="J14" s="235"/>
      <c r="K14" s="236"/>
      <c r="L14" s="236"/>
      <c r="M14" s="236"/>
      <c r="N14" s="236"/>
      <c r="O14" s="236"/>
      <c r="P14" s="236"/>
      <c r="Q14" s="236"/>
      <c r="R14" s="237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</row>
    <row r="15" spans="1:35">
      <c r="A15" s="239"/>
      <c r="B15" s="239"/>
      <c r="C15" s="239"/>
      <c r="D15" s="239"/>
      <c r="E15" s="239"/>
      <c r="F15" s="239"/>
      <c r="G15" s="239"/>
      <c r="H15" s="239"/>
      <c r="I15" s="240"/>
      <c r="J15" s="235"/>
      <c r="K15" s="236"/>
      <c r="L15" s="236"/>
      <c r="M15" s="236"/>
      <c r="N15" s="236"/>
      <c r="O15" s="236"/>
      <c r="P15" s="236"/>
      <c r="Q15" s="236"/>
      <c r="R15" s="237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</row>
    <row r="16" spans="1:35">
      <c r="A16" s="239"/>
      <c r="B16" s="239"/>
      <c r="C16" s="239"/>
      <c r="D16" s="239"/>
      <c r="E16" s="239"/>
      <c r="F16" s="239"/>
      <c r="G16" s="239"/>
      <c r="H16" s="239"/>
      <c r="I16" s="240"/>
      <c r="J16" s="235"/>
      <c r="K16" s="236"/>
      <c r="L16" s="236"/>
      <c r="M16" s="236"/>
      <c r="N16" s="236"/>
      <c r="O16" s="236"/>
      <c r="P16" s="236"/>
      <c r="Q16" s="236"/>
      <c r="R16" s="237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</row>
    <row r="17" spans="1:35">
      <c r="A17" s="239"/>
      <c r="B17" s="239"/>
      <c r="C17" s="239"/>
      <c r="D17" s="239"/>
      <c r="E17" s="239"/>
      <c r="F17" s="239"/>
      <c r="G17" s="239"/>
      <c r="H17" s="239"/>
      <c r="I17" s="240"/>
      <c r="J17" s="235"/>
      <c r="K17" s="236"/>
      <c r="L17" s="236"/>
      <c r="M17" s="236"/>
      <c r="N17" s="236"/>
      <c r="O17" s="236"/>
      <c r="P17" s="236"/>
      <c r="Q17" s="236"/>
      <c r="R17" s="237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</row>
    <row r="18" spans="1:35">
      <c r="A18" s="239"/>
      <c r="B18" s="239"/>
      <c r="C18" s="239"/>
      <c r="D18" s="239"/>
      <c r="E18" s="239"/>
      <c r="F18" s="239"/>
      <c r="G18" s="239"/>
      <c r="H18" s="239"/>
      <c r="I18" s="240"/>
      <c r="J18" s="235"/>
      <c r="K18" s="236"/>
      <c r="L18" s="236"/>
      <c r="M18" s="236"/>
      <c r="N18" s="236"/>
      <c r="O18" s="236"/>
      <c r="P18" s="236"/>
      <c r="Q18" s="236"/>
      <c r="R18" s="237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</row>
    <row r="19" spans="1:35">
      <c r="A19" s="239"/>
      <c r="B19" s="239"/>
      <c r="C19" s="239"/>
      <c r="D19" s="239"/>
      <c r="E19" s="239"/>
      <c r="F19" s="239"/>
      <c r="G19" s="239"/>
      <c r="H19" s="239"/>
      <c r="I19" s="240"/>
      <c r="J19" s="235"/>
      <c r="K19" s="236"/>
      <c r="L19" s="236"/>
      <c r="M19" s="236"/>
      <c r="N19" s="236"/>
      <c r="O19" s="236"/>
      <c r="P19" s="236"/>
      <c r="Q19" s="236"/>
      <c r="R19" s="237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</row>
    <row r="20" spans="1:35">
      <c r="A20" s="239"/>
      <c r="B20" s="239"/>
      <c r="C20" s="239"/>
      <c r="D20" s="239"/>
      <c r="E20" s="239"/>
      <c r="F20" s="239"/>
      <c r="G20" s="239"/>
      <c r="H20" s="239"/>
      <c r="I20" s="240"/>
      <c r="J20" s="235"/>
      <c r="K20" s="236"/>
      <c r="L20" s="236"/>
      <c r="M20" s="236"/>
      <c r="N20" s="236"/>
      <c r="O20" s="236"/>
      <c r="P20" s="236"/>
      <c r="Q20" s="236"/>
      <c r="R20" s="237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</row>
    <row r="21" spans="1:35" ht="16" thickBot="1">
      <c r="A21" s="241"/>
      <c r="B21" s="241"/>
      <c r="C21" s="241"/>
      <c r="D21" s="241"/>
      <c r="E21" s="241"/>
      <c r="F21" s="241"/>
      <c r="G21" s="241"/>
      <c r="H21" s="241"/>
      <c r="I21" s="242"/>
      <c r="J21" s="230" t="s">
        <v>5683</v>
      </c>
      <c r="K21" s="122"/>
      <c r="L21" s="122"/>
      <c r="M21" s="122"/>
      <c r="N21" s="122"/>
      <c r="O21" s="122"/>
      <c r="P21" s="122"/>
      <c r="Q21" s="122"/>
      <c r="R21" s="231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</row>
    <row r="22" spans="1:35">
      <c r="A22" s="232"/>
      <c r="B22" s="233"/>
      <c r="C22" s="233"/>
      <c r="D22" s="233"/>
      <c r="E22" s="233"/>
      <c r="F22" s="233"/>
      <c r="G22" s="233"/>
      <c r="H22" s="233"/>
      <c r="I22" s="234"/>
      <c r="J22" s="232"/>
      <c r="K22" s="233"/>
      <c r="L22" s="233"/>
      <c r="M22" s="233"/>
      <c r="N22" s="233"/>
      <c r="O22" s="233"/>
      <c r="P22" s="233"/>
      <c r="Q22" s="233"/>
      <c r="R22" s="234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</row>
    <row r="23" spans="1:35">
      <c r="A23" s="235"/>
      <c r="B23" s="236"/>
      <c r="C23" s="236"/>
      <c r="D23" s="236"/>
      <c r="E23" s="236"/>
      <c r="F23" s="236"/>
      <c r="G23" s="236"/>
      <c r="H23" s="236"/>
      <c r="I23" s="237"/>
      <c r="J23" s="235"/>
      <c r="K23" s="236"/>
      <c r="L23" s="236"/>
      <c r="M23" s="236"/>
      <c r="N23" s="236"/>
      <c r="O23" s="236"/>
      <c r="P23" s="236"/>
      <c r="Q23" s="236"/>
      <c r="R23" s="237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</row>
    <row r="24" spans="1:35">
      <c r="A24" s="235"/>
      <c r="B24" s="236"/>
      <c r="C24" s="236"/>
      <c r="D24" s="236"/>
      <c r="E24" s="236"/>
      <c r="F24" s="236"/>
      <c r="G24" s="236"/>
      <c r="H24" s="236"/>
      <c r="I24" s="237"/>
      <c r="J24" s="235"/>
      <c r="K24" s="236"/>
      <c r="L24" s="236"/>
      <c r="M24" s="236"/>
      <c r="N24" s="236"/>
      <c r="O24" s="236"/>
      <c r="P24" s="236"/>
      <c r="Q24" s="236"/>
      <c r="R24" s="237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</row>
    <row r="25" spans="1:35">
      <c r="A25" s="235"/>
      <c r="B25" s="236"/>
      <c r="C25" s="236"/>
      <c r="D25" s="236"/>
      <c r="E25" s="236"/>
      <c r="F25" s="236"/>
      <c r="G25" s="236"/>
      <c r="H25" s="236"/>
      <c r="I25" s="237"/>
      <c r="J25" s="235"/>
      <c r="K25" s="236"/>
      <c r="L25" s="236"/>
      <c r="M25" s="236"/>
      <c r="N25" s="236"/>
      <c r="O25" s="236"/>
      <c r="P25" s="236"/>
      <c r="Q25" s="236"/>
      <c r="R25" s="237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</row>
    <row r="26" spans="1:35">
      <c r="A26" s="235"/>
      <c r="B26" s="236"/>
      <c r="C26" s="236"/>
      <c r="D26" s="236"/>
      <c r="E26" s="236"/>
      <c r="F26" s="236"/>
      <c r="G26" s="236"/>
      <c r="H26" s="236"/>
      <c r="I26" s="237"/>
      <c r="J26" s="235"/>
      <c r="K26" s="236"/>
      <c r="L26" s="236"/>
      <c r="M26" s="236"/>
      <c r="N26" s="236"/>
      <c r="O26" s="236"/>
      <c r="P26" s="236"/>
      <c r="Q26" s="236"/>
      <c r="R26" s="237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</row>
    <row r="27" spans="1:35">
      <c r="A27" s="235"/>
      <c r="B27" s="236"/>
      <c r="C27" s="236"/>
      <c r="D27" s="236"/>
      <c r="E27" s="236"/>
      <c r="F27" s="236"/>
      <c r="G27" s="236"/>
      <c r="H27" s="236"/>
      <c r="I27" s="237"/>
      <c r="J27" s="235"/>
      <c r="K27" s="236"/>
      <c r="L27" s="236"/>
      <c r="M27" s="236"/>
      <c r="N27" s="236"/>
      <c r="O27" s="236"/>
      <c r="P27" s="236"/>
      <c r="Q27" s="236"/>
      <c r="R27" s="237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</row>
    <row r="28" spans="1:35">
      <c r="A28" s="235"/>
      <c r="B28" s="236"/>
      <c r="C28" s="236"/>
      <c r="D28" s="236"/>
      <c r="E28" s="236"/>
      <c r="F28" s="236"/>
      <c r="G28" s="236"/>
      <c r="H28" s="236"/>
      <c r="I28" s="237"/>
      <c r="J28" s="235"/>
      <c r="K28" s="236"/>
      <c r="L28" s="236"/>
      <c r="M28" s="236"/>
      <c r="N28" s="236"/>
      <c r="O28" s="236"/>
      <c r="P28" s="236"/>
      <c r="Q28" s="236"/>
      <c r="R28" s="237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</row>
    <row r="29" spans="1:35">
      <c r="A29" s="235"/>
      <c r="B29" s="236"/>
      <c r="C29" s="236"/>
      <c r="D29" s="236"/>
      <c r="E29" s="236"/>
      <c r="F29" s="236"/>
      <c r="G29" s="236"/>
      <c r="H29" s="236"/>
      <c r="I29" s="237"/>
      <c r="J29" s="235"/>
      <c r="K29" s="236"/>
      <c r="L29" s="236"/>
      <c r="M29" s="236"/>
      <c r="N29" s="236"/>
      <c r="O29" s="236"/>
      <c r="P29" s="236"/>
      <c r="Q29" s="236"/>
      <c r="R29" s="237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</row>
    <row r="30" spans="1:35">
      <c r="A30" s="235"/>
      <c r="B30" s="236"/>
      <c r="C30" s="236"/>
      <c r="D30" s="236"/>
      <c r="E30" s="236"/>
      <c r="F30" s="236"/>
      <c r="G30" s="236"/>
      <c r="H30" s="236"/>
      <c r="I30" s="237"/>
      <c r="J30" s="235"/>
      <c r="K30" s="236"/>
      <c r="L30" s="236"/>
      <c r="M30" s="236"/>
      <c r="N30" s="236"/>
      <c r="O30" s="236"/>
      <c r="P30" s="236"/>
      <c r="Q30" s="236"/>
      <c r="R30" s="237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</row>
    <row r="31" spans="1:35">
      <c r="A31" s="235"/>
      <c r="B31" s="236"/>
      <c r="C31" s="236"/>
      <c r="D31" s="236"/>
      <c r="E31" s="236"/>
      <c r="F31" s="236"/>
      <c r="G31" s="236"/>
      <c r="H31" s="236"/>
      <c r="I31" s="237"/>
      <c r="J31" s="235"/>
      <c r="K31" s="236"/>
      <c r="L31" s="236"/>
      <c r="M31" s="236"/>
      <c r="N31" s="236"/>
      <c r="O31" s="236"/>
      <c r="P31" s="236"/>
      <c r="Q31" s="236"/>
      <c r="R31" s="237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</row>
    <row r="32" spans="1:35">
      <c r="A32" s="235"/>
      <c r="B32" s="236"/>
      <c r="C32" s="236"/>
      <c r="D32" s="236"/>
      <c r="E32" s="236"/>
      <c r="F32" s="236"/>
      <c r="G32" s="236"/>
      <c r="H32" s="236"/>
      <c r="I32" s="237"/>
      <c r="J32" s="235"/>
      <c r="K32" s="236"/>
      <c r="L32" s="236"/>
      <c r="M32" s="236"/>
      <c r="N32" s="236"/>
      <c r="O32" s="236"/>
      <c r="P32" s="236"/>
      <c r="Q32" s="236"/>
      <c r="R32" s="237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</row>
    <row r="33" spans="1:35">
      <c r="A33" s="235"/>
      <c r="B33" s="236"/>
      <c r="C33" s="236"/>
      <c r="D33" s="236"/>
      <c r="E33" s="236"/>
      <c r="F33" s="236"/>
      <c r="G33" s="236"/>
      <c r="H33" s="236"/>
      <c r="I33" s="237"/>
      <c r="J33" s="235"/>
      <c r="K33" s="236"/>
      <c r="L33" s="236"/>
      <c r="M33" s="236"/>
      <c r="N33" s="236"/>
      <c r="O33" s="236"/>
      <c r="P33" s="236"/>
      <c r="Q33" s="236"/>
      <c r="R33" s="237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</row>
    <row r="34" spans="1:35">
      <c r="A34" s="235"/>
      <c r="B34" s="236"/>
      <c r="C34" s="236"/>
      <c r="D34" s="236"/>
      <c r="E34" s="236"/>
      <c r="F34" s="236"/>
      <c r="G34" s="236"/>
      <c r="H34" s="236"/>
      <c r="I34" s="237"/>
      <c r="J34" s="235"/>
      <c r="K34" s="236"/>
      <c r="L34" s="236"/>
      <c r="M34" s="236"/>
      <c r="N34" s="236"/>
      <c r="O34" s="236"/>
      <c r="P34" s="236"/>
      <c r="Q34" s="236"/>
      <c r="R34" s="237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</row>
    <row r="35" spans="1:35">
      <c r="A35" s="235"/>
      <c r="B35" s="236"/>
      <c r="C35" s="236"/>
      <c r="D35" s="236"/>
      <c r="E35" s="236"/>
      <c r="F35" s="236"/>
      <c r="G35" s="236"/>
      <c r="H35" s="236"/>
      <c r="I35" s="237"/>
      <c r="J35" s="235"/>
      <c r="K35" s="236"/>
      <c r="L35" s="236"/>
      <c r="M35" s="236"/>
      <c r="N35" s="236"/>
      <c r="O35" s="236"/>
      <c r="P35" s="236"/>
      <c r="Q35" s="236"/>
      <c r="R35" s="237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</row>
    <row r="36" spans="1:35">
      <c r="A36" s="235"/>
      <c r="B36" s="236"/>
      <c r="C36" s="236"/>
      <c r="D36" s="236"/>
      <c r="E36" s="236"/>
      <c r="F36" s="236"/>
      <c r="G36" s="236"/>
      <c r="H36" s="236"/>
      <c r="I36" s="237"/>
      <c r="J36" s="235"/>
      <c r="K36" s="236"/>
      <c r="L36" s="236"/>
      <c r="M36" s="236"/>
      <c r="N36" s="236"/>
      <c r="O36" s="236"/>
      <c r="P36" s="236"/>
      <c r="Q36" s="236"/>
      <c r="R36" s="237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</row>
    <row r="37" spans="1:35">
      <c r="A37" s="235"/>
      <c r="B37" s="236"/>
      <c r="C37" s="236"/>
      <c r="D37" s="236"/>
      <c r="E37" s="236"/>
      <c r="F37" s="236"/>
      <c r="G37" s="236"/>
      <c r="H37" s="236"/>
      <c r="I37" s="237"/>
      <c r="J37" s="235"/>
      <c r="K37" s="236"/>
      <c r="L37" s="236"/>
      <c r="M37" s="236"/>
      <c r="N37" s="236"/>
      <c r="O37" s="236"/>
      <c r="P37" s="236"/>
      <c r="Q37" s="236"/>
      <c r="R37" s="237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</row>
    <row r="38" spans="1:35">
      <c r="A38" s="235"/>
      <c r="B38" s="236"/>
      <c r="C38" s="236"/>
      <c r="D38" s="236"/>
      <c r="E38" s="236"/>
      <c r="F38" s="236"/>
      <c r="G38" s="236"/>
      <c r="H38" s="236"/>
      <c r="I38" s="237"/>
      <c r="J38" s="235"/>
      <c r="K38" s="236"/>
      <c r="L38" s="236"/>
      <c r="M38" s="236"/>
      <c r="N38" s="236"/>
      <c r="O38" s="236"/>
      <c r="P38" s="236"/>
      <c r="Q38" s="236"/>
      <c r="R38" s="237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</row>
    <row r="39" spans="1:35">
      <c r="A39" s="235"/>
      <c r="B39" s="236"/>
      <c r="C39" s="236"/>
      <c r="D39" s="236"/>
      <c r="E39" s="236"/>
      <c r="F39" s="236"/>
      <c r="G39" s="236"/>
      <c r="H39" s="236"/>
      <c r="I39" s="237"/>
      <c r="J39" s="235"/>
      <c r="K39" s="236"/>
      <c r="L39" s="236"/>
      <c r="M39" s="236"/>
      <c r="N39" s="236"/>
      <c r="O39" s="236"/>
      <c r="P39" s="236"/>
      <c r="Q39" s="236"/>
      <c r="R39" s="237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</row>
    <row r="40" spans="1:35">
      <c r="A40" s="235"/>
      <c r="B40" s="236"/>
      <c r="C40" s="236"/>
      <c r="D40" s="236"/>
      <c r="E40" s="236"/>
      <c r="F40" s="236"/>
      <c r="G40" s="236"/>
      <c r="H40" s="236"/>
      <c r="I40" s="237"/>
      <c r="J40" s="235"/>
      <c r="K40" s="236"/>
      <c r="L40" s="236"/>
      <c r="M40" s="236"/>
      <c r="N40" s="236"/>
      <c r="O40" s="236"/>
      <c r="P40" s="236"/>
      <c r="Q40" s="236"/>
      <c r="R40" s="237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</row>
    <row r="41" spans="1:35">
      <c r="A41" s="235"/>
      <c r="B41" s="236"/>
      <c r="C41" s="236"/>
      <c r="D41" s="236"/>
      <c r="E41" s="236"/>
      <c r="F41" s="236"/>
      <c r="G41" s="236"/>
      <c r="H41" s="236"/>
      <c r="I41" s="237"/>
      <c r="J41" s="235"/>
      <c r="K41" s="236"/>
      <c r="L41" s="236"/>
      <c r="M41" s="236"/>
      <c r="N41" s="236"/>
      <c r="O41" s="236"/>
      <c r="P41" s="236"/>
      <c r="Q41" s="236"/>
      <c r="R41" s="237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</row>
    <row r="42" spans="1:35" ht="16" thickBot="1">
      <c r="A42" s="230" t="s">
        <v>5682</v>
      </c>
      <c r="B42" s="122"/>
      <c r="C42" s="122"/>
      <c r="D42" s="122"/>
      <c r="E42" s="122"/>
      <c r="F42" s="122"/>
      <c r="G42" s="122"/>
      <c r="H42" s="122"/>
      <c r="I42" s="231"/>
      <c r="J42" s="230" t="s">
        <v>5684</v>
      </c>
      <c r="K42" s="122"/>
      <c r="L42" s="122"/>
      <c r="M42" s="122"/>
      <c r="N42" s="122"/>
      <c r="O42" s="122"/>
      <c r="P42" s="122"/>
      <c r="Q42" s="122"/>
      <c r="R42" s="231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</row>
    <row r="43" spans="1:35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</row>
    <row r="44" spans="1:35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</row>
    <row r="45" spans="1:3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</row>
    <row r="46" spans="1:35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</row>
    <row r="47" spans="1:35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</row>
    <row r="48" spans="1:35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</row>
    <row r="49" spans="1:35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</row>
    <row r="50" spans="1:35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</row>
    <row r="51" spans="1:35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</row>
    <row r="52" spans="1:35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</row>
    <row r="53" spans="1:35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</row>
    <row r="54" spans="1:35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</row>
    <row r="55" spans="1:3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</row>
  </sheetData>
  <mergeCells count="7">
    <mergeCell ref="A42:I42"/>
    <mergeCell ref="J42:R42"/>
    <mergeCell ref="J21:R21"/>
    <mergeCell ref="J1:R20"/>
    <mergeCell ref="J22:R41"/>
    <mergeCell ref="A22:I41"/>
    <mergeCell ref="A1:I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9F98-7A8E-4B06-B6D9-7AA958B6F3C8}">
  <sheetPr>
    <tabColor rgb="FF00B050"/>
    <pageSetUpPr fitToPage="1"/>
  </sheetPr>
  <dimension ref="B1:R43"/>
  <sheetViews>
    <sheetView showGridLines="0" zoomScale="85" zoomScaleNormal="85" zoomScaleSheetLayoutView="80" workbookViewId="0">
      <selection activeCell="K1" sqref="K1:R32"/>
    </sheetView>
  </sheetViews>
  <sheetFormatPr baseColWidth="10" defaultColWidth="9.1640625" defaultRowHeight="15"/>
  <cols>
    <col min="1" max="1" width="5.6640625" customWidth="1"/>
    <col min="2" max="2" width="2.1640625" customWidth="1"/>
    <col min="3" max="3" width="40.1640625" customWidth="1"/>
    <col min="4" max="4" width="21.6640625" customWidth="1"/>
    <col min="5" max="7" width="18" customWidth="1"/>
    <col min="8" max="8" width="20" customWidth="1"/>
    <col min="9" max="9" width="28.33203125" customWidth="1"/>
    <col min="10" max="10" width="1" customWidth="1"/>
    <col min="15" max="15" width="29.5" customWidth="1"/>
  </cols>
  <sheetData>
    <row r="1" spans="2:18" ht="24" customHeight="1">
      <c r="B1" s="243"/>
      <c r="C1" s="243"/>
      <c r="D1" s="243"/>
      <c r="E1" s="243"/>
      <c r="F1" s="243"/>
      <c r="G1" s="243"/>
      <c r="H1" s="243"/>
      <c r="I1" s="243"/>
      <c r="K1" s="244" t="s">
        <v>5695</v>
      </c>
      <c r="L1" s="244"/>
      <c r="M1" s="244"/>
      <c r="N1" s="244"/>
      <c r="O1" s="244"/>
      <c r="P1" s="244"/>
      <c r="Q1" s="244"/>
      <c r="R1" s="244"/>
    </row>
    <row r="2" spans="2:18" ht="36.75" customHeight="1">
      <c r="K2" s="244"/>
      <c r="L2" s="244"/>
      <c r="M2" s="244"/>
      <c r="N2" s="244"/>
      <c r="O2" s="244"/>
      <c r="P2" s="244"/>
      <c r="Q2" s="244"/>
      <c r="R2" s="244"/>
    </row>
    <row r="3" spans="2:18" ht="40" customHeight="1">
      <c r="C3" s="245"/>
      <c r="D3" s="246"/>
      <c r="E3" s="246"/>
      <c r="F3" s="246"/>
      <c r="G3" s="246"/>
      <c r="H3" s="246"/>
      <c r="I3" s="246"/>
      <c r="K3" s="244"/>
      <c r="L3" s="244"/>
      <c r="M3" s="244"/>
      <c r="N3" s="244"/>
      <c r="O3" s="244"/>
      <c r="P3" s="244"/>
      <c r="Q3" s="244"/>
      <c r="R3" s="244"/>
    </row>
    <row r="4" spans="2:18" ht="15" customHeight="1">
      <c r="K4" s="244"/>
      <c r="L4" s="244"/>
      <c r="M4" s="244"/>
      <c r="N4" s="244"/>
      <c r="O4" s="244"/>
      <c r="P4" s="244"/>
      <c r="Q4" s="244"/>
      <c r="R4" s="244"/>
    </row>
    <row r="5" spans="2:18" ht="15" customHeight="1">
      <c r="K5" s="244"/>
      <c r="L5" s="244"/>
      <c r="M5" s="244"/>
      <c r="N5" s="244"/>
      <c r="O5" s="244"/>
      <c r="P5" s="244"/>
      <c r="Q5" s="244"/>
      <c r="R5" s="244"/>
    </row>
    <row r="6" spans="2:18" ht="15" customHeight="1">
      <c r="K6" s="244"/>
      <c r="L6" s="244"/>
      <c r="M6" s="244"/>
      <c r="N6" s="244"/>
      <c r="O6" s="244"/>
      <c r="P6" s="244"/>
      <c r="Q6" s="244"/>
      <c r="R6" s="244"/>
    </row>
    <row r="7" spans="2:18" ht="15" customHeight="1">
      <c r="D7" s="1"/>
      <c r="E7" s="1"/>
      <c r="F7" s="1"/>
      <c r="K7" s="244"/>
      <c r="L7" s="244"/>
      <c r="M7" s="244"/>
      <c r="N7" s="244"/>
      <c r="O7" s="244"/>
      <c r="P7" s="244"/>
      <c r="Q7" s="244"/>
      <c r="R7" s="244"/>
    </row>
    <row r="8" spans="2:18" ht="15" customHeight="1">
      <c r="D8" s="1"/>
      <c r="E8" s="1"/>
      <c r="F8" s="1"/>
      <c r="K8" s="244"/>
      <c r="L8" s="244"/>
      <c r="M8" s="244"/>
      <c r="N8" s="244"/>
      <c r="O8" s="244"/>
      <c r="P8" s="244"/>
      <c r="Q8" s="244"/>
      <c r="R8" s="244"/>
    </row>
    <row r="9" spans="2:18" ht="15" customHeight="1">
      <c r="D9" s="1"/>
      <c r="E9" s="1"/>
      <c r="F9" s="1"/>
      <c r="K9" s="244"/>
      <c r="L9" s="244"/>
      <c r="M9" s="244"/>
      <c r="N9" s="244"/>
      <c r="O9" s="244"/>
      <c r="P9" s="244"/>
      <c r="Q9" s="244"/>
      <c r="R9" s="244"/>
    </row>
    <row r="10" spans="2:18" ht="15" customHeight="1">
      <c r="D10" s="1"/>
      <c r="E10" s="1"/>
      <c r="F10" s="1"/>
      <c r="K10" s="244"/>
      <c r="L10" s="244"/>
      <c r="M10" s="244"/>
      <c r="N10" s="244"/>
      <c r="O10" s="244"/>
      <c r="P10" s="244"/>
      <c r="Q10" s="244"/>
      <c r="R10" s="244"/>
    </row>
    <row r="11" spans="2:18" ht="15" customHeight="1">
      <c r="D11" s="1"/>
      <c r="E11" s="1"/>
      <c r="F11" s="1"/>
      <c r="K11" s="244"/>
      <c r="L11" s="244"/>
      <c r="M11" s="244"/>
      <c r="N11" s="244"/>
      <c r="O11" s="244"/>
      <c r="P11" s="244"/>
      <c r="Q11" s="244"/>
      <c r="R11" s="244"/>
    </row>
    <row r="12" spans="2:18" ht="15" customHeight="1">
      <c r="D12" s="1"/>
      <c r="E12" s="1"/>
      <c r="F12" s="1"/>
      <c r="K12" s="244"/>
      <c r="L12" s="244"/>
      <c r="M12" s="244"/>
      <c r="N12" s="244"/>
      <c r="O12" s="244"/>
      <c r="P12" s="244"/>
      <c r="Q12" s="244"/>
      <c r="R12" s="244"/>
    </row>
    <row r="13" spans="2:18" ht="15" customHeight="1">
      <c r="D13" s="1"/>
      <c r="E13" s="1"/>
      <c r="F13" s="1"/>
      <c r="K13" s="244"/>
      <c r="L13" s="244"/>
      <c r="M13" s="244"/>
      <c r="N13" s="244"/>
      <c r="O13" s="244"/>
      <c r="P13" s="244"/>
      <c r="Q13" s="244"/>
      <c r="R13" s="244"/>
    </row>
    <row r="14" spans="2:18" ht="15" customHeight="1">
      <c r="D14" s="1"/>
      <c r="E14" s="1"/>
      <c r="F14" s="1"/>
      <c r="K14" s="244"/>
      <c r="L14" s="244"/>
      <c r="M14" s="244"/>
      <c r="N14" s="244"/>
      <c r="O14" s="244"/>
      <c r="P14" s="244"/>
      <c r="Q14" s="244"/>
      <c r="R14" s="244"/>
    </row>
    <row r="15" spans="2:18" ht="15" customHeight="1">
      <c r="D15" s="1"/>
      <c r="E15" s="1"/>
      <c r="F15" s="1"/>
      <c r="K15" s="244"/>
      <c r="L15" s="244"/>
      <c r="M15" s="244"/>
      <c r="N15" s="244"/>
      <c r="O15" s="244"/>
      <c r="P15" s="244"/>
      <c r="Q15" s="244"/>
      <c r="R15" s="244"/>
    </row>
    <row r="16" spans="2:18" ht="15" customHeight="1">
      <c r="D16" s="1"/>
      <c r="E16" s="1"/>
      <c r="F16" s="1"/>
      <c r="K16" s="244"/>
      <c r="L16" s="244"/>
      <c r="M16" s="244"/>
      <c r="N16" s="244"/>
      <c r="O16" s="244"/>
      <c r="P16" s="244"/>
      <c r="Q16" s="244"/>
      <c r="R16" s="244"/>
    </row>
    <row r="17" spans="4:18" ht="15" customHeight="1">
      <c r="D17" s="1"/>
      <c r="E17" s="1"/>
      <c r="F17" s="1"/>
      <c r="K17" s="244"/>
      <c r="L17" s="244"/>
      <c r="M17" s="244"/>
      <c r="N17" s="244"/>
      <c r="O17" s="244"/>
      <c r="P17" s="244"/>
      <c r="Q17" s="244"/>
      <c r="R17" s="244"/>
    </row>
    <row r="18" spans="4:18" ht="15" customHeight="1">
      <c r="D18" s="1"/>
      <c r="E18" s="1"/>
      <c r="F18" s="1"/>
      <c r="K18" s="244"/>
      <c r="L18" s="244"/>
      <c r="M18" s="244"/>
      <c r="N18" s="244"/>
      <c r="O18" s="244"/>
      <c r="P18" s="244"/>
      <c r="Q18" s="244"/>
      <c r="R18" s="244"/>
    </row>
    <row r="19" spans="4:18" ht="15" customHeight="1">
      <c r="D19" s="1"/>
      <c r="E19" s="1"/>
      <c r="F19" s="1"/>
      <c r="K19" s="244"/>
      <c r="L19" s="244"/>
      <c r="M19" s="244"/>
      <c r="N19" s="244"/>
      <c r="O19" s="244"/>
      <c r="P19" s="244"/>
      <c r="Q19" s="244"/>
      <c r="R19" s="244"/>
    </row>
    <row r="20" spans="4:18" ht="15" customHeight="1">
      <c r="D20" s="1"/>
      <c r="E20" s="1"/>
      <c r="F20" s="1"/>
      <c r="K20" s="244"/>
      <c r="L20" s="244"/>
      <c r="M20" s="244"/>
      <c r="N20" s="244"/>
      <c r="O20" s="244"/>
      <c r="P20" s="244"/>
      <c r="Q20" s="244"/>
      <c r="R20" s="244"/>
    </row>
    <row r="21" spans="4:18" ht="15" customHeight="1">
      <c r="D21" s="1"/>
      <c r="E21" s="1"/>
      <c r="F21" s="1"/>
      <c r="K21" s="244"/>
      <c r="L21" s="244"/>
      <c r="M21" s="244"/>
      <c r="N21" s="244"/>
      <c r="O21" s="244"/>
      <c r="P21" s="244"/>
      <c r="Q21" s="244"/>
      <c r="R21" s="244"/>
    </row>
    <row r="22" spans="4:18" ht="15" customHeight="1">
      <c r="D22" s="1"/>
      <c r="E22" s="1"/>
      <c r="F22" s="1"/>
      <c r="K22" s="244"/>
      <c r="L22" s="244"/>
      <c r="M22" s="244"/>
      <c r="N22" s="244"/>
      <c r="O22" s="244"/>
      <c r="P22" s="244"/>
      <c r="Q22" s="244"/>
      <c r="R22" s="244"/>
    </row>
    <row r="23" spans="4:18" ht="15" customHeight="1">
      <c r="D23" s="1"/>
      <c r="E23" s="1"/>
      <c r="F23" s="1"/>
      <c r="K23" s="244"/>
      <c r="L23" s="244"/>
      <c r="M23" s="244"/>
      <c r="N23" s="244"/>
      <c r="O23" s="244"/>
      <c r="P23" s="244"/>
      <c r="Q23" s="244"/>
      <c r="R23" s="244"/>
    </row>
    <row r="24" spans="4:18" ht="15" customHeight="1">
      <c r="D24" s="1"/>
      <c r="E24" s="1"/>
      <c r="F24" s="1"/>
      <c r="K24" s="244"/>
      <c r="L24" s="244"/>
      <c r="M24" s="244"/>
      <c r="N24" s="244"/>
      <c r="O24" s="244"/>
      <c r="P24" s="244"/>
      <c r="Q24" s="244"/>
      <c r="R24" s="244"/>
    </row>
    <row r="25" spans="4:18" ht="15" customHeight="1">
      <c r="D25" s="1"/>
      <c r="E25" s="1"/>
      <c r="F25" s="1"/>
      <c r="K25" s="244"/>
      <c r="L25" s="244"/>
      <c r="M25" s="244"/>
      <c r="N25" s="244"/>
      <c r="O25" s="244"/>
      <c r="P25" s="244"/>
      <c r="Q25" s="244"/>
      <c r="R25" s="244"/>
    </row>
    <row r="26" spans="4:18" ht="15" customHeight="1">
      <c r="D26" s="1"/>
      <c r="E26" s="1"/>
      <c r="F26" s="1"/>
      <c r="K26" s="244"/>
      <c r="L26" s="244"/>
      <c r="M26" s="244"/>
      <c r="N26" s="244"/>
      <c r="O26" s="244"/>
      <c r="P26" s="244"/>
      <c r="Q26" s="244"/>
      <c r="R26" s="244"/>
    </row>
    <row r="27" spans="4:18" ht="15" customHeight="1">
      <c r="D27" s="1"/>
      <c r="E27" s="1"/>
      <c r="F27" s="1"/>
      <c r="K27" s="244"/>
      <c r="L27" s="244"/>
      <c r="M27" s="244"/>
      <c r="N27" s="244"/>
      <c r="O27" s="244"/>
      <c r="P27" s="244"/>
      <c r="Q27" s="244"/>
      <c r="R27" s="244"/>
    </row>
    <row r="28" spans="4:18" ht="15" customHeight="1">
      <c r="D28" s="1"/>
      <c r="E28" s="1"/>
      <c r="F28" s="1"/>
      <c r="K28" s="244"/>
      <c r="L28" s="244"/>
      <c r="M28" s="244"/>
      <c r="N28" s="244"/>
      <c r="O28" s="244"/>
      <c r="P28" s="244"/>
      <c r="Q28" s="244"/>
      <c r="R28" s="244"/>
    </row>
    <row r="29" spans="4:18" ht="15" customHeight="1">
      <c r="D29" s="1"/>
      <c r="E29" s="1"/>
      <c r="F29" s="1"/>
      <c r="K29" s="244"/>
      <c r="L29" s="244"/>
      <c r="M29" s="244"/>
      <c r="N29" s="244"/>
      <c r="O29" s="244"/>
      <c r="P29" s="244"/>
      <c r="Q29" s="244"/>
      <c r="R29" s="244"/>
    </row>
    <row r="30" spans="4:18" ht="15" customHeight="1">
      <c r="D30" s="1"/>
      <c r="E30" s="1"/>
      <c r="F30" s="1"/>
      <c r="K30" s="244"/>
      <c r="L30" s="244"/>
      <c r="M30" s="244"/>
      <c r="N30" s="244"/>
      <c r="O30" s="244"/>
      <c r="P30" s="244"/>
      <c r="Q30" s="244"/>
      <c r="R30" s="244"/>
    </row>
    <row r="31" spans="4:18" ht="15" customHeight="1">
      <c r="D31" s="1"/>
      <c r="E31" s="1"/>
      <c r="F31" s="1"/>
      <c r="K31" s="244"/>
      <c r="L31" s="244"/>
      <c r="M31" s="244"/>
      <c r="N31" s="244"/>
      <c r="O31" s="244"/>
      <c r="P31" s="244"/>
      <c r="Q31" s="244"/>
      <c r="R31" s="244"/>
    </row>
    <row r="32" spans="4:18" ht="15" customHeight="1">
      <c r="K32" s="244"/>
      <c r="L32" s="244"/>
      <c r="M32" s="244"/>
      <c r="N32" s="244"/>
      <c r="O32" s="244"/>
      <c r="P32" s="244"/>
      <c r="Q32" s="244"/>
      <c r="R32" s="244"/>
    </row>
    <row r="33" spans="11:18" ht="15" customHeight="1">
      <c r="K33" s="95"/>
      <c r="L33" s="95"/>
      <c r="M33" s="95"/>
      <c r="N33" s="95"/>
      <c r="O33" s="95"/>
      <c r="P33" s="95"/>
      <c r="Q33" s="95"/>
      <c r="R33" s="95"/>
    </row>
    <row r="34" spans="11:18" ht="15" customHeight="1">
      <c r="K34" s="95"/>
      <c r="L34" s="95"/>
      <c r="M34" s="95"/>
      <c r="N34" s="95"/>
      <c r="O34" s="95"/>
      <c r="P34" s="95"/>
      <c r="Q34" s="95"/>
      <c r="R34" s="95"/>
    </row>
    <row r="35" spans="11:18" ht="15" customHeight="1">
      <c r="K35" s="95"/>
      <c r="L35" s="95"/>
      <c r="M35" s="95"/>
      <c r="N35" s="95"/>
      <c r="O35" s="95"/>
      <c r="P35" s="95"/>
      <c r="Q35" s="95"/>
      <c r="R35" s="95"/>
    </row>
    <row r="36" spans="11:18" ht="15" customHeight="1">
      <c r="K36" s="95"/>
      <c r="L36" s="95"/>
      <c r="M36" s="95"/>
      <c r="N36" s="95"/>
      <c r="O36" s="95"/>
      <c r="P36" s="95"/>
      <c r="Q36" s="95"/>
      <c r="R36" s="95"/>
    </row>
    <row r="37" spans="11:18" ht="15" customHeight="1">
      <c r="K37" s="95"/>
      <c r="L37" s="95"/>
      <c r="M37" s="95"/>
      <c r="N37" s="95"/>
      <c r="O37" s="95"/>
      <c r="P37" s="95"/>
      <c r="Q37" s="95"/>
      <c r="R37" s="95"/>
    </row>
    <row r="38" spans="11:18" ht="15" customHeight="1">
      <c r="K38" s="95"/>
      <c r="L38" s="95"/>
      <c r="M38" s="95"/>
      <c r="N38" s="95"/>
      <c r="O38" s="95"/>
      <c r="P38" s="95"/>
      <c r="Q38" s="95"/>
      <c r="R38" s="95"/>
    </row>
    <row r="39" spans="11:18" ht="15" customHeight="1">
      <c r="K39" s="95"/>
      <c r="L39" s="95"/>
      <c r="M39" s="95"/>
      <c r="N39" s="95"/>
      <c r="O39" s="95"/>
      <c r="P39" s="95"/>
      <c r="Q39" s="95"/>
      <c r="R39" s="95"/>
    </row>
    <row r="40" spans="11:18" ht="15" customHeight="1">
      <c r="K40" s="95"/>
      <c r="L40" s="95"/>
      <c r="M40" s="95"/>
      <c r="N40" s="95"/>
      <c r="O40" s="95"/>
      <c r="P40" s="95"/>
      <c r="Q40" s="95"/>
      <c r="R40" s="95"/>
    </row>
    <row r="41" spans="11:18" ht="15" customHeight="1">
      <c r="K41" s="95"/>
      <c r="L41" s="95"/>
      <c r="M41" s="95"/>
      <c r="N41" s="95"/>
      <c r="O41" s="95"/>
      <c r="P41" s="95"/>
      <c r="Q41" s="95"/>
      <c r="R41" s="95"/>
    </row>
    <row r="42" spans="11:18" ht="15" customHeight="1">
      <c r="K42" s="95"/>
      <c r="L42" s="95"/>
      <c r="M42" s="95"/>
      <c r="N42" s="95"/>
      <c r="O42" s="95"/>
      <c r="P42" s="95"/>
      <c r="Q42" s="95"/>
      <c r="R42" s="95"/>
    </row>
    <row r="43" spans="11:18" ht="15" customHeight="1">
      <c r="K43" s="95"/>
      <c r="L43" s="95"/>
      <c r="M43" s="95"/>
      <c r="N43" s="95"/>
      <c r="O43" s="95"/>
      <c r="P43" s="95"/>
      <c r="Q43" s="95"/>
      <c r="R43" s="95"/>
    </row>
  </sheetData>
  <mergeCells count="4">
    <mergeCell ref="B1:C1"/>
    <mergeCell ref="D1:I1"/>
    <mergeCell ref="K1:R32"/>
    <mergeCell ref="C3:I3"/>
  </mergeCells>
  <pageMargins left="0.23622047244094491" right="0.23622047244094491" top="0.74803149606299213" bottom="0.74803149606299213" header="0.31496062992125984" footer="0.31496062992125984"/>
  <pageSetup paperSize="6" scale="5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AF7A2-ED06-4D74-A4B3-15C887C00F5B}">
  <sheetPr>
    <tabColor rgb="FF00B050"/>
    <pageSetUpPr fitToPage="1"/>
  </sheetPr>
  <dimension ref="B1:N43"/>
  <sheetViews>
    <sheetView showGridLines="0" topLeftCell="A4" zoomScale="130" zoomScaleNormal="130" zoomScaleSheetLayoutView="80" workbookViewId="0">
      <selection activeCell="G1" sqref="G1:N32"/>
    </sheetView>
  </sheetViews>
  <sheetFormatPr baseColWidth="10" defaultColWidth="9.1640625" defaultRowHeight="15"/>
  <cols>
    <col min="1" max="1" width="22.83203125" customWidth="1"/>
    <col min="2" max="2" width="2.1640625" customWidth="1"/>
    <col min="3" max="3" width="40.1640625" customWidth="1"/>
    <col min="4" max="4" width="21.6640625" customWidth="1"/>
    <col min="5" max="5" width="18" customWidth="1"/>
    <col min="6" max="6" width="1" customWidth="1"/>
    <col min="11" max="11" width="29.5" customWidth="1"/>
  </cols>
  <sheetData>
    <row r="1" spans="2:14" ht="24" customHeight="1">
      <c r="B1" s="243"/>
      <c r="C1" s="243"/>
      <c r="D1" s="94"/>
      <c r="E1" s="94"/>
      <c r="G1" s="244" t="s">
        <v>5695</v>
      </c>
      <c r="H1" s="244"/>
      <c r="I1" s="244"/>
      <c r="J1" s="244"/>
      <c r="K1" s="244"/>
      <c r="L1" s="244"/>
      <c r="M1" s="244"/>
      <c r="N1" s="244"/>
    </row>
    <row r="2" spans="2:14" ht="36.75" customHeight="1">
      <c r="G2" s="244"/>
      <c r="H2" s="244"/>
      <c r="I2" s="244"/>
      <c r="J2" s="244"/>
      <c r="K2" s="244"/>
      <c r="L2" s="244"/>
      <c r="M2" s="244"/>
      <c r="N2" s="244"/>
    </row>
    <row r="3" spans="2:14" ht="40" customHeight="1">
      <c r="C3" s="245"/>
      <c r="D3" s="246"/>
      <c r="E3" s="246"/>
      <c r="G3" s="244"/>
      <c r="H3" s="244"/>
      <c r="I3" s="244"/>
      <c r="J3" s="244"/>
      <c r="K3" s="244"/>
      <c r="L3" s="244"/>
      <c r="M3" s="244"/>
      <c r="N3" s="244"/>
    </row>
    <row r="4" spans="2:14" ht="15" customHeight="1">
      <c r="G4" s="244"/>
      <c r="H4" s="244"/>
      <c r="I4" s="244"/>
      <c r="J4" s="244"/>
      <c r="K4" s="244"/>
      <c r="L4" s="244"/>
      <c r="M4" s="244"/>
      <c r="N4" s="244"/>
    </row>
    <row r="5" spans="2:14" ht="15" customHeight="1">
      <c r="G5" s="244"/>
      <c r="H5" s="244"/>
      <c r="I5" s="244"/>
      <c r="J5" s="244"/>
      <c r="K5" s="244"/>
      <c r="L5" s="244"/>
      <c r="M5" s="244"/>
      <c r="N5" s="244"/>
    </row>
    <row r="6" spans="2:14" ht="15" customHeight="1">
      <c r="G6" s="244"/>
      <c r="H6" s="244"/>
      <c r="I6" s="244"/>
      <c r="J6" s="244"/>
      <c r="K6" s="244"/>
      <c r="L6" s="244"/>
      <c r="M6" s="244"/>
      <c r="N6" s="244"/>
    </row>
    <row r="7" spans="2:14" ht="15" customHeight="1">
      <c r="D7" s="1"/>
      <c r="E7" s="1"/>
      <c r="G7" s="244"/>
      <c r="H7" s="244"/>
      <c r="I7" s="244"/>
      <c r="J7" s="244"/>
      <c r="K7" s="244"/>
      <c r="L7" s="244"/>
      <c r="M7" s="244"/>
      <c r="N7" s="244"/>
    </row>
    <row r="8" spans="2:14" ht="15" customHeight="1">
      <c r="D8" s="1"/>
      <c r="E8" s="1"/>
      <c r="G8" s="244"/>
      <c r="H8" s="244"/>
      <c r="I8" s="244"/>
      <c r="J8" s="244"/>
      <c r="K8" s="244"/>
      <c r="L8" s="244"/>
      <c r="M8" s="244"/>
      <c r="N8" s="244"/>
    </row>
    <row r="9" spans="2:14" ht="15" customHeight="1">
      <c r="D9" s="1"/>
      <c r="E9" s="1"/>
      <c r="G9" s="244"/>
      <c r="H9" s="244"/>
      <c r="I9" s="244"/>
      <c r="J9" s="244"/>
      <c r="K9" s="244"/>
      <c r="L9" s="244"/>
      <c r="M9" s="244"/>
      <c r="N9" s="244"/>
    </row>
    <row r="10" spans="2:14" ht="15" customHeight="1">
      <c r="D10" s="1"/>
      <c r="E10" s="1"/>
      <c r="G10" s="244"/>
      <c r="H10" s="244"/>
      <c r="I10" s="244"/>
      <c r="J10" s="244"/>
      <c r="K10" s="244"/>
      <c r="L10" s="244"/>
      <c r="M10" s="244"/>
      <c r="N10" s="244"/>
    </row>
    <row r="11" spans="2:14" ht="15" customHeight="1">
      <c r="D11" s="1"/>
      <c r="E11" s="1"/>
      <c r="G11" s="244"/>
      <c r="H11" s="244"/>
      <c r="I11" s="244"/>
      <c r="J11" s="244"/>
      <c r="K11" s="244"/>
      <c r="L11" s="244"/>
      <c r="M11" s="244"/>
      <c r="N11" s="244"/>
    </row>
    <row r="12" spans="2:14" ht="15" customHeight="1">
      <c r="D12" s="1"/>
      <c r="E12" s="1"/>
      <c r="G12" s="244"/>
      <c r="H12" s="244"/>
      <c r="I12" s="244"/>
      <c r="J12" s="244"/>
      <c r="K12" s="244"/>
      <c r="L12" s="244"/>
      <c r="M12" s="244"/>
      <c r="N12" s="244"/>
    </row>
    <row r="13" spans="2:14" ht="15" customHeight="1">
      <c r="D13" s="1"/>
      <c r="E13" s="1"/>
      <c r="G13" s="244"/>
      <c r="H13" s="244"/>
      <c r="I13" s="244"/>
      <c r="J13" s="244"/>
      <c r="K13" s="244"/>
      <c r="L13" s="244"/>
      <c r="M13" s="244"/>
      <c r="N13" s="244"/>
    </row>
    <row r="14" spans="2:14" ht="15" customHeight="1">
      <c r="D14" s="1"/>
      <c r="E14" s="1"/>
      <c r="G14" s="244"/>
      <c r="H14" s="244"/>
      <c r="I14" s="244"/>
      <c r="J14" s="244"/>
      <c r="K14" s="244"/>
      <c r="L14" s="244"/>
      <c r="M14" s="244"/>
      <c r="N14" s="244"/>
    </row>
    <row r="15" spans="2:14" ht="15" customHeight="1">
      <c r="D15" s="1"/>
      <c r="E15" s="1"/>
      <c r="G15" s="244"/>
      <c r="H15" s="244"/>
      <c r="I15" s="244"/>
      <c r="J15" s="244"/>
      <c r="K15" s="244"/>
      <c r="L15" s="244"/>
      <c r="M15" s="244"/>
      <c r="N15" s="244"/>
    </row>
    <row r="16" spans="2:14" ht="15" customHeight="1">
      <c r="D16" s="1"/>
      <c r="E16" s="1"/>
      <c r="G16" s="244"/>
      <c r="H16" s="244"/>
      <c r="I16" s="244"/>
      <c r="J16" s="244"/>
      <c r="K16" s="244"/>
      <c r="L16" s="244"/>
      <c r="M16" s="244"/>
      <c r="N16" s="244"/>
    </row>
    <row r="17" spans="4:14" ht="15" customHeight="1">
      <c r="D17" s="1"/>
      <c r="E17" s="1"/>
      <c r="G17" s="244"/>
      <c r="H17" s="244"/>
      <c r="I17" s="244"/>
      <c r="J17" s="244"/>
      <c r="K17" s="244"/>
      <c r="L17" s="244"/>
      <c r="M17" s="244"/>
      <c r="N17" s="244"/>
    </row>
    <row r="18" spans="4:14" ht="15" customHeight="1">
      <c r="D18" s="1"/>
      <c r="E18" s="1"/>
      <c r="G18" s="244"/>
      <c r="H18" s="244"/>
      <c r="I18" s="244"/>
      <c r="J18" s="244"/>
      <c r="K18" s="244"/>
      <c r="L18" s="244"/>
      <c r="M18" s="244"/>
      <c r="N18" s="244"/>
    </row>
    <row r="19" spans="4:14" ht="15" customHeight="1">
      <c r="D19" s="1"/>
      <c r="E19" s="1"/>
      <c r="G19" s="244"/>
      <c r="H19" s="244"/>
      <c r="I19" s="244"/>
      <c r="J19" s="244"/>
      <c r="K19" s="244"/>
      <c r="L19" s="244"/>
      <c r="M19" s="244"/>
      <c r="N19" s="244"/>
    </row>
    <row r="20" spans="4:14" ht="15" customHeight="1">
      <c r="D20" s="1"/>
      <c r="E20" s="1"/>
      <c r="G20" s="244"/>
      <c r="H20" s="244"/>
      <c r="I20" s="244"/>
      <c r="J20" s="244"/>
      <c r="K20" s="244"/>
      <c r="L20" s="244"/>
      <c r="M20" s="244"/>
      <c r="N20" s="244"/>
    </row>
    <row r="21" spans="4:14" ht="15" customHeight="1">
      <c r="D21" s="1"/>
      <c r="E21" s="1"/>
      <c r="G21" s="244"/>
      <c r="H21" s="244"/>
      <c r="I21" s="244"/>
      <c r="J21" s="244"/>
      <c r="K21" s="244"/>
      <c r="L21" s="244"/>
      <c r="M21" s="244"/>
      <c r="N21" s="244"/>
    </row>
    <row r="22" spans="4:14" ht="15" customHeight="1">
      <c r="D22" s="1"/>
      <c r="E22" s="1"/>
      <c r="G22" s="244"/>
      <c r="H22" s="244"/>
      <c r="I22" s="244"/>
      <c r="J22" s="244"/>
      <c r="K22" s="244"/>
      <c r="L22" s="244"/>
      <c r="M22" s="244"/>
      <c r="N22" s="244"/>
    </row>
    <row r="23" spans="4:14" ht="15" customHeight="1">
      <c r="D23" s="1"/>
      <c r="E23" s="1"/>
      <c r="G23" s="244"/>
      <c r="H23" s="244"/>
      <c r="I23" s="244"/>
      <c r="J23" s="244"/>
      <c r="K23" s="244"/>
      <c r="L23" s="244"/>
      <c r="M23" s="244"/>
      <c r="N23" s="244"/>
    </row>
    <row r="24" spans="4:14" ht="15" customHeight="1">
      <c r="D24" s="1"/>
      <c r="E24" s="1"/>
      <c r="G24" s="244"/>
      <c r="H24" s="244"/>
      <c r="I24" s="244"/>
      <c r="J24" s="244"/>
      <c r="K24" s="244"/>
      <c r="L24" s="244"/>
      <c r="M24" s="244"/>
      <c r="N24" s="244"/>
    </row>
    <row r="25" spans="4:14" ht="15" customHeight="1">
      <c r="D25" s="1"/>
      <c r="E25" s="1"/>
      <c r="G25" s="244"/>
      <c r="H25" s="244"/>
      <c r="I25" s="244"/>
      <c r="J25" s="244"/>
      <c r="K25" s="244"/>
      <c r="L25" s="244"/>
      <c r="M25" s="244"/>
      <c r="N25" s="244"/>
    </row>
    <row r="26" spans="4:14" ht="15" customHeight="1">
      <c r="D26" s="1"/>
      <c r="E26" s="1"/>
      <c r="G26" s="244"/>
      <c r="H26" s="244"/>
      <c r="I26" s="244"/>
      <c r="J26" s="244"/>
      <c r="K26" s="244"/>
      <c r="L26" s="244"/>
      <c r="M26" s="244"/>
      <c r="N26" s="244"/>
    </row>
    <row r="27" spans="4:14" ht="15" customHeight="1">
      <c r="D27" s="1"/>
      <c r="E27" s="1"/>
      <c r="G27" s="244"/>
      <c r="H27" s="244"/>
      <c r="I27" s="244"/>
      <c r="J27" s="244"/>
      <c r="K27" s="244"/>
      <c r="L27" s="244"/>
      <c r="M27" s="244"/>
      <c r="N27" s="244"/>
    </row>
    <row r="28" spans="4:14" ht="15" customHeight="1">
      <c r="D28" s="1"/>
      <c r="E28" s="1"/>
      <c r="G28" s="244"/>
      <c r="H28" s="244"/>
      <c r="I28" s="244"/>
      <c r="J28" s="244"/>
      <c r="K28" s="244"/>
      <c r="L28" s="244"/>
      <c r="M28" s="244"/>
      <c r="N28" s="244"/>
    </row>
    <row r="29" spans="4:14" ht="15" customHeight="1">
      <c r="D29" s="1"/>
      <c r="E29" s="1"/>
      <c r="G29" s="244"/>
      <c r="H29" s="244"/>
      <c r="I29" s="244"/>
      <c r="J29" s="244"/>
      <c r="K29" s="244"/>
      <c r="L29" s="244"/>
      <c r="M29" s="244"/>
      <c r="N29" s="244"/>
    </row>
    <row r="30" spans="4:14" ht="15" customHeight="1">
      <c r="D30" s="1"/>
      <c r="E30" s="1"/>
      <c r="G30" s="244"/>
      <c r="H30" s="244"/>
      <c r="I30" s="244"/>
      <c r="J30" s="244"/>
      <c r="K30" s="244"/>
      <c r="L30" s="244"/>
      <c r="M30" s="244"/>
      <c r="N30" s="244"/>
    </row>
    <row r="31" spans="4:14" ht="15" customHeight="1">
      <c r="D31" s="1"/>
      <c r="E31" s="1"/>
      <c r="G31" s="244"/>
      <c r="H31" s="244"/>
      <c r="I31" s="244"/>
      <c r="J31" s="244"/>
      <c r="K31" s="244"/>
      <c r="L31" s="244"/>
      <c r="M31" s="244"/>
      <c r="N31" s="244"/>
    </row>
    <row r="32" spans="4:14" ht="15" customHeight="1">
      <c r="G32" s="244"/>
      <c r="H32" s="244"/>
      <c r="I32" s="244"/>
      <c r="J32" s="244"/>
      <c r="K32" s="244"/>
      <c r="L32" s="244"/>
      <c r="M32" s="244"/>
      <c r="N32" s="244"/>
    </row>
    <row r="33" spans="7:14" ht="15" customHeight="1">
      <c r="G33" s="95"/>
      <c r="H33" s="95"/>
      <c r="I33" s="95"/>
      <c r="J33" s="95"/>
      <c r="K33" s="95"/>
      <c r="L33" s="95"/>
      <c r="M33" s="95"/>
      <c r="N33" s="95"/>
    </row>
    <row r="34" spans="7:14" ht="15" customHeight="1">
      <c r="G34" s="95"/>
      <c r="H34" s="95"/>
      <c r="I34" s="95"/>
      <c r="J34" s="95"/>
      <c r="K34" s="95"/>
      <c r="L34" s="95"/>
      <c r="M34" s="95"/>
      <c r="N34" s="95"/>
    </row>
    <row r="35" spans="7:14" ht="15" customHeight="1">
      <c r="G35" s="95"/>
      <c r="H35" s="95"/>
      <c r="I35" s="95"/>
      <c r="J35" s="95"/>
      <c r="K35" s="95"/>
      <c r="L35" s="95"/>
      <c r="M35" s="95"/>
      <c r="N35" s="95"/>
    </row>
    <row r="36" spans="7:14" ht="15" customHeight="1">
      <c r="G36" s="95"/>
      <c r="H36" s="95"/>
      <c r="I36" s="95"/>
      <c r="J36" s="95"/>
      <c r="K36" s="95"/>
      <c r="L36" s="95"/>
      <c r="M36" s="95"/>
      <c r="N36" s="95"/>
    </row>
    <row r="37" spans="7:14" ht="15" customHeight="1">
      <c r="G37" s="95"/>
      <c r="H37" s="95"/>
      <c r="I37" s="95"/>
      <c r="J37" s="95"/>
      <c r="K37" s="95"/>
      <c r="L37" s="95"/>
      <c r="M37" s="95"/>
      <c r="N37" s="95"/>
    </row>
    <row r="38" spans="7:14" ht="15" customHeight="1">
      <c r="G38" s="95"/>
      <c r="H38" s="95"/>
      <c r="I38" s="95"/>
      <c r="J38" s="95"/>
      <c r="K38" s="95"/>
      <c r="L38" s="95"/>
      <c r="M38" s="95"/>
      <c r="N38" s="95"/>
    </row>
    <row r="39" spans="7:14" ht="15" customHeight="1">
      <c r="G39" s="95"/>
      <c r="H39" s="95"/>
      <c r="I39" s="95"/>
      <c r="J39" s="95"/>
      <c r="K39" s="95"/>
      <c r="L39" s="95"/>
      <c r="M39" s="95"/>
      <c r="N39" s="95"/>
    </row>
    <row r="40" spans="7:14" ht="15" customHeight="1">
      <c r="G40" s="95"/>
      <c r="H40" s="95"/>
      <c r="I40" s="95"/>
      <c r="J40" s="95"/>
      <c r="K40" s="95"/>
      <c r="L40" s="95"/>
      <c r="M40" s="95"/>
      <c r="N40" s="95"/>
    </row>
    <row r="41" spans="7:14" ht="15" customHeight="1">
      <c r="G41" s="95"/>
      <c r="H41" s="95"/>
      <c r="I41" s="95"/>
      <c r="J41" s="95"/>
      <c r="K41" s="95"/>
      <c r="L41" s="95"/>
      <c r="M41" s="95"/>
      <c r="N41" s="95"/>
    </row>
    <row r="42" spans="7:14" ht="15" customHeight="1">
      <c r="G42" s="95"/>
      <c r="H42" s="95"/>
      <c r="I42" s="95"/>
      <c r="J42" s="95"/>
      <c r="K42" s="95"/>
      <c r="L42" s="95"/>
      <c r="M42" s="95"/>
      <c r="N42" s="95"/>
    </row>
    <row r="43" spans="7:14" ht="15" customHeight="1">
      <c r="G43" s="95"/>
      <c r="H43" s="95"/>
      <c r="I43" s="95"/>
      <c r="J43" s="95"/>
      <c r="K43" s="95"/>
      <c r="L43" s="95"/>
      <c r="M43" s="95"/>
      <c r="N43" s="95"/>
    </row>
  </sheetData>
  <mergeCells count="3">
    <mergeCell ref="B1:C1"/>
    <mergeCell ref="C3:E3"/>
    <mergeCell ref="G1:N32"/>
  </mergeCells>
  <pageMargins left="0.23622047244094491" right="0.23622047244094491" top="0.74803149606299213" bottom="0.74803149606299213" header="0.31496062992125984" footer="0.31496062992125984"/>
  <pageSetup paperSize="70" scale="3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C439-3E13-4AB5-A2E8-9C7243E8263A}">
  <sheetPr>
    <tabColor rgb="FF00B050"/>
    <pageSetUpPr fitToPage="1"/>
  </sheetPr>
  <dimension ref="B1:P43"/>
  <sheetViews>
    <sheetView showGridLines="0" zoomScaleNormal="100" zoomScaleSheetLayoutView="80" workbookViewId="0">
      <selection activeCell="I1" sqref="I1:P32"/>
    </sheetView>
  </sheetViews>
  <sheetFormatPr baseColWidth="10" defaultColWidth="9.1640625" defaultRowHeight="15"/>
  <cols>
    <col min="1" max="1" width="22.83203125" customWidth="1"/>
    <col min="2" max="2" width="2.1640625" customWidth="1"/>
    <col min="3" max="3" width="40.1640625" customWidth="1"/>
    <col min="4" max="4" width="21.6640625" customWidth="1"/>
    <col min="5" max="7" width="18" customWidth="1"/>
    <col min="8" max="8" width="1" customWidth="1"/>
    <col min="13" max="13" width="29.5" customWidth="1"/>
  </cols>
  <sheetData>
    <row r="1" spans="2:16" ht="24" customHeight="1">
      <c r="B1" s="243"/>
      <c r="C1" s="243"/>
      <c r="D1" s="243"/>
      <c r="E1" s="243"/>
      <c r="F1" s="243"/>
      <c r="G1" s="243"/>
      <c r="I1" s="244" t="s">
        <v>5695</v>
      </c>
      <c r="J1" s="244"/>
      <c r="K1" s="244"/>
      <c r="L1" s="244"/>
      <c r="M1" s="244"/>
      <c r="N1" s="244"/>
      <c r="O1" s="244"/>
      <c r="P1" s="244"/>
    </row>
    <row r="2" spans="2:16" ht="36.75" customHeight="1">
      <c r="I2" s="244"/>
      <c r="J2" s="244"/>
      <c r="K2" s="244"/>
      <c r="L2" s="244"/>
      <c r="M2" s="244"/>
      <c r="N2" s="244"/>
      <c r="O2" s="244"/>
      <c r="P2" s="244"/>
    </row>
    <row r="3" spans="2:16" ht="40" customHeight="1">
      <c r="C3" s="103"/>
      <c r="I3" s="244"/>
      <c r="J3" s="244"/>
      <c r="K3" s="244"/>
      <c r="L3" s="244"/>
      <c r="M3" s="244"/>
      <c r="N3" s="244"/>
      <c r="O3" s="244"/>
      <c r="P3" s="244"/>
    </row>
    <row r="4" spans="2:16" ht="15" customHeight="1">
      <c r="I4" s="244"/>
      <c r="J4" s="244"/>
      <c r="K4" s="244"/>
      <c r="L4" s="244"/>
      <c r="M4" s="244"/>
      <c r="N4" s="244"/>
      <c r="O4" s="244"/>
      <c r="P4" s="244"/>
    </row>
    <row r="5" spans="2:16" ht="15" customHeight="1">
      <c r="I5" s="244"/>
      <c r="J5" s="244"/>
      <c r="K5" s="244"/>
      <c r="L5" s="244"/>
      <c r="M5" s="244"/>
      <c r="N5" s="244"/>
      <c r="O5" s="244"/>
      <c r="P5" s="244"/>
    </row>
    <row r="6" spans="2:16" ht="15" customHeight="1">
      <c r="I6" s="244"/>
      <c r="J6" s="244"/>
      <c r="K6" s="244"/>
      <c r="L6" s="244"/>
      <c r="M6" s="244"/>
      <c r="N6" s="244"/>
      <c r="O6" s="244"/>
      <c r="P6" s="244"/>
    </row>
    <row r="7" spans="2:16" ht="15" customHeight="1">
      <c r="D7" s="1"/>
      <c r="E7" s="1"/>
      <c r="F7" s="1"/>
      <c r="I7" s="244"/>
      <c r="J7" s="244"/>
      <c r="K7" s="244"/>
      <c r="L7" s="244"/>
      <c r="M7" s="244"/>
      <c r="N7" s="244"/>
      <c r="O7" s="244"/>
      <c r="P7" s="244"/>
    </row>
    <row r="8" spans="2:16" ht="15" customHeight="1">
      <c r="D8" s="1"/>
      <c r="E8" s="1"/>
      <c r="F8" s="1"/>
      <c r="I8" s="244"/>
      <c r="J8" s="244"/>
      <c r="K8" s="244"/>
      <c r="L8" s="244"/>
      <c r="M8" s="244"/>
      <c r="N8" s="244"/>
      <c r="O8" s="244"/>
      <c r="P8" s="244"/>
    </row>
    <row r="9" spans="2:16" ht="15" customHeight="1">
      <c r="D9" s="1"/>
      <c r="E9" s="1"/>
      <c r="F9" s="1"/>
      <c r="I9" s="244"/>
      <c r="J9" s="244"/>
      <c r="K9" s="244"/>
      <c r="L9" s="244"/>
      <c r="M9" s="244"/>
      <c r="N9" s="244"/>
      <c r="O9" s="244"/>
      <c r="P9" s="244"/>
    </row>
    <row r="10" spans="2:16" ht="15" customHeight="1">
      <c r="D10" s="1"/>
      <c r="E10" s="1"/>
      <c r="F10" s="1"/>
      <c r="I10" s="244"/>
      <c r="J10" s="244"/>
      <c r="K10" s="244"/>
      <c r="L10" s="244"/>
      <c r="M10" s="244"/>
      <c r="N10" s="244"/>
      <c r="O10" s="244"/>
      <c r="P10" s="244"/>
    </row>
    <row r="11" spans="2:16" ht="15" customHeight="1">
      <c r="D11" s="1"/>
      <c r="E11" s="1"/>
      <c r="F11" s="1"/>
      <c r="I11" s="244"/>
      <c r="J11" s="244"/>
      <c r="K11" s="244"/>
      <c r="L11" s="244"/>
      <c r="M11" s="244"/>
      <c r="N11" s="244"/>
      <c r="O11" s="244"/>
      <c r="P11" s="244"/>
    </row>
    <row r="12" spans="2:16" ht="15" customHeight="1">
      <c r="D12" s="1"/>
      <c r="E12" s="1"/>
      <c r="F12" s="1"/>
      <c r="I12" s="244"/>
      <c r="J12" s="244"/>
      <c r="K12" s="244"/>
      <c r="L12" s="244"/>
      <c r="M12" s="244"/>
      <c r="N12" s="244"/>
      <c r="O12" s="244"/>
      <c r="P12" s="244"/>
    </row>
    <row r="13" spans="2:16" ht="15" customHeight="1">
      <c r="D13" s="1"/>
      <c r="E13" s="1"/>
      <c r="F13" s="1"/>
      <c r="I13" s="244"/>
      <c r="J13" s="244"/>
      <c r="K13" s="244"/>
      <c r="L13" s="244"/>
      <c r="M13" s="244"/>
      <c r="N13" s="244"/>
      <c r="O13" s="244"/>
      <c r="P13" s="244"/>
    </row>
    <row r="14" spans="2:16" ht="15" customHeight="1">
      <c r="D14" s="1"/>
      <c r="E14" s="1"/>
      <c r="F14" s="1"/>
      <c r="I14" s="244"/>
      <c r="J14" s="244"/>
      <c r="K14" s="244"/>
      <c r="L14" s="244"/>
      <c r="M14" s="244"/>
      <c r="N14" s="244"/>
      <c r="O14" s="244"/>
      <c r="P14" s="244"/>
    </row>
    <row r="15" spans="2:16" ht="15" customHeight="1">
      <c r="D15" s="1"/>
      <c r="E15" s="1"/>
      <c r="F15" s="1"/>
      <c r="I15" s="244"/>
      <c r="J15" s="244"/>
      <c r="K15" s="244"/>
      <c r="L15" s="244"/>
      <c r="M15" s="244"/>
      <c r="N15" s="244"/>
      <c r="O15" s="244"/>
      <c r="P15" s="244"/>
    </row>
    <row r="16" spans="2:16" ht="15" customHeight="1">
      <c r="D16" s="1"/>
      <c r="E16" s="1"/>
      <c r="F16" s="1"/>
      <c r="I16" s="244"/>
      <c r="J16" s="244"/>
      <c r="K16" s="244"/>
      <c r="L16" s="244"/>
      <c r="M16" s="244"/>
      <c r="N16" s="244"/>
      <c r="O16" s="244"/>
      <c r="P16" s="244"/>
    </row>
    <row r="17" spans="4:16" ht="15" customHeight="1">
      <c r="D17" s="1"/>
      <c r="E17" s="1"/>
      <c r="F17" s="1"/>
      <c r="I17" s="244"/>
      <c r="J17" s="244"/>
      <c r="K17" s="244"/>
      <c r="L17" s="244"/>
      <c r="M17" s="244"/>
      <c r="N17" s="244"/>
      <c r="O17" s="244"/>
      <c r="P17" s="244"/>
    </row>
    <row r="18" spans="4:16" ht="15" customHeight="1">
      <c r="D18" s="1"/>
      <c r="E18" s="1"/>
      <c r="F18" s="1"/>
      <c r="I18" s="244"/>
      <c r="J18" s="244"/>
      <c r="K18" s="244"/>
      <c r="L18" s="244"/>
      <c r="M18" s="244"/>
      <c r="N18" s="244"/>
      <c r="O18" s="244"/>
      <c r="P18" s="244"/>
    </row>
    <row r="19" spans="4:16" ht="15" customHeight="1">
      <c r="D19" s="1"/>
      <c r="E19" s="1"/>
      <c r="F19" s="1"/>
      <c r="I19" s="244"/>
      <c r="J19" s="244"/>
      <c r="K19" s="244"/>
      <c r="L19" s="244"/>
      <c r="M19" s="244"/>
      <c r="N19" s="244"/>
      <c r="O19" s="244"/>
      <c r="P19" s="244"/>
    </row>
    <row r="20" spans="4:16" ht="15" customHeight="1">
      <c r="D20" s="1"/>
      <c r="E20" s="1"/>
      <c r="F20" s="1"/>
      <c r="I20" s="244"/>
      <c r="J20" s="244"/>
      <c r="K20" s="244"/>
      <c r="L20" s="244"/>
      <c r="M20" s="244"/>
      <c r="N20" s="244"/>
      <c r="O20" s="244"/>
      <c r="P20" s="244"/>
    </row>
    <row r="21" spans="4:16" ht="15" customHeight="1">
      <c r="D21" s="1"/>
      <c r="E21" s="1"/>
      <c r="F21" s="1"/>
      <c r="I21" s="244"/>
      <c r="J21" s="244"/>
      <c r="K21" s="244"/>
      <c r="L21" s="244"/>
      <c r="M21" s="244"/>
      <c r="N21" s="244"/>
      <c r="O21" s="244"/>
      <c r="P21" s="244"/>
    </row>
    <row r="22" spans="4:16" ht="15" customHeight="1">
      <c r="D22" s="1"/>
      <c r="E22" s="1"/>
      <c r="F22" s="1"/>
      <c r="I22" s="244"/>
      <c r="J22" s="244"/>
      <c r="K22" s="244"/>
      <c r="L22" s="244"/>
      <c r="M22" s="244"/>
      <c r="N22" s="244"/>
      <c r="O22" s="244"/>
      <c r="P22" s="244"/>
    </row>
    <row r="23" spans="4:16" ht="15" customHeight="1">
      <c r="D23" s="1"/>
      <c r="E23" s="1"/>
      <c r="F23" s="1"/>
      <c r="I23" s="244"/>
      <c r="J23" s="244"/>
      <c r="K23" s="244"/>
      <c r="L23" s="244"/>
      <c r="M23" s="244"/>
      <c r="N23" s="244"/>
      <c r="O23" s="244"/>
      <c r="P23" s="244"/>
    </row>
    <row r="24" spans="4:16" ht="15" customHeight="1">
      <c r="D24" s="1"/>
      <c r="E24" s="1"/>
      <c r="F24" s="1"/>
      <c r="I24" s="244"/>
      <c r="J24" s="244"/>
      <c r="K24" s="244"/>
      <c r="L24" s="244"/>
      <c r="M24" s="244"/>
      <c r="N24" s="244"/>
      <c r="O24" s="244"/>
      <c r="P24" s="244"/>
    </row>
    <row r="25" spans="4:16" ht="15" customHeight="1">
      <c r="D25" s="1"/>
      <c r="E25" s="1"/>
      <c r="F25" s="1"/>
      <c r="I25" s="244"/>
      <c r="J25" s="244"/>
      <c r="K25" s="244"/>
      <c r="L25" s="244"/>
      <c r="M25" s="244"/>
      <c r="N25" s="244"/>
      <c r="O25" s="244"/>
      <c r="P25" s="244"/>
    </row>
    <row r="26" spans="4:16" ht="15" customHeight="1">
      <c r="D26" s="1"/>
      <c r="E26" s="1"/>
      <c r="F26" s="1"/>
      <c r="I26" s="244"/>
      <c r="J26" s="244"/>
      <c r="K26" s="244"/>
      <c r="L26" s="244"/>
      <c r="M26" s="244"/>
      <c r="N26" s="244"/>
      <c r="O26" s="244"/>
      <c r="P26" s="244"/>
    </row>
    <row r="27" spans="4:16" ht="15" customHeight="1">
      <c r="E27" s="1"/>
      <c r="F27" s="1"/>
      <c r="I27" s="244"/>
      <c r="J27" s="244"/>
      <c r="K27" s="244"/>
      <c r="L27" s="244"/>
      <c r="M27" s="244"/>
      <c r="N27" s="244"/>
      <c r="O27" s="244"/>
      <c r="P27" s="244"/>
    </row>
    <row r="28" spans="4:16" ht="15" customHeight="1">
      <c r="D28" s="1"/>
      <c r="E28" s="1"/>
      <c r="F28" s="1"/>
      <c r="I28" s="244"/>
      <c r="J28" s="244"/>
      <c r="K28" s="244"/>
      <c r="L28" s="244"/>
      <c r="M28" s="244"/>
      <c r="N28" s="244"/>
      <c r="O28" s="244"/>
      <c r="P28" s="244"/>
    </row>
    <row r="29" spans="4:16" ht="15" customHeight="1">
      <c r="D29" s="1"/>
      <c r="E29" s="1"/>
      <c r="F29" s="1"/>
      <c r="I29" s="244"/>
      <c r="J29" s="244"/>
      <c r="K29" s="244"/>
      <c r="L29" s="244"/>
      <c r="M29" s="244"/>
      <c r="N29" s="244"/>
      <c r="O29" s="244"/>
      <c r="P29" s="244"/>
    </row>
    <row r="30" spans="4:16" ht="15" customHeight="1">
      <c r="D30" s="1"/>
      <c r="E30" s="1"/>
      <c r="F30" s="1"/>
      <c r="I30" s="244"/>
      <c r="J30" s="244"/>
      <c r="K30" s="244"/>
      <c r="L30" s="244"/>
      <c r="M30" s="244"/>
      <c r="N30" s="244"/>
      <c r="O30" s="244"/>
      <c r="P30" s="244"/>
    </row>
    <row r="31" spans="4:16" ht="15" customHeight="1">
      <c r="D31" s="1"/>
      <c r="E31" s="1"/>
      <c r="F31" s="1"/>
      <c r="I31" s="244"/>
      <c r="J31" s="244"/>
      <c r="K31" s="244"/>
      <c r="L31" s="244"/>
      <c r="M31" s="244"/>
      <c r="N31" s="244"/>
      <c r="O31" s="244"/>
      <c r="P31" s="244"/>
    </row>
    <row r="32" spans="4:16" ht="15" customHeight="1">
      <c r="I32" s="244"/>
      <c r="J32" s="244"/>
      <c r="K32" s="244"/>
      <c r="L32" s="244"/>
      <c r="M32" s="244"/>
      <c r="N32" s="244"/>
      <c r="O32" s="244"/>
      <c r="P32" s="244"/>
    </row>
    <row r="33" spans="9:16" ht="15" customHeight="1">
      <c r="I33" s="95"/>
      <c r="J33" s="95"/>
      <c r="K33" s="95"/>
      <c r="L33" s="95"/>
      <c r="M33" s="95"/>
      <c r="N33" s="95"/>
      <c r="O33" s="95"/>
      <c r="P33" s="95"/>
    </row>
    <row r="34" spans="9:16" ht="15" customHeight="1">
      <c r="I34" s="95"/>
      <c r="J34" s="95"/>
      <c r="K34" s="95"/>
      <c r="L34" s="95"/>
      <c r="M34" s="95"/>
      <c r="N34" s="95"/>
      <c r="O34" s="95"/>
      <c r="P34" s="95"/>
    </row>
    <row r="35" spans="9:16" ht="15" customHeight="1">
      <c r="I35" s="95"/>
      <c r="J35" s="95"/>
      <c r="K35" s="95"/>
      <c r="L35" s="95"/>
      <c r="M35" s="95"/>
      <c r="N35" s="95"/>
      <c r="O35" s="95"/>
      <c r="P35" s="95"/>
    </row>
    <row r="36" spans="9:16" ht="15" customHeight="1">
      <c r="I36" s="95"/>
      <c r="J36" s="95"/>
      <c r="K36" s="95"/>
      <c r="L36" s="95"/>
      <c r="M36" s="95"/>
      <c r="N36" s="95"/>
      <c r="O36" s="95"/>
      <c r="P36" s="95"/>
    </row>
    <row r="37" spans="9:16" ht="15" customHeight="1">
      <c r="I37" s="95"/>
      <c r="J37" s="95"/>
      <c r="K37" s="95"/>
      <c r="L37" s="95"/>
      <c r="M37" s="95"/>
      <c r="N37" s="95"/>
      <c r="O37" s="95"/>
      <c r="P37" s="95"/>
    </row>
    <row r="38" spans="9:16" ht="15" customHeight="1">
      <c r="I38" s="95"/>
      <c r="J38" s="95"/>
      <c r="K38" s="95"/>
      <c r="L38" s="95"/>
      <c r="M38" s="95"/>
      <c r="N38" s="95"/>
      <c r="O38" s="95"/>
      <c r="P38" s="95"/>
    </row>
    <row r="39" spans="9:16" ht="15" customHeight="1">
      <c r="I39" s="95"/>
      <c r="J39" s="95"/>
      <c r="K39" s="95"/>
      <c r="L39" s="95"/>
      <c r="M39" s="95"/>
      <c r="N39" s="95"/>
      <c r="O39" s="95"/>
      <c r="P39" s="95"/>
    </row>
    <row r="40" spans="9:16" ht="15" customHeight="1">
      <c r="I40" s="95"/>
      <c r="J40" s="95"/>
      <c r="K40" s="95"/>
      <c r="L40" s="95"/>
      <c r="M40" s="95"/>
      <c r="N40" s="95"/>
      <c r="O40" s="95"/>
      <c r="P40" s="95"/>
    </row>
    <row r="41" spans="9:16" ht="15" customHeight="1">
      <c r="I41" s="95"/>
      <c r="J41" s="95"/>
      <c r="K41" s="95"/>
      <c r="L41" s="95"/>
      <c r="M41" s="95"/>
      <c r="N41" s="95"/>
      <c r="O41" s="95"/>
      <c r="P41" s="95"/>
    </row>
    <row r="42" spans="9:16" ht="15" customHeight="1">
      <c r="I42" s="95"/>
      <c r="J42" s="95"/>
      <c r="K42" s="95"/>
      <c r="L42" s="95"/>
      <c r="M42" s="95"/>
      <c r="N42" s="95"/>
      <c r="O42" s="95"/>
      <c r="P42" s="95"/>
    </row>
    <row r="43" spans="9:16" ht="15" customHeight="1">
      <c r="I43" s="95"/>
      <c r="J43" s="95"/>
      <c r="K43" s="95"/>
      <c r="L43" s="95"/>
      <c r="M43" s="95"/>
      <c r="N43" s="95"/>
      <c r="O43" s="95"/>
      <c r="P43" s="95"/>
    </row>
  </sheetData>
  <mergeCells count="3">
    <mergeCell ref="B1:C1"/>
    <mergeCell ref="D1:G1"/>
    <mergeCell ref="I1:P32"/>
  </mergeCells>
  <pageMargins left="0.23622047244094491" right="0.23622047244094491" top="0.74803149606299213" bottom="0.74803149606299213" header="0.31496062992125984" footer="0.31496062992125984"/>
  <pageSetup paperSize="6" scale="5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Q43"/>
  <sheetViews>
    <sheetView showGridLines="0" topLeftCell="A3" zoomScaleNormal="100" zoomScaleSheetLayoutView="80" workbookViewId="0">
      <selection activeCell="J1" sqref="J1:Q32"/>
    </sheetView>
  </sheetViews>
  <sheetFormatPr baseColWidth="10" defaultColWidth="8.83203125" defaultRowHeight="15"/>
  <cols>
    <col min="1" max="1" width="2.1640625" customWidth="1"/>
    <col min="2" max="2" width="40.1640625" customWidth="1"/>
    <col min="3" max="3" width="21.6640625" customWidth="1"/>
    <col min="4" max="6" width="18" customWidth="1"/>
    <col min="7" max="7" width="20" customWidth="1"/>
    <col min="8" max="8" width="15" customWidth="1"/>
    <col min="9" max="9" width="1" customWidth="1"/>
    <col min="14" max="14" width="29.5" customWidth="1"/>
  </cols>
  <sheetData>
    <row r="1" spans="1:17" ht="24" customHeight="1">
      <c r="A1" s="243"/>
      <c r="B1" s="243"/>
      <c r="C1" s="243"/>
      <c r="D1" s="243"/>
      <c r="E1" s="243"/>
      <c r="F1" s="243"/>
      <c r="G1" s="243"/>
      <c r="H1" s="243"/>
      <c r="J1" s="244" t="s">
        <v>5695</v>
      </c>
      <c r="K1" s="244"/>
      <c r="L1" s="244"/>
      <c r="M1" s="244"/>
      <c r="N1" s="244"/>
      <c r="O1" s="244"/>
      <c r="P1" s="244"/>
      <c r="Q1" s="244"/>
    </row>
    <row r="2" spans="1:17" ht="36.75" customHeight="1">
      <c r="J2" s="244"/>
      <c r="K2" s="244"/>
      <c r="L2" s="244"/>
      <c r="M2" s="244"/>
      <c r="N2" s="244"/>
      <c r="O2" s="244"/>
      <c r="P2" s="244"/>
      <c r="Q2" s="244"/>
    </row>
    <row r="3" spans="1:17" ht="40" customHeight="1">
      <c r="B3" s="245"/>
      <c r="C3" s="246"/>
      <c r="D3" s="246"/>
      <c r="E3" s="246"/>
      <c r="F3" s="246"/>
      <c r="G3" s="246"/>
      <c r="H3" s="246"/>
      <c r="J3" s="244"/>
      <c r="K3" s="244"/>
      <c r="L3" s="244"/>
      <c r="M3" s="244"/>
      <c r="N3" s="244"/>
      <c r="O3" s="244"/>
      <c r="P3" s="244"/>
      <c r="Q3" s="244"/>
    </row>
    <row r="4" spans="1:17" ht="15" customHeight="1">
      <c r="J4" s="244"/>
      <c r="K4" s="244"/>
      <c r="L4" s="244"/>
      <c r="M4" s="244"/>
      <c r="N4" s="244"/>
      <c r="O4" s="244"/>
      <c r="P4" s="244"/>
      <c r="Q4" s="244"/>
    </row>
    <row r="5" spans="1:17" ht="15" customHeight="1">
      <c r="J5" s="244"/>
      <c r="K5" s="244"/>
      <c r="L5" s="244"/>
      <c r="M5" s="244"/>
      <c r="N5" s="244"/>
      <c r="O5" s="244"/>
      <c r="P5" s="244"/>
      <c r="Q5" s="244"/>
    </row>
    <row r="6" spans="1:17" ht="15" customHeight="1">
      <c r="J6" s="244"/>
      <c r="K6" s="244"/>
      <c r="L6" s="244"/>
      <c r="M6" s="244"/>
      <c r="N6" s="244"/>
      <c r="O6" s="244"/>
      <c r="P6" s="244"/>
      <c r="Q6" s="244"/>
    </row>
    <row r="7" spans="1:17" ht="15" customHeight="1">
      <c r="C7" s="1"/>
      <c r="D7" s="1"/>
      <c r="E7" s="1"/>
      <c r="J7" s="244"/>
      <c r="K7" s="244"/>
      <c r="L7" s="244"/>
      <c r="M7" s="244"/>
      <c r="N7" s="244"/>
      <c r="O7" s="244"/>
      <c r="P7" s="244"/>
      <c r="Q7" s="244"/>
    </row>
    <row r="8" spans="1:17" ht="15" customHeight="1">
      <c r="C8" s="1"/>
      <c r="D8" s="1"/>
      <c r="E8" s="1"/>
      <c r="J8" s="244"/>
      <c r="K8" s="244"/>
      <c r="L8" s="244"/>
      <c r="M8" s="244"/>
      <c r="N8" s="244"/>
      <c r="O8" s="244"/>
      <c r="P8" s="244"/>
      <c r="Q8" s="244"/>
    </row>
    <row r="9" spans="1:17" ht="15" customHeight="1">
      <c r="C9" s="1"/>
      <c r="D9" s="1"/>
      <c r="E9" s="1"/>
      <c r="J9" s="244"/>
      <c r="K9" s="244"/>
      <c r="L9" s="244"/>
      <c r="M9" s="244"/>
      <c r="N9" s="244"/>
      <c r="O9" s="244"/>
      <c r="P9" s="244"/>
      <c r="Q9" s="244"/>
    </row>
    <row r="10" spans="1:17" ht="15" customHeight="1">
      <c r="C10" s="1"/>
      <c r="D10" s="1"/>
      <c r="E10" s="1"/>
      <c r="J10" s="244"/>
      <c r="K10" s="244"/>
      <c r="L10" s="244"/>
      <c r="M10" s="244"/>
      <c r="N10" s="244"/>
      <c r="O10" s="244"/>
      <c r="P10" s="244"/>
      <c r="Q10" s="244"/>
    </row>
    <row r="11" spans="1:17" ht="15" customHeight="1">
      <c r="C11" s="1"/>
      <c r="D11" s="1"/>
      <c r="E11" s="1"/>
      <c r="J11" s="244"/>
      <c r="K11" s="244"/>
      <c r="L11" s="244"/>
      <c r="M11" s="244"/>
      <c r="N11" s="244"/>
      <c r="O11" s="244"/>
      <c r="P11" s="244"/>
      <c r="Q11" s="244"/>
    </row>
    <row r="12" spans="1:17" ht="15" customHeight="1">
      <c r="C12" s="1"/>
      <c r="D12" s="1"/>
      <c r="E12" s="1"/>
      <c r="J12" s="244"/>
      <c r="K12" s="244"/>
      <c r="L12" s="244"/>
      <c r="M12" s="244"/>
      <c r="N12" s="244"/>
      <c r="O12" s="244"/>
      <c r="P12" s="244"/>
      <c r="Q12" s="244"/>
    </row>
    <row r="13" spans="1:17" ht="15" customHeight="1">
      <c r="C13" s="1"/>
      <c r="D13" s="1"/>
      <c r="E13" s="1"/>
      <c r="J13" s="244"/>
      <c r="K13" s="244"/>
      <c r="L13" s="244"/>
      <c r="M13" s="244"/>
      <c r="N13" s="244"/>
      <c r="O13" s="244"/>
      <c r="P13" s="244"/>
      <c r="Q13" s="244"/>
    </row>
    <row r="14" spans="1:17" ht="15" customHeight="1">
      <c r="C14" s="1"/>
      <c r="D14" s="1"/>
      <c r="E14" s="1"/>
      <c r="J14" s="244"/>
      <c r="K14" s="244"/>
      <c r="L14" s="244"/>
      <c r="M14" s="244"/>
      <c r="N14" s="244"/>
      <c r="O14" s="244"/>
      <c r="P14" s="244"/>
      <c r="Q14" s="244"/>
    </row>
    <row r="15" spans="1:17" ht="15" customHeight="1">
      <c r="C15" s="1"/>
      <c r="D15" s="1"/>
      <c r="E15" s="1"/>
      <c r="J15" s="244"/>
      <c r="K15" s="244"/>
      <c r="L15" s="244"/>
      <c r="M15" s="244"/>
      <c r="N15" s="244"/>
      <c r="O15" s="244"/>
      <c r="P15" s="244"/>
      <c r="Q15" s="244"/>
    </row>
    <row r="16" spans="1:17" ht="15" customHeight="1">
      <c r="C16" s="1"/>
      <c r="D16" s="1"/>
      <c r="E16" s="1"/>
      <c r="J16" s="244"/>
      <c r="K16" s="244"/>
      <c r="L16" s="244"/>
      <c r="M16" s="244"/>
      <c r="N16" s="244"/>
      <c r="O16" s="244"/>
      <c r="P16" s="244"/>
      <c r="Q16" s="244"/>
    </row>
    <row r="17" spans="3:17" ht="15" customHeight="1">
      <c r="C17" s="1"/>
      <c r="D17" s="1"/>
      <c r="E17" s="1"/>
      <c r="J17" s="244"/>
      <c r="K17" s="244"/>
      <c r="L17" s="244"/>
      <c r="M17" s="244"/>
      <c r="N17" s="244"/>
      <c r="O17" s="244"/>
      <c r="P17" s="244"/>
      <c r="Q17" s="244"/>
    </row>
    <row r="18" spans="3:17" ht="15" customHeight="1">
      <c r="C18" s="1"/>
      <c r="D18" s="1"/>
      <c r="E18" s="1"/>
      <c r="J18" s="244"/>
      <c r="K18" s="244"/>
      <c r="L18" s="244"/>
      <c r="M18" s="244"/>
      <c r="N18" s="244"/>
      <c r="O18" s="244"/>
      <c r="P18" s="244"/>
      <c r="Q18" s="244"/>
    </row>
    <row r="19" spans="3:17" ht="15" customHeight="1">
      <c r="C19" s="1"/>
      <c r="D19" s="1"/>
      <c r="E19" s="1"/>
      <c r="J19" s="244"/>
      <c r="K19" s="244"/>
      <c r="L19" s="244"/>
      <c r="M19" s="244"/>
      <c r="N19" s="244"/>
      <c r="O19" s="244"/>
      <c r="P19" s="244"/>
      <c r="Q19" s="244"/>
    </row>
    <row r="20" spans="3:17" ht="15" customHeight="1">
      <c r="C20" s="1"/>
      <c r="D20" s="1"/>
      <c r="E20" s="1"/>
      <c r="J20" s="244"/>
      <c r="K20" s="244"/>
      <c r="L20" s="244"/>
      <c r="M20" s="244"/>
      <c r="N20" s="244"/>
      <c r="O20" s="244"/>
      <c r="P20" s="244"/>
      <c r="Q20" s="244"/>
    </row>
    <row r="21" spans="3:17" ht="15" customHeight="1">
      <c r="C21" s="1"/>
      <c r="D21" s="1"/>
      <c r="E21" s="1"/>
      <c r="J21" s="244"/>
      <c r="K21" s="244"/>
      <c r="L21" s="244"/>
      <c r="M21" s="244"/>
      <c r="N21" s="244"/>
      <c r="O21" s="244"/>
      <c r="P21" s="244"/>
      <c r="Q21" s="244"/>
    </row>
    <row r="22" spans="3:17" ht="15" customHeight="1">
      <c r="C22" s="1"/>
      <c r="D22" s="1"/>
      <c r="E22" s="1"/>
      <c r="J22" s="244"/>
      <c r="K22" s="244"/>
      <c r="L22" s="244"/>
      <c r="M22" s="244"/>
      <c r="N22" s="244"/>
      <c r="O22" s="244"/>
      <c r="P22" s="244"/>
      <c r="Q22" s="244"/>
    </row>
    <row r="23" spans="3:17" ht="15" customHeight="1">
      <c r="C23" s="1"/>
      <c r="D23" s="1"/>
      <c r="E23" s="1"/>
      <c r="J23" s="244"/>
      <c r="K23" s="244"/>
      <c r="L23" s="244"/>
      <c r="M23" s="244"/>
      <c r="N23" s="244"/>
      <c r="O23" s="244"/>
      <c r="P23" s="244"/>
      <c r="Q23" s="244"/>
    </row>
    <row r="24" spans="3:17" ht="15" customHeight="1">
      <c r="C24" s="1"/>
      <c r="D24" s="1"/>
      <c r="E24" s="1"/>
      <c r="J24" s="244"/>
      <c r="K24" s="244"/>
      <c r="L24" s="244"/>
      <c r="M24" s="244"/>
      <c r="N24" s="244"/>
      <c r="O24" s="244"/>
      <c r="P24" s="244"/>
      <c r="Q24" s="244"/>
    </row>
    <row r="25" spans="3:17" ht="15" customHeight="1">
      <c r="C25" s="1"/>
      <c r="D25" s="1"/>
      <c r="E25" s="1"/>
      <c r="J25" s="244"/>
      <c r="K25" s="244"/>
      <c r="L25" s="244"/>
      <c r="M25" s="244"/>
      <c r="N25" s="244"/>
      <c r="O25" s="244"/>
      <c r="P25" s="244"/>
      <c r="Q25" s="244"/>
    </row>
    <row r="26" spans="3:17" ht="15" customHeight="1">
      <c r="C26" s="1"/>
      <c r="D26" s="1"/>
      <c r="E26" s="1"/>
      <c r="J26" s="244"/>
      <c r="K26" s="244"/>
      <c r="L26" s="244"/>
      <c r="M26" s="244"/>
      <c r="N26" s="244"/>
      <c r="O26" s="244"/>
      <c r="P26" s="244"/>
      <c r="Q26" s="244"/>
    </row>
    <row r="27" spans="3:17" ht="15" customHeight="1">
      <c r="C27" s="1"/>
      <c r="D27" s="1"/>
      <c r="E27" s="1"/>
      <c r="J27" s="244"/>
      <c r="K27" s="244"/>
      <c r="L27" s="244"/>
      <c r="M27" s="244"/>
      <c r="N27" s="244"/>
      <c r="O27" s="244"/>
      <c r="P27" s="244"/>
      <c r="Q27" s="244"/>
    </row>
    <row r="28" spans="3:17" ht="15" customHeight="1">
      <c r="C28" s="1"/>
      <c r="D28" s="1"/>
      <c r="E28" s="1"/>
      <c r="J28" s="244"/>
      <c r="K28" s="244"/>
      <c r="L28" s="244"/>
      <c r="M28" s="244"/>
      <c r="N28" s="244"/>
      <c r="O28" s="244"/>
      <c r="P28" s="244"/>
      <c r="Q28" s="244"/>
    </row>
    <row r="29" spans="3:17" ht="15" customHeight="1">
      <c r="C29" s="1"/>
      <c r="D29" s="1"/>
      <c r="E29" s="1"/>
      <c r="J29" s="244"/>
      <c r="K29" s="244"/>
      <c r="L29" s="244"/>
      <c r="M29" s="244"/>
      <c r="N29" s="244"/>
      <c r="O29" s="244"/>
      <c r="P29" s="244"/>
      <c r="Q29" s="244"/>
    </row>
    <row r="30" spans="3:17" ht="15" customHeight="1">
      <c r="C30" s="1"/>
      <c r="D30" s="1"/>
      <c r="E30" s="1"/>
      <c r="J30" s="244"/>
      <c r="K30" s="244"/>
      <c r="L30" s="244"/>
      <c r="M30" s="244"/>
      <c r="N30" s="244"/>
      <c r="O30" s="244"/>
      <c r="P30" s="244"/>
      <c r="Q30" s="244"/>
    </row>
    <row r="31" spans="3:17" ht="15" customHeight="1">
      <c r="C31" s="1"/>
      <c r="D31" s="1"/>
      <c r="E31" s="1"/>
      <c r="J31" s="244"/>
      <c r="K31" s="244"/>
      <c r="L31" s="244"/>
      <c r="M31" s="244"/>
      <c r="N31" s="244"/>
      <c r="O31" s="244"/>
      <c r="P31" s="244"/>
      <c r="Q31" s="244"/>
    </row>
    <row r="32" spans="3:17" ht="15" customHeight="1">
      <c r="J32" s="244"/>
      <c r="K32" s="244"/>
      <c r="L32" s="244"/>
      <c r="M32" s="244"/>
      <c r="N32" s="244"/>
      <c r="O32" s="244"/>
      <c r="P32" s="244"/>
      <c r="Q32" s="244"/>
    </row>
    <row r="33" spans="10:17" ht="15" customHeight="1">
      <c r="J33" s="95"/>
      <c r="K33" s="95"/>
      <c r="L33" s="95"/>
      <c r="M33" s="95"/>
      <c r="N33" s="95"/>
      <c r="O33" s="95"/>
      <c r="P33" s="95"/>
      <c r="Q33" s="95"/>
    </row>
    <row r="34" spans="10:17" ht="15" customHeight="1">
      <c r="J34" s="95"/>
      <c r="K34" s="95"/>
      <c r="L34" s="95"/>
      <c r="M34" s="95"/>
      <c r="N34" s="95"/>
      <c r="O34" s="95"/>
      <c r="P34" s="95"/>
      <c r="Q34" s="95"/>
    </row>
    <row r="35" spans="10:17" ht="15" customHeight="1">
      <c r="J35" s="95"/>
      <c r="K35" s="95"/>
      <c r="L35" s="95"/>
      <c r="M35" s="95"/>
      <c r="N35" s="95"/>
      <c r="O35" s="95"/>
      <c r="P35" s="95"/>
      <c r="Q35" s="95"/>
    </row>
    <row r="36" spans="10:17" ht="15" customHeight="1">
      <c r="J36" s="95"/>
      <c r="K36" s="95"/>
      <c r="L36" s="95"/>
      <c r="M36" s="95"/>
      <c r="N36" s="95"/>
      <c r="O36" s="95"/>
      <c r="P36" s="95"/>
      <c r="Q36" s="95"/>
    </row>
    <row r="37" spans="10:17" ht="15" customHeight="1">
      <c r="J37" s="95"/>
      <c r="K37" s="95"/>
      <c r="L37" s="95"/>
      <c r="M37" s="95"/>
      <c r="N37" s="95"/>
      <c r="O37" s="95"/>
      <c r="P37" s="95"/>
      <c r="Q37" s="95"/>
    </row>
    <row r="38" spans="10:17" ht="15" customHeight="1">
      <c r="J38" s="95"/>
      <c r="K38" s="95"/>
      <c r="L38" s="95"/>
      <c r="M38" s="95"/>
      <c r="N38" s="95"/>
      <c r="O38" s="95"/>
      <c r="P38" s="95"/>
      <c r="Q38" s="95"/>
    </row>
    <row r="39" spans="10:17" ht="15" customHeight="1">
      <c r="J39" s="95"/>
      <c r="K39" s="95"/>
      <c r="L39" s="95"/>
      <c r="M39" s="95"/>
      <c r="N39" s="95"/>
      <c r="O39" s="95"/>
      <c r="P39" s="95"/>
      <c r="Q39" s="95"/>
    </row>
    <row r="40" spans="10:17" ht="15" customHeight="1">
      <c r="J40" s="95"/>
      <c r="K40" s="95"/>
      <c r="L40" s="95"/>
      <c r="M40" s="95"/>
      <c r="N40" s="95"/>
      <c r="O40" s="95"/>
      <c r="P40" s="95"/>
      <c r="Q40" s="95"/>
    </row>
    <row r="41" spans="10:17" ht="15" customHeight="1">
      <c r="J41" s="95"/>
      <c r="K41" s="95"/>
      <c r="L41" s="95"/>
      <c r="M41" s="95"/>
      <c r="N41" s="95"/>
      <c r="O41" s="95"/>
      <c r="P41" s="95"/>
      <c r="Q41" s="95"/>
    </row>
    <row r="42" spans="10:17" ht="15" customHeight="1">
      <c r="J42" s="95"/>
      <c r="K42" s="95"/>
      <c r="L42" s="95"/>
      <c r="M42" s="95"/>
      <c r="N42" s="95"/>
      <c r="O42" s="95"/>
      <c r="P42" s="95"/>
      <c r="Q42" s="95"/>
    </row>
    <row r="43" spans="10:17" ht="15" customHeight="1">
      <c r="J43" s="95"/>
      <c r="K43" s="95"/>
      <c r="L43" s="95"/>
      <c r="M43" s="95"/>
      <c r="N43" s="95"/>
      <c r="O43" s="95"/>
      <c r="P43" s="95"/>
      <c r="Q43" s="95"/>
    </row>
  </sheetData>
  <mergeCells count="4">
    <mergeCell ref="B3:H3"/>
    <mergeCell ref="A1:B1"/>
    <mergeCell ref="C1:H1"/>
    <mergeCell ref="J1:Q32"/>
  </mergeCells>
  <pageMargins left="0.23622047244094491" right="0.23622047244094491" top="0.74803149606299213" bottom="0.74803149606299213" header="0.31496062992125984" footer="0.31496062992125984"/>
  <pageSetup paperSize="6" scale="5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6442-6D71-4B3C-9A07-46B4ADBE6C16}">
  <sheetPr>
    <tabColor rgb="FF00B050"/>
    <pageSetUpPr fitToPage="1"/>
  </sheetPr>
  <dimension ref="B1:P43"/>
  <sheetViews>
    <sheetView showGridLines="0" zoomScaleNormal="100" zoomScaleSheetLayoutView="80" workbookViewId="0">
      <selection activeCell="I1" sqref="I1:P32"/>
    </sheetView>
  </sheetViews>
  <sheetFormatPr baseColWidth="10" defaultColWidth="9.1640625" defaultRowHeight="15"/>
  <cols>
    <col min="1" max="1" width="22.83203125" customWidth="1"/>
    <col min="2" max="2" width="2.1640625" customWidth="1"/>
    <col min="3" max="3" width="40.1640625" customWidth="1"/>
    <col min="4" max="4" width="21.6640625" customWidth="1"/>
    <col min="5" max="7" width="18" customWidth="1"/>
    <col min="8" max="8" width="1" customWidth="1"/>
    <col min="13" max="13" width="29.5" customWidth="1"/>
  </cols>
  <sheetData>
    <row r="1" spans="2:16" ht="24" customHeight="1">
      <c r="B1" s="243"/>
      <c r="C1" s="243"/>
      <c r="D1" s="243"/>
      <c r="E1" s="243"/>
      <c r="F1" s="243"/>
      <c r="G1" s="243"/>
      <c r="I1" s="244" t="s">
        <v>5696</v>
      </c>
      <c r="J1" s="244"/>
      <c r="K1" s="244"/>
      <c r="L1" s="244"/>
      <c r="M1" s="244"/>
      <c r="N1" s="244"/>
      <c r="O1" s="244"/>
      <c r="P1" s="244"/>
    </row>
    <row r="2" spans="2:16" ht="36.75" customHeight="1">
      <c r="I2" s="244"/>
      <c r="J2" s="244"/>
      <c r="K2" s="244"/>
      <c r="L2" s="244"/>
      <c r="M2" s="244"/>
      <c r="N2" s="244"/>
      <c r="O2" s="244"/>
      <c r="P2" s="244"/>
    </row>
    <row r="3" spans="2:16" ht="40" customHeight="1">
      <c r="C3" s="103"/>
      <c r="I3" s="244"/>
      <c r="J3" s="244"/>
      <c r="K3" s="244"/>
      <c r="L3" s="244"/>
      <c r="M3" s="244"/>
      <c r="N3" s="244"/>
      <c r="O3" s="244"/>
      <c r="P3" s="244"/>
    </row>
    <row r="4" spans="2:16" ht="15" customHeight="1">
      <c r="I4" s="244"/>
      <c r="J4" s="244"/>
      <c r="K4" s="244"/>
      <c r="L4" s="244"/>
      <c r="M4" s="244"/>
      <c r="N4" s="244"/>
      <c r="O4" s="244"/>
      <c r="P4" s="244"/>
    </row>
    <row r="5" spans="2:16" ht="15" customHeight="1">
      <c r="I5" s="244"/>
      <c r="J5" s="244"/>
      <c r="K5" s="244"/>
      <c r="L5" s="244"/>
      <c r="M5" s="244"/>
      <c r="N5" s="244"/>
      <c r="O5" s="244"/>
      <c r="P5" s="244"/>
    </row>
    <row r="6" spans="2:16" ht="15" customHeight="1">
      <c r="I6" s="244"/>
      <c r="J6" s="244"/>
      <c r="K6" s="244"/>
      <c r="L6" s="244"/>
      <c r="M6" s="244"/>
      <c r="N6" s="244"/>
      <c r="O6" s="244"/>
      <c r="P6" s="244"/>
    </row>
    <row r="7" spans="2:16" ht="15" customHeight="1">
      <c r="D7" s="1"/>
      <c r="E7" s="1"/>
      <c r="F7" s="1"/>
      <c r="I7" s="244"/>
      <c r="J7" s="244"/>
      <c r="K7" s="244"/>
      <c r="L7" s="244"/>
      <c r="M7" s="244"/>
      <c r="N7" s="244"/>
      <c r="O7" s="244"/>
      <c r="P7" s="244"/>
    </row>
    <row r="8" spans="2:16" ht="15" customHeight="1">
      <c r="D8" s="1"/>
      <c r="E8" s="1"/>
      <c r="F8" s="1"/>
      <c r="I8" s="244"/>
      <c r="J8" s="244"/>
      <c r="K8" s="244"/>
      <c r="L8" s="244"/>
      <c r="M8" s="244"/>
      <c r="N8" s="244"/>
      <c r="O8" s="244"/>
      <c r="P8" s="244"/>
    </row>
    <row r="9" spans="2:16" ht="15" customHeight="1">
      <c r="D9" s="1"/>
      <c r="E9" s="1"/>
      <c r="F9" s="1"/>
      <c r="I9" s="244"/>
      <c r="J9" s="244"/>
      <c r="K9" s="244"/>
      <c r="L9" s="244"/>
      <c r="M9" s="244"/>
      <c r="N9" s="244"/>
      <c r="O9" s="244"/>
      <c r="P9" s="244"/>
    </row>
    <row r="10" spans="2:16" ht="15" customHeight="1">
      <c r="D10" s="1"/>
      <c r="E10" s="1"/>
      <c r="F10" s="1"/>
      <c r="I10" s="244"/>
      <c r="J10" s="244"/>
      <c r="K10" s="244"/>
      <c r="L10" s="244"/>
      <c r="M10" s="244"/>
      <c r="N10" s="244"/>
      <c r="O10" s="244"/>
      <c r="P10" s="244"/>
    </row>
    <row r="11" spans="2:16" ht="15" customHeight="1">
      <c r="D11" s="1"/>
      <c r="E11" s="1"/>
      <c r="F11" s="1"/>
      <c r="I11" s="244"/>
      <c r="J11" s="244"/>
      <c r="K11" s="244"/>
      <c r="L11" s="244"/>
      <c r="M11" s="244"/>
      <c r="N11" s="244"/>
      <c r="O11" s="244"/>
      <c r="P11" s="244"/>
    </row>
    <row r="12" spans="2:16" ht="15" customHeight="1">
      <c r="D12" s="1"/>
      <c r="E12" s="1"/>
      <c r="F12" s="1"/>
      <c r="I12" s="244"/>
      <c r="J12" s="244"/>
      <c r="K12" s="244"/>
      <c r="L12" s="244"/>
      <c r="M12" s="244"/>
      <c r="N12" s="244"/>
      <c r="O12" s="244"/>
      <c r="P12" s="244"/>
    </row>
    <row r="13" spans="2:16" ht="15" customHeight="1">
      <c r="D13" s="1"/>
      <c r="E13" s="1"/>
      <c r="F13" s="1"/>
      <c r="I13" s="244"/>
      <c r="J13" s="244"/>
      <c r="K13" s="244"/>
      <c r="L13" s="244"/>
      <c r="M13" s="244"/>
      <c r="N13" s="244"/>
      <c r="O13" s="244"/>
      <c r="P13" s="244"/>
    </row>
    <row r="14" spans="2:16" ht="15" customHeight="1">
      <c r="D14" s="1"/>
      <c r="E14" s="1"/>
      <c r="F14" s="1"/>
      <c r="I14" s="244"/>
      <c r="J14" s="244"/>
      <c r="K14" s="244"/>
      <c r="L14" s="244"/>
      <c r="M14" s="244"/>
      <c r="N14" s="244"/>
      <c r="O14" s="244"/>
      <c r="P14" s="244"/>
    </row>
    <row r="15" spans="2:16" ht="15" customHeight="1">
      <c r="D15" s="1"/>
      <c r="E15" s="1"/>
      <c r="F15" s="1"/>
      <c r="I15" s="244"/>
      <c r="J15" s="244"/>
      <c r="K15" s="244"/>
      <c r="L15" s="244"/>
      <c r="M15" s="244"/>
      <c r="N15" s="244"/>
      <c r="O15" s="244"/>
      <c r="P15" s="244"/>
    </row>
    <row r="16" spans="2:16" ht="15" customHeight="1">
      <c r="D16" s="1"/>
      <c r="E16" s="1"/>
      <c r="F16" s="1"/>
      <c r="I16" s="244"/>
      <c r="J16" s="244"/>
      <c r="K16" s="244"/>
      <c r="L16" s="244"/>
      <c r="M16" s="244"/>
      <c r="N16" s="244"/>
      <c r="O16" s="244"/>
      <c r="P16" s="244"/>
    </row>
    <row r="17" spans="4:16" ht="15" customHeight="1">
      <c r="D17" s="1"/>
      <c r="E17" s="1"/>
      <c r="F17" s="1"/>
      <c r="I17" s="244"/>
      <c r="J17" s="244"/>
      <c r="K17" s="244"/>
      <c r="L17" s="244"/>
      <c r="M17" s="244"/>
      <c r="N17" s="244"/>
      <c r="O17" s="244"/>
      <c r="P17" s="244"/>
    </row>
    <row r="18" spans="4:16" ht="15" customHeight="1">
      <c r="D18" s="1"/>
      <c r="E18" s="1"/>
      <c r="F18" s="1"/>
      <c r="I18" s="244"/>
      <c r="J18" s="244"/>
      <c r="K18" s="244"/>
      <c r="L18" s="244"/>
      <c r="M18" s="244"/>
      <c r="N18" s="244"/>
      <c r="O18" s="244"/>
      <c r="P18" s="244"/>
    </row>
    <row r="19" spans="4:16" ht="15" customHeight="1">
      <c r="D19" s="1"/>
      <c r="E19" s="1"/>
      <c r="F19" s="1"/>
      <c r="I19" s="244"/>
      <c r="J19" s="244"/>
      <c r="K19" s="244"/>
      <c r="L19" s="244"/>
      <c r="M19" s="244"/>
      <c r="N19" s="244"/>
      <c r="O19" s="244"/>
      <c r="P19" s="244"/>
    </row>
    <row r="20" spans="4:16" ht="15" customHeight="1">
      <c r="D20" s="1"/>
      <c r="E20" s="1"/>
      <c r="F20" s="1"/>
      <c r="I20" s="244"/>
      <c r="J20" s="244"/>
      <c r="K20" s="244"/>
      <c r="L20" s="244"/>
      <c r="M20" s="244"/>
      <c r="N20" s="244"/>
      <c r="O20" s="244"/>
      <c r="P20" s="244"/>
    </row>
    <row r="21" spans="4:16" ht="15" customHeight="1">
      <c r="D21" s="1"/>
      <c r="E21" s="1"/>
      <c r="F21" s="1"/>
      <c r="I21" s="244"/>
      <c r="J21" s="244"/>
      <c r="K21" s="244"/>
      <c r="L21" s="244"/>
      <c r="M21" s="244"/>
      <c r="N21" s="244"/>
      <c r="O21" s="244"/>
      <c r="P21" s="244"/>
    </row>
    <row r="22" spans="4:16" ht="15" customHeight="1">
      <c r="D22" s="1"/>
      <c r="E22" s="1"/>
      <c r="F22" s="1"/>
      <c r="I22" s="244"/>
      <c r="J22" s="244"/>
      <c r="K22" s="244"/>
      <c r="L22" s="244"/>
      <c r="M22" s="244"/>
      <c r="N22" s="244"/>
      <c r="O22" s="244"/>
      <c r="P22" s="244"/>
    </row>
    <row r="23" spans="4:16" ht="15" customHeight="1">
      <c r="D23" s="1"/>
      <c r="E23" s="1"/>
      <c r="F23" s="1"/>
      <c r="I23" s="244"/>
      <c r="J23" s="244"/>
      <c r="K23" s="244"/>
      <c r="L23" s="244"/>
      <c r="M23" s="244"/>
      <c r="N23" s="244"/>
      <c r="O23" s="244"/>
      <c r="P23" s="244"/>
    </row>
    <row r="24" spans="4:16" ht="15" customHeight="1">
      <c r="D24" s="1"/>
      <c r="E24" s="1"/>
      <c r="F24" s="1"/>
      <c r="I24" s="244"/>
      <c r="J24" s="244"/>
      <c r="K24" s="244"/>
      <c r="L24" s="244"/>
      <c r="M24" s="244"/>
      <c r="N24" s="244"/>
      <c r="O24" s="244"/>
      <c r="P24" s="244"/>
    </row>
    <row r="25" spans="4:16" ht="15" customHeight="1">
      <c r="D25" s="1"/>
      <c r="E25" s="1"/>
      <c r="F25" s="1"/>
      <c r="I25" s="244"/>
      <c r="J25" s="244"/>
      <c r="K25" s="244"/>
      <c r="L25" s="244"/>
      <c r="M25" s="244"/>
      <c r="N25" s="244"/>
      <c r="O25" s="244"/>
      <c r="P25" s="244"/>
    </row>
    <row r="26" spans="4:16" ht="15" customHeight="1">
      <c r="D26" s="1"/>
      <c r="E26" s="1"/>
      <c r="F26" s="1"/>
      <c r="I26" s="244"/>
      <c r="J26" s="244"/>
      <c r="K26" s="244"/>
      <c r="L26" s="244"/>
      <c r="M26" s="244"/>
      <c r="N26" s="244"/>
      <c r="O26" s="244"/>
      <c r="P26" s="244"/>
    </row>
    <row r="27" spans="4:16" ht="15" customHeight="1">
      <c r="E27" s="1"/>
      <c r="F27" s="1"/>
      <c r="I27" s="244"/>
      <c r="J27" s="244"/>
      <c r="K27" s="244"/>
      <c r="L27" s="244"/>
      <c r="M27" s="244"/>
      <c r="N27" s="244"/>
      <c r="O27" s="244"/>
      <c r="P27" s="244"/>
    </row>
    <row r="28" spans="4:16" ht="15" customHeight="1">
      <c r="D28" s="1"/>
      <c r="E28" s="1"/>
      <c r="F28" s="1"/>
      <c r="I28" s="244"/>
      <c r="J28" s="244"/>
      <c r="K28" s="244"/>
      <c r="L28" s="244"/>
      <c r="M28" s="244"/>
      <c r="N28" s="244"/>
      <c r="O28" s="244"/>
      <c r="P28" s="244"/>
    </row>
    <row r="29" spans="4:16" ht="15" customHeight="1">
      <c r="D29" s="1"/>
      <c r="E29" s="1"/>
      <c r="F29" s="1"/>
      <c r="I29" s="244"/>
      <c r="J29" s="244"/>
      <c r="K29" s="244"/>
      <c r="L29" s="244"/>
      <c r="M29" s="244"/>
      <c r="N29" s="244"/>
      <c r="O29" s="244"/>
      <c r="P29" s="244"/>
    </row>
    <row r="30" spans="4:16" ht="15" customHeight="1">
      <c r="D30" s="1"/>
      <c r="E30" s="1"/>
      <c r="F30" s="1"/>
      <c r="I30" s="244"/>
      <c r="J30" s="244"/>
      <c r="K30" s="244"/>
      <c r="L30" s="244"/>
      <c r="M30" s="244"/>
      <c r="N30" s="244"/>
      <c r="O30" s="244"/>
      <c r="P30" s="244"/>
    </row>
    <row r="31" spans="4:16" ht="15" customHeight="1">
      <c r="D31" s="1"/>
      <c r="E31" s="1"/>
      <c r="F31" s="1"/>
      <c r="I31" s="244"/>
      <c r="J31" s="244"/>
      <c r="K31" s="244"/>
      <c r="L31" s="244"/>
      <c r="M31" s="244"/>
      <c r="N31" s="244"/>
      <c r="O31" s="244"/>
      <c r="P31" s="244"/>
    </row>
    <row r="32" spans="4:16" ht="15" customHeight="1">
      <c r="I32" s="244"/>
      <c r="J32" s="244"/>
      <c r="K32" s="244"/>
      <c r="L32" s="244"/>
      <c r="M32" s="244"/>
      <c r="N32" s="244"/>
      <c r="O32" s="244"/>
      <c r="P32" s="244"/>
    </row>
    <row r="33" spans="9:16" ht="15" customHeight="1">
      <c r="I33" s="95"/>
      <c r="J33" s="95"/>
      <c r="K33" s="95"/>
      <c r="L33" s="95"/>
      <c r="M33" s="95"/>
      <c r="N33" s="95"/>
      <c r="O33" s="95"/>
      <c r="P33" s="95"/>
    </row>
    <row r="34" spans="9:16" ht="15" customHeight="1">
      <c r="I34" s="95"/>
      <c r="J34" s="95"/>
      <c r="K34" s="95"/>
      <c r="L34" s="95"/>
      <c r="M34" s="95"/>
      <c r="N34" s="95"/>
      <c r="O34" s="95"/>
      <c r="P34" s="95"/>
    </row>
    <row r="35" spans="9:16" ht="15" customHeight="1">
      <c r="I35" s="95"/>
      <c r="J35" s="95"/>
      <c r="K35" s="95"/>
      <c r="L35" s="95"/>
      <c r="M35" s="95"/>
      <c r="N35" s="95"/>
      <c r="O35" s="95"/>
      <c r="P35" s="95"/>
    </row>
    <row r="36" spans="9:16" ht="15" customHeight="1">
      <c r="I36" s="95"/>
      <c r="J36" s="95"/>
      <c r="K36" s="95"/>
      <c r="L36" s="95"/>
      <c r="M36" s="95"/>
      <c r="N36" s="95"/>
      <c r="O36" s="95"/>
      <c r="P36" s="95"/>
    </row>
    <row r="37" spans="9:16" ht="15" customHeight="1">
      <c r="I37" s="95"/>
      <c r="J37" s="95"/>
      <c r="K37" s="95"/>
      <c r="L37" s="95"/>
      <c r="M37" s="95"/>
      <c r="N37" s="95"/>
      <c r="O37" s="95"/>
      <c r="P37" s="95"/>
    </row>
    <row r="38" spans="9:16" ht="15" customHeight="1">
      <c r="I38" s="95"/>
      <c r="J38" s="95"/>
      <c r="K38" s="95"/>
      <c r="L38" s="95"/>
      <c r="M38" s="95"/>
      <c r="N38" s="95"/>
      <c r="O38" s="95"/>
      <c r="P38" s="95"/>
    </row>
    <row r="39" spans="9:16" ht="15" customHeight="1">
      <c r="I39" s="95"/>
      <c r="J39" s="95"/>
      <c r="K39" s="95"/>
      <c r="L39" s="95"/>
      <c r="M39" s="95"/>
      <c r="N39" s="95"/>
      <c r="O39" s="95"/>
      <c r="P39" s="95"/>
    </row>
    <row r="40" spans="9:16" ht="15" customHeight="1">
      <c r="I40" s="95"/>
      <c r="J40" s="95"/>
      <c r="K40" s="95"/>
      <c r="L40" s="95"/>
      <c r="M40" s="95"/>
      <c r="N40" s="95"/>
      <c r="O40" s="95"/>
      <c r="P40" s="95"/>
    </row>
    <row r="41" spans="9:16" ht="15" customHeight="1">
      <c r="I41" s="95"/>
      <c r="J41" s="95"/>
      <c r="K41" s="95"/>
      <c r="L41" s="95"/>
      <c r="M41" s="95"/>
      <c r="N41" s="95"/>
      <c r="O41" s="95"/>
      <c r="P41" s="95"/>
    </row>
    <row r="42" spans="9:16" ht="15" customHeight="1">
      <c r="I42" s="95"/>
      <c r="J42" s="95"/>
      <c r="K42" s="95"/>
      <c r="L42" s="95"/>
      <c r="M42" s="95"/>
      <c r="N42" s="95"/>
      <c r="O42" s="95"/>
      <c r="P42" s="95"/>
    </row>
    <row r="43" spans="9:16" ht="15" customHeight="1">
      <c r="I43" s="95"/>
      <c r="J43" s="95"/>
      <c r="K43" s="95"/>
      <c r="L43" s="95"/>
      <c r="M43" s="95"/>
      <c r="N43" s="95"/>
      <c r="O43" s="95"/>
      <c r="P43" s="95"/>
    </row>
  </sheetData>
  <mergeCells count="3">
    <mergeCell ref="B1:C1"/>
    <mergeCell ref="D1:G1"/>
    <mergeCell ref="I1:P32"/>
  </mergeCells>
  <pageMargins left="0.23622047244094491" right="0.23622047244094491" top="0.74803149606299213" bottom="0.74803149606299213" header="0.31496062992125984" footer="0.31496062992125984"/>
  <pageSetup paperSize="6" scale="5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E4E1-37BB-4C18-96B4-7986CE2DC795}">
  <dimension ref="A1:AG144"/>
  <sheetViews>
    <sheetView workbookViewId="0">
      <selection activeCell="B1" sqref="B1:F1"/>
    </sheetView>
  </sheetViews>
  <sheetFormatPr baseColWidth="10" defaultColWidth="8.83203125" defaultRowHeight="15"/>
  <cols>
    <col min="1" max="1" width="2.83203125" customWidth="1"/>
    <col min="2" max="6" width="44.5" customWidth="1"/>
  </cols>
  <sheetData>
    <row r="1" spans="1:33" ht="16" thickBot="1">
      <c r="A1" s="96"/>
      <c r="B1" s="247"/>
      <c r="C1" s="247"/>
      <c r="D1" s="247"/>
      <c r="E1" s="247"/>
      <c r="F1" s="247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</row>
    <row r="2" spans="1:33">
      <c r="A2" s="96"/>
      <c r="B2" s="97" t="s">
        <v>5692</v>
      </c>
      <c r="C2" s="100" t="s">
        <v>5694</v>
      </c>
      <c r="D2" s="97" t="s">
        <v>5693</v>
      </c>
      <c r="E2" s="100" t="s">
        <v>5691</v>
      </c>
      <c r="F2" s="97" t="s">
        <v>5685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</row>
    <row r="3" spans="1:33" ht="48">
      <c r="A3" s="96"/>
      <c r="B3" s="98" t="s">
        <v>5687</v>
      </c>
      <c r="C3" s="101" t="s">
        <v>5688</v>
      </c>
      <c r="D3" s="98" t="s">
        <v>5686</v>
      </c>
      <c r="E3" s="101" t="s">
        <v>5689</v>
      </c>
      <c r="F3" s="105" t="s">
        <v>5690</v>
      </c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</row>
    <row r="4" spans="1:33" ht="277.5" customHeight="1" thickBot="1">
      <c r="A4" s="96"/>
      <c r="B4" s="99"/>
      <c r="C4" s="102"/>
      <c r="D4" s="102"/>
      <c r="E4" s="102"/>
      <c r="F4" s="99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</row>
    <row r="5" spans="1:33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</row>
    <row r="6" spans="1:33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</row>
    <row r="7" spans="1:33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</row>
    <row r="8" spans="1:33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</row>
    <row r="9" spans="1:33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</row>
    <row r="10" spans="1:33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</row>
    <row r="11" spans="1:33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</row>
    <row r="12" spans="1:33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</row>
    <row r="13" spans="1:33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</row>
    <row r="14" spans="1:33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</row>
    <row r="18" spans="1:33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</row>
    <row r="19" spans="1:33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</row>
    <row r="20" spans="1:33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</row>
    <row r="23" spans="1:33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</row>
    <row r="24" spans="1:33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</row>
    <row r="25" spans="1:33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</row>
    <row r="26" spans="1:33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</row>
    <row r="27" spans="1:33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</row>
    <row r="28" spans="1:33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</row>
    <row r="29" spans="1:33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</row>
    <row r="30" spans="1:33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</row>
    <row r="31" spans="1:33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</row>
    <row r="32" spans="1:33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</row>
    <row r="33" spans="1:33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</row>
    <row r="34" spans="1:33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</row>
    <row r="35" spans="1:33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</row>
    <row r="36" spans="1:33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</row>
    <row r="37" spans="1:33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</row>
    <row r="39" spans="1:33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</row>
    <row r="43" spans="1:33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</row>
    <row r="44" spans="1:33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</row>
    <row r="45" spans="1:33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</row>
    <row r="48" spans="1:33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</row>
    <row r="49" spans="1:33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</row>
    <row r="50" spans="1:33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</row>
    <row r="51" spans="1:33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</row>
    <row r="52" spans="1:33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</row>
    <row r="53" spans="1:33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</row>
    <row r="54" spans="1:33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</row>
    <row r="55" spans="1:33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</row>
    <row r="56" spans="1:33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</row>
    <row r="57" spans="1:33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</row>
    <row r="58" spans="1:33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</row>
    <row r="59" spans="1:33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</row>
    <row r="60" spans="1:33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</row>
    <row r="61" spans="1:33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</row>
    <row r="62" spans="1:33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</row>
    <row r="64" spans="1:33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3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</row>
    <row r="66" spans="1:33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</row>
    <row r="67" spans="1:33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</row>
    <row r="68" spans="1:33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</row>
    <row r="69" spans="1:33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</row>
    <row r="70" spans="1:33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</row>
    <row r="71" spans="1:33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</row>
    <row r="72" spans="1:33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</row>
    <row r="73" spans="1:33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</row>
    <row r="74" spans="1:33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</row>
    <row r="75" spans="1:33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</row>
    <row r="76" spans="1:33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</row>
    <row r="77" spans="1:33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</row>
    <row r="78" spans="1:33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</row>
    <row r="79" spans="1:33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</row>
    <row r="80" spans="1:33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</row>
    <row r="81" spans="1:33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1:33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1:33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1:33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1:33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1:33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1:33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1:33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1:33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1:33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1:33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1:33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1:33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1:33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1:33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1:33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1:33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1:33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1:33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1:33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1:33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1:33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1:33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1:33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1:33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1:33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1:33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1:33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1:33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</row>
    <row r="110" spans="1:33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</row>
    <row r="111" spans="1:33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</row>
    <row r="112" spans="1:33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</row>
    <row r="113" spans="1:33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</row>
    <row r="114" spans="1:33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</row>
    <row r="115" spans="1:33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</row>
    <row r="116" spans="1:33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</row>
    <row r="117" spans="1:33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</row>
    <row r="118" spans="1:33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</row>
    <row r="119" spans="1:33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</row>
    <row r="120" spans="1:33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</row>
    <row r="121" spans="1:33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</row>
    <row r="122" spans="1:33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</row>
    <row r="123" spans="1:33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</row>
    <row r="124" spans="1:33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</row>
    <row r="125" spans="1:33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</row>
    <row r="126" spans="1:33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</row>
    <row r="127" spans="1:33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</row>
    <row r="128" spans="1:33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</row>
    <row r="129" spans="1:33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</row>
    <row r="130" spans="1:33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</row>
    <row r="131" spans="1:33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</row>
    <row r="132" spans="1:33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</row>
    <row r="133" spans="1:33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</row>
    <row r="134" spans="1:33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</row>
    <row r="135" spans="1:33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</row>
    <row r="136" spans="1:33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</row>
    <row r="137" spans="1:33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</row>
    <row r="138" spans="1:33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</row>
    <row r="139" spans="1:33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</row>
    <row r="140" spans="1:33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</row>
    <row r="141" spans="1:33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</row>
    <row r="142" spans="1:33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</row>
    <row r="143" spans="1:33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</row>
    <row r="144" spans="1:33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</row>
  </sheetData>
  <mergeCells count="1">
    <mergeCell ref="B1:F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5521-7793-4EDD-B544-0F18361F7354}">
  <sheetPr>
    <tabColor theme="7" tint="-0.249977111117893"/>
    <pageSetUpPr fitToPage="1"/>
  </sheetPr>
  <dimension ref="A1:Q24"/>
  <sheetViews>
    <sheetView showGridLines="0" view="pageBreakPreview" zoomScaleNormal="70" zoomScaleSheetLayoutView="100" workbookViewId="0">
      <selection sqref="A1:J3"/>
    </sheetView>
  </sheetViews>
  <sheetFormatPr baseColWidth="10" defaultColWidth="9.1640625" defaultRowHeight="15"/>
  <cols>
    <col min="1" max="1" width="3.1640625" customWidth="1"/>
    <col min="2" max="2" width="3" customWidth="1"/>
    <col min="6" max="6" width="29.5" customWidth="1"/>
  </cols>
  <sheetData>
    <row r="1" spans="1:17">
      <c r="A1" s="254" t="s">
        <v>5678</v>
      </c>
      <c r="B1" s="254"/>
      <c r="C1" s="254"/>
      <c r="D1" s="254"/>
      <c r="E1" s="254"/>
      <c r="F1" s="254"/>
      <c r="G1" s="254"/>
      <c r="H1" s="254"/>
      <c r="I1" s="254"/>
      <c r="J1" s="254"/>
    </row>
    <row r="2" spans="1:17">
      <c r="A2" s="254"/>
      <c r="B2" s="254"/>
      <c r="C2" s="254"/>
      <c r="D2" s="254"/>
      <c r="E2" s="254"/>
      <c r="F2" s="254"/>
      <c r="G2" s="254"/>
      <c r="H2" s="254"/>
      <c r="I2" s="254"/>
      <c r="J2" s="254"/>
    </row>
    <row r="3" spans="1:17">
      <c r="A3" s="254"/>
      <c r="B3" s="254"/>
      <c r="C3" s="254"/>
      <c r="D3" s="254"/>
      <c r="E3" s="254"/>
      <c r="F3" s="254"/>
      <c r="G3" s="254"/>
      <c r="H3" s="254"/>
      <c r="I3" s="254"/>
      <c r="J3" s="254"/>
    </row>
    <row r="4" spans="1:17" ht="9" customHeight="1"/>
    <row r="5" spans="1:17" ht="21" customHeight="1">
      <c r="A5" s="252"/>
      <c r="B5" s="253"/>
      <c r="C5" s="253"/>
      <c r="D5" s="253"/>
      <c r="E5" s="251"/>
      <c r="F5" s="251"/>
      <c r="G5" s="251"/>
      <c r="H5" s="251"/>
      <c r="I5" s="251"/>
      <c r="J5" s="251"/>
      <c r="K5" s="251"/>
    </row>
    <row r="6" spans="1:17" ht="24" customHeight="1">
      <c r="A6" s="252"/>
      <c r="B6" s="253"/>
      <c r="C6" s="253"/>
      <c r="D6" s="253"/>
      <c r="E6" s="251"/>
      <c r="F6" s="251"/>
      <c r="G6" s="251"/>
      <c r="H6" s="251"/>
      <c r="I6" s="251"/>
      <c r="J6" s="251"/>
      <c r="K6" s="251"/>
    </row>
    <row r="7" spans="1:17" ht="24" customHeight="1"/>
    <row r="8" spans="1:17" ht="36.75" customHeight="1"/>
    <row r="9" spans="1:17" ht="40" customHeight="1"/>
    <row r="10" spans="1:17">
      <c r="O10" s="250"/>
      <c r="P10" s="250"/>
      <c r="Q10" s="250"/>
    </row>
    <row r="11" spans="1:17">
      <c r="O11" s="250"/>
      <c r="P11" s="250"/>
      <c r="Q11" s="250"/>
    </row>
    <row r="12" spans="1:17">
      <c r="B12" s="248"/>
      <c r="C12" s="249"/>
      <c r="D12" s="249"/>
      <c r="E12" s="249"/>
      <c r="F12" s="249"/>
      <c r="O12" s="250"/>
      <c r="P12" s="250"/>
      <c r="Q12" s="250"/>
    </row>
    <row r="13" spans="1:17">
      <c r="B13" s="249"/>
      <c r="C13" s="249"/>
      <c r="D13" s="249"/>
      <c r="E13" s="249"/>
      <c r="F13" s="249"/>
      <c r="O13" s="250"/>
      <c r="P13" s="250"/>
      <c r="Q13" s="250"/>
    </row>
    <row r="14" spans="1:17" ht="15" customHeight="1">
      <c r="B14" s="249"/>
      <c r="C14" s="249"/>
      <c r="D14" s="249"/>
      <c r="E14" s="249"/>
      <c r="F14" s="249"/>
      <c r="O14" s="250"/>
      <c r="P14" s="250"/>
      <c r="Q14" s="250"/>
    </row>
    <row r="15" spans="1:17">
      <c r="B15" s="249"/>
      <c r="C15" s="249"/>
      <c r="D15" s="249"/>
      <c r="E15" s="249"/>
      <c r="F15" s="249"/>
      <c r="O15" s="250"/>
      <c r="P15" s="250"/>
      <c r="Q15" s="250"/>
    </row>
    <row r="16" spans="1:17">
      <c r="B16" s="249"/>
      <c r="C16" s="249"/>
      <c r="D16" s="249"/>
      <c r="E16" s="249"/>
      <c r="F16" s="249"/>
    </row>
    <row r="17" spans="2:6">
      <c r="B17" s="249"/>
      <c r="C17" s="249"/>
      <c r="D17" s="249"/>
      <c r="E17" s="249"/>
      <c r="F17" s="249"/>
    </row>
    <row r="18" spans="2:6">
      <c r="B18" s="249"/>
      <c r="C18" s="249"/>
      <c r="D18" s="249"/>
      <c r="E18" s="249"/>
      <c r="F18" s="249"/>
    </row>
    <row r="19" spans="2:6">
      <c r="B19" s="249"/>
      <c r="C19" s="249"/>
      <c r="D19" s="249"/>
      <c r="E19" s="249"/>
      <c r="F19" s="249"/>
    </row>
    <row r="20" spans="2:6">
      <c r="B20" s="249"/>
      <c r="C20" s="249"/>
      <c r="D20" s="249"/>
      <c r="E20" s="249"/>
      <c r="F20" s="249"/>
    </row>
    <row r="21" spans="2:6">
      <c r="B21" s="249"/>
      <c r="C21" s="249"/>
      <c r="D21" s="249"/>
      <c r="E21" s="249"/>
      <c r="F21" s="249"/>
    </row>
    <row r="22" spans="2:6">
      <c r="B22" s="249"/>
      <c r="C22" s="249"/>
      <c r="D22" s="249"/>
      <c r="E22" s="249"/>
      <c r="F22" s="249"/>
    </row>
    <row r="23" spans="2:6">
      <c r="B23" s="249"/>
      <c r="C23" s="249"/>
      <c r="D23" s="249"/>
      <c r="E23" s="249"/>
      <c r="F23" s="249"/>
    </row>
    <row r="24" spans="2:6">
      <c r="B24" s="249"/>
      <c r="C24" s="249"/>
      <c r="D24" s="249"/>
      <c r="E24" s="249"/>
      <c r="F24" s="249"/>
    </row>
  </sheetData>
  <mergeCells count="5">
    <mergeCell ref="B12:F24"/>
    <mergeCell ref="O10:Q15"/>
    <mergeCell ref="E5:K6"/>
    <mergeCell ref="A5:D6"/>
    <mergeCell ref="A1:J3"/>
  </mergeCells>
  <pageMargins left="0.25" right="0.25" top="0.75" bottom="0.75" header="0.3" footer="0.3"/>
  <pageSetup paperSize="9" scale="7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D1E2-2E95-41DD-A944-75B22CE294E7}">
  <sheetPr>
    <tabColor theme="0" tint="-0.34998626667073579"/>
  </sheetPr>
  <dimension ref="A1:I198"/>
  <sheetViews>
    <sheetView zoomScaleNormal="100" workbookViewId="0">
      <selection activeCell="D9" sqref="D9"/>
    </sheetView>
  </sheetViews>
  <sheetFormatPr baseColWidth="10" defaultColWidth="9.1640625" defaultRowHeight="15"/>
  <cols>
    <col min="1" max="1" width="7.1640625" customWidth="1"/>
    <col min="2" max="3" width="43.6640625" customWidth="1"/>
    <col min="4" max="4" width="45" customWidth="1"/>
    <col min="5" max="5" width="24.33203125" customWidth="1"/>
    <col min="6" max="6" width="16" bestFit="1" customWidth="1"/>
    <col min="7" max="7" width="46.33203125" customWidth="1"/>
    <col min="8" max="8" width="134.83203125" customWidth="1"/>
    <col min="9" max="9" width="11.33203125" customWidth="1"/>
  </cols>
  <sheetData>
    <row r="1" spans="1:9">
      <c r="A1" s="35" t="s">
        <v>21</v>
      </c>
      <c r="B1" s="35" t="s">
        <v>22</v>
      </c>
      <c r="C1" s="36" t="s">
        <v>47</v>
      </c>
      <c r="D1" s="112" t="s">
        <v>23</v>
      </c>
      <c r="E1" s="37" t="s">
        <v>39</v>
      </c>
      <c r="F1" s="36" t="s">
        <v>145</v>
      </c>
      <c r="G1" s="90" t="s">
        <v>42</v>
      </c>
      <c r="H1" s="90" t="s">
        <v>43</v>
      </c>
      <c r="I1" s="38"/>
    </row>
    <row r="2" spans="1:9" ht="80">
      <c r="A2" s="39" t="s">
        <v>12</v>
      </c>
      <c r="B2" s="39" t="s">
        <v>26</v>
      </c>
      <c r="C2" s="40" t="s">
        <v>48</v>
      </c>
      <c r="D2" s="113" t="s">
        <v>5601</v>
      </c>
      <c r="E2" s="57" t="s">
        <v>5620</v>
      </c>
      <c r="F2" s="40" t="s">
        <v>5645</v>
      </c>
      <c r="G2" s="89" t="s">
        <v>5670</v>
      </c>
      <c r="H2" s="89" t="s">
        <v>136</v>
      </c>
    </row>
    <row r="3" spans="1:9" ht="65" thickBot="1">
      <c r="A3" s="41" t="s">
        <v>13</v>
      </c>
      <c r="B3" s="39" t="s">
        <v>27</v>
      </c>
      <c r="C3" s="40" t="s">
        <v>49</v>
      </c>
      <c r="D3" s="113" t="s">
        <v>5602</v>
      </c>
      <c r="E3" s="57" t="s">
        <v>5621</v>
      </c>
      <c r="F3" s="40" t="s">
        <v>5646</v>
      </c>
      <c r="G3" s="89" t="s">
        <v>5671</v>
      </c>
      <c r="H3" s="89" t="s">
        <v>137</v>
      </c>
    </row>
    <row r="4" spans="1:9" ht="48">
      <c r="B4" s="39" t="s">
        <v>28</v>
      </c>
      <c r="C4" s="40" t="s">
        <v>50</v>
      </c>
      <c r="D4" s="113" t="s">
        <v>5603</v>
      </c>
      <c r="E4" s="57" t="s">
        <v>5616</v>
      </c>
      <c r="F4" s="40" t="s">
        <v>5647</v>
      </c>
      <c r="G4" s="89" t="s">
        <v>5672</v>
      </c>
      <c r="H4" s="85" t="s">
        <v>44</v>
      </c>
    </row>
    <row r="5" spans="1:9" ht="32">
      <c r="B5" s="39" t="s">
        <v>14</v>
      </c>
      <c r="C5" s="40" t="s">
        <v>51</v>
      </c>
      <c r="D5" s="113" t="s">
        <v>5604</v>
      </c>
      <c r="E5" s="57" t="s">
        <v>5615</v>
      </c>
      <c r="F5" s="40"/>
      <c r="G5" s="89" t="s">
        <v>5673</v>
      </c>
      <c r="H5" s="85" t="s">
        <v>45</v>
      </c>
    </row>
    <row r="6" spans="1:9" ht="80">
      <c r="B6" s="39" t="s">
        <v>17</v>
      </c>
      <c r="C6" s="40" t="s">
        <v>52</v>
      </c>
      <c r="D6" s="113" t="s">
        <v>5713</v>
      </c>
      <c r="E6" s="57" t="s">
        <v>5614</v>
      </c>
      <c r="F6" s="40" t="s">
        <v>146</v>
      </c>
      <c r="G6" s="89" t="s">
        <v>5674</v>
      </c>
      <c r="H6" s="89" t="s">
        <v>135</v>
      </c>
    </row>
    <row r="7" spans="1:9" ht="16">
      <c r="B7" s="39" t="s">
        <v>18</v>
      </c>
      <c r="C7" s="40" t="s">
        <v>53</v>
      </c>
      <c r="D7" s="113" t="s">
        <v>5605</v>
      </c>
      <c r="E7" s="57" t="s">
        <v>5622</v>
      </c>
      <c r="F7" s="40" t="s">
        <v>147</v>
      </c>
      <c r="G7" s="85"/>
      <c r="H7" s="91" t="s">
        <v>46</v>
      </c>
    </row>
    <row r="8" spans="1:9" ht="17" thickBot="1">
      <c r="B8" s="39" t="s">
        <v>15</v>
      </c>
      <c r="C8" s="40" t="s">
        <v>54</v>
      </c>
      <c r="D8" s="113" t="s">
        <v>5606</v>
      </c>
      <c r="E8" s="57" t="s">
        <v>5623</v>
      </c>
      <c r="F8" s="42" t="s">
        <v>148</v>
      </c>
      <c r="G8" s="85"/>
      <c r="H8" s="85"/>
    </row>
    <row r="9" spans="1:9" ht="32">
      <c r="B9" s="39" t="s">
        <v>29</v>
      </c>
      <c r="C9" s="40" t="s">
        <v>55</v>
      </c>
      <c r="D9" s="113" t="s">
        <v>5607</v>
      </c>
      <c r="E9" s="58" t="s">
        <v>5617</v>
      </c>
      <c r="G9" s="85"/>
      <c r="H9" s="85"/>
    </row>
    <row r="10" spans="1:9" ht="32">
      <c r="B10" s="39" t="s">
        <v>16</v>
      </c>
      <c r="C10" s="40" t="s">
        <v>56</v>
      </c>
      <c r="D10" s="113" t="s">
        <v>5608</v>
      </c>
      <c r="E10" s="58" t="s">
        <v>5618</v>
      </c>
    </row>
    <row r="11" spans="1:9" ht="32">
      <c r="B11" s="39" t="s">
        <v>5596</v>
      </c>
      <c r="C11" s="40" t="s">
        <v>57</v>
      </c>
      <c r="D11" s="113" t="s">
        <v>5609</v>
      </c>
      <c r="E11" s="58" t="s">
        <v>5619</v>
      </c>
    </row>
    <row r="12" spans="1:9" ht="32">
      <c r="B12" s="39" t="s">
        <v>19</v>
      </c>
      <c r="C12" s="40" t="s">
        <v>58</v>
      </c>
      <c r="D12" s="113" t="s">
        <v>5675</v>
      </c>
      <c r="E12" s="58" t="s">
        <v>5624</v>
      </c>
    </row>
    <row r="13" spans="1:9" ht="16">
      <c r="B13" s="39" t="s">
        <v>30</v>
      </c>
      <c r="C13" s="40" t="s">
        <v>129</v>
      </c>
      <c r="D13" s="113" t="s">
        <v>5610</v>
      </c>
      <c r="E13" s="58" t="s">
        <v>5625</v>
      </c>
    </row>
    <row r="14" spans="1:9" ht="32">
      <c r="B14" s="39" t="s">
        <v>31</v>
      </c>
      <c r="C14" s="40" t="s">
        <v>59</v>
      </c>
      <c r="D14" s="113" t="s">
        <v>5611</v>
      </c>
      <c r="E14" s="58" t="s">
        <v>5626</v>
      </c>
    </row>
    <row r="15" spans="1:9" ht="32">
      <c r="B15" s="39" t="s">
        <v>32</v>
      </c>
      <c r="C15" s="40" t="s">
        <v>60</v>
      </c>
      <c r="D15" s="113" t="s">
        <v>5612</v>
      </c>
      <c r="E15" s="58" t="s">
        <v>5627</v>
      </c>
    </row>
    <row r="16" spans="1:9" ht="32">
      <c r="B16" s="39" t="s">
        <v>33</v>
      </c>
      <c r="C16" s="40" t="s">
        <v>61</v>
      </c>
      <c r="D16" s="113" t="s">
        <v>5676</v>
      </c>
      <c r="E16" s="58" t="s">
        <v>5628</v>
      </c>
    </row>
    <row r="17" spans="2:5" ht="32">
      <c r="B17" s="39" t="s">
        <v>34</v>
      </c>
      <c r="C17" s="40" t="s">
        <v>62</v>
      </c>
      <c r="D17" s="113" t="s">
        <v>5668</v>
      </c>
      <c r="E17" s="58" t="s">
        <v>5629</v>
      </c>
    </row>
    <row r="18" spans="2:5" ht="32">
      <c r="B18" s="39" t="s">
        <v>35</v>
      </c>
      <c r="C18" s="40" t="s">
        <v>63</v>
      </c>
      <c r="D18" s="113" t="s">
        <v>5665</v>
      </c>
      <c r="E18" s="58" t="s">
        <v>5630</v>
      </c>
    </row>
    <row r="19" spans="2:5" ht="32">
      <c r="B19" s="39" t="s">
        <v>36</v>
      </c>
      <c r="C19" s="40" t="s">
        <v>64</v>
      </c>
      <c r="D19" s="113" t="s">
        <v>5666</v>
      </c>
      <c r="E19" s="58" t="s">
        <v>5631</v>
      </c>
    </row>
    <row r="20" spans="2:5" ht="32">
      <c r="B20" s="39" t="s">
        <v>20</v>
      </c>
      <c r="C20" s="40" t="s">
        <v>65</v>
      </c>
      <c r="D20" s="113" t="s">
        <v>5667</v>
      </c>
      <c r="E20" s="58" t="s">
        <v>5632</v>
      </c>
    </row>
    <row r="21" spans="2:5" ht="33" thickBot="1">
      <c r="B21" s="41" t="s">
        <v>5584</v>
      </c>
      <c r="C21" s="40" t="s">
        <v>66</v>
      </c>
      <c r="D21" s="113" t="s">
        <v>5669</v>
      </c>
      <c r="E21" s="58" t="s">
        <v>5633</v>
      </c>
    </row>
    <row r="22" spans="2:5" ht="16" thickBot="1">
      <c r="C22" s="40" t="s">
        <v>67</v>
      </c>
      <c r="D22" s="114"/>
      <c r="E22" s="58" t="s">
        <v>5634</v>
      </c>
    </row>
    <row r="23" spans="2:5">
      <c r="C23" s="40" t="s">
        <v>134</v>
      </c>
      <c r="E23" s="40" t="s">
        <v>5635</v>
      </c>
    </row>
    <row r="24" spans="2:5">
      <c r="C24" s="40" t="s">
        <v>68</v>
      </c>
      <c r="E24" s="40" t="s">
        <v>5636</v>
      </c>
    </row>
    <row r="25" spans="2:5">
      <c r="C25" s="40" t="s">
        <v>69</v>
      </c>
      <c r="E25" s="40" t="s">
        <v>5637</v>
      </c>
    </row>
    <row r="26" spans="2:5">
      <c r="C26" s="40" t="s">
        <v>70</v>
      </c>
      <c r="E26" s="40" t="s">
        <v>5638</v>
      </c>
    </row>
    <row r="27" spans="2:5">
      <c r="C27" s="40" t="s">
        <v>71</v>
      </c>
      <c r="E27" s="40" t="s">
        <v>5639</v>
      </c>
    </row>
    <row r="28" spans="2:5">
      <c r="C28" s="40" t="s">
        <v>72</v>
      </c>
      <c r="E28" s="40" t="s">
        <v>5640</v>
      </c>
    </row>
    <row r="29" spans="2:5">
      <c r="C29" s="40" t="s">
        <v>73</v>
      </c>
      <c r="E29" s="40" t="s">
        <v>5641</v>
      </c>
    </row>
    <row r="30" spans="2:5">
      <c r="C30" s="40" t="s">
        <v>74</v>
      </c>
      <c r="E30" s="40" t="s">
        <v>5642</v>
      </c>
    </row>
    <row r="31" spans="2:5">
      <c r="C31" s="40" t="s">
        <v>75</v>
      </c>
      <c r="E31" s="40" t="s">
        <v>5643</v>
      </c>
    </row>
    <row r="32" spans="2:5">
      <c r="C32" s="40" t="s">
        <v>76</v>
      </c>
      <c r="E32" s="40" t="s">
        <v>5703</v>
      </c>
    </row>
    <row r="33" spans="3:5" ht="16" thickBot="1">
      <c r="C33" s="40" t="s">
        <v>77</v>
      </c>
      <c r="E33" s="42" t="s">
        <v>5704</v>
      </c>
    </row>
    <row r="34" spans="3:5" ht="16" thickBot="1">
      <c r="C34" s="40" t="s">
        <v>78</v>
      </c>
      <c r="E34" s="70">
        <f>'Своя ед.изм'!H3</f>
        <v>0</v>
      </c>
    </row>
    <row r="35" spans="3:5">
      <c r="C35" s="40" t="s">
        <v>9</v>
      </c>
      <c r="E35" s="59"/>
    </row>
    <row r="36" spans="3:5">
      <c r="C36" s="40" t="s">
        <v>79</v>
      </c>
    </row>
    <row r="37" spans="3:5">
      <c r="C37" s="40" t="s">
        <v>133</v>
      </c>
    </row>
    <row r="38" spans="3:5">
      <c r="C38" s="40" t="s">
        <v>80</v>
      </c>
    </row>
    <row r="39" spans="3:5">
      <c r="C39" s="40" t="s">
        <v>81</v>
      </c>
    </row>
    <row r="40" spans="3:5">
      <c r="C40" s="40" t="s">
        <v>82</v>
      </c>
    </row>
    <row r="41" spans="3:5">
      <c r="C41" s="40" t="s">
        <v>83</v>
      </c>
      <c r="E41" s="255"/>
    </row>
    <row r="42" spans="3:5">
      <c r="C42" s="40" t="s">
        <v>84</v>
      </c>
      <c r="E42" s="256"/>
    </row>
    <row r="43" spans="3:5">
      <c r="C43" s="40" t="s">
        <v>85</v>
      </c>
    </row>
    <row r="44" spans="3:5">
      <c r="C44" s="40" t="s">
        <v>86</v>
      </c>
    </row>
    <row r="45" spans="3:5">
      <c r="C45" s="40" t="s">
        <v>87</v>
      </c>
    </row>
    <row r="46" spans="3:5">
      <c r="C46" s="40" t="s">
        <v>88</v>
      </c>
    </row>
    <row r="47" spans="3:5">
      <c r="C47" s="40" t="s">
        <v>89</v>
      </c>
    </row>
    <row r="48" spans="3:5" ht="16">
      <c r="C48" s="86" t="s">
        <v>5712</v>
      </c>
    </row>
    <row r="49" spans="3:3">
      <c r="C49" s="40" t="s">
        <v>90</v>
      </c>
    </row>
    <row r="50" spans="3:3">
      <c r="C50" s="40" t="s">
        <v>91</v>
      </c>
    </row>
    <row r="51" spans="3:3">
      <c r="C51" s="40" t="s">
        <v>92</v>
      </c>
    </row>
    <row r="52" spans="3:3">
      <c r="C52" s="40" t="s">
        <v>93</v>
      </c>
    </row>
    <row r="53" spans="3:3">
      <c r="C53" s="40" t="s">
        <v>94</v>
      </c>
    </row>
    <row r="54" spans="3:3">
      <c r="C54" s="40" t="s">
        <v>95</v>
      </c>
    </row>
    <row r="55" spans="3:3">
      <c r="C55" s="40" t="s">
        <v>96</v>
      </c>
    </row>
    <row r="56" spans="3:3">
      <c r="C56" s="40" t="s">
        <v>97</v>
      </c>
    </row>
    <row r="57" spans="3:3">
      <c r="C57" s="40" t="s">
        <v>98</v>
      </c>
    </row>
    <row r="58" spans="3:3">
      <c r="C58" s="40" t="s">
        <v>99</v>
      </c>
    </row>
    <row r="59" spans="3:3">
      <c r="C59" s="40" t="s">
        <v>100</v>
      </c>
    </row>
    <row r="60" spans="3:3">
      <c r="C60" s="40" t="s">
        <v>101</v>
      </c>
    </row>
    <row r="61" spans="3:3">
      <c r="C61" s="40" t="s">
        <v>126</v>
      </c>
    </row>
    <row r="62" spans="3:3">
      <c r="C62" s="40" t="s">
        <v>102</v>
      </c>
    </row>
    <row r="63" spans="3:3">
      <c r="C63" s="40" t="s">
        <v>103</v>
      </c>
    </row>
    <row r="64" spans="3:3">
      <c r="C64" s="40" t="s">
        <v>104</v>
      </c>
    </row>
    <row r="65" spans="3:3">
      <c r="C65" s="40" t="s">
        <v>105</v>
      </c>
    </row>
    <row r="66" spans="3:3">
      <c r="C66" s="40" t="s">
        <v>106</v>
      </c>
    </row>
    <row r="67" spans="3:3">
      <c r="C67" s="40" t="s">
        <v>107</v>
      </c>
    </row>
    <row r="68" spans="3:3">
      <c r="C68" s="40" t="s">
        <v>108</v>
      </c>
    </row>
    <row r="69" spans="3:3">
      <c r="C69" s="40" t="s">
        <v>109</v>
      </c>
    </row>
    <row r="70" spans="3:3">
      <c r="C70" s="40" t="s">
        <v>110</v>
      </c>
    </row>
    <row r="71" spans="3:3">
      <c r="C71" s="40" t="s">
        <v>111</v>
      </c>
    </row>
    <row r="72" spans="3:3">
      <c r="C72" s="40" t="s">
        <v>112</v>
      </c>
    </row>
    <row r="73" spans="3:3">
      <c r="C73" s="40" t="s">
        <v>113</v>
      </c>
    </row>
    <row r="74" spans="3:3">
      <c r="C74" s="40" t="s">
        <v>114</v>
      </c>
    </row>
    <row r="75" spans="3:3">
      <c r="C75" s="40" t="s">
        <v>115</v>
      </c>
    </row>
    <row r="76" spans="3:3">
      <c r="C76" s="40" t="s">
        <v>116</v>
      </c>
    </row>
    <row r="77" spans="3:3">
      <c r="C77" s="40" t="s">
        <v>117</v>
      </c>
    </row>
    <row r="78" spans="3:3">
      <c r="C78" s="40" t="s">
        <v>118</v>
      </c>
    </row>
    <row r="79" spans="3:3">
      <c r="C79" s="40" t="s">
        <v>119</v>
      </c>
    </row>
    <row r="80" spans="3:3">
      <c r="C80" s="40" t="s">
        <v>127</v>
      </c>
    </row>
    <row r="81" spans="3:3">
      <c r="C81" s="40" t="s">
        <v>120</v>
      </c>
    </row>
    <row r="82" spans="3:3">
      <c r="C82" s="40" t="s">
        <v>121</v>
      </c>
    </row>
    <row r="83" spans="3:3">
      <c r="C83" s="40" t="s">
        <v>132</v>
      </c>
    </row>
    <row r="84" spans="3:3">
      <c r="C84" s="40" t="s">
        <v>122</v>
      </c>
    </row>
    <row r="85" spans="3:3">
      <c r="C85" s="40" t="s">
        <v>123</v>
      </c>
    </row>
    <row r="86" spans="3:3">
      <c r="C86" s="40" t="s">
        <v>124</v>
      </c>
    </row>
    <row r="87" spans="3:3">
      <c r="C87" s="40" t="s">
        <v>128</v>
      </c>
    </row>
    <row r="88" spans="3:3">
      <c r="C88" s="40" t="s">
        <v>130</v>
      </c>
    </row>
    <row r="89" spans="3:3">
      <c r="C89" s="40" t="s">
        <v>131</v>
      </c>
    </row>
    <row r="90" spans="3:3">
      <c r="C90" s="40" t="s">
        <v>125</v>
      </c>
    </row>
    <row r="91" spans="3:3">
      <c r="C91" s="40"/>
    </row>
    <row r="92" spans="3:3">
      <c r="C92" s="40"/>
    </row>
    <row r="93" spans="3:3">
      <c r="C93" s="43"/>
    </row>
    <row r="94" spans="3:3">
      <c r="C94" s="40"/>
    </row>
    <row r="95" spans="3:3">
      <c r="C95" s="40"/>
    </row>
    <row r="96" spans="3:3">
      <c r="C96" s="40"/>
    </row>
    <row r="97" spans="1:7" ht="16" thickBot="1">
      <c r="C97" s="42"/>
    </row>
    <row r="99" spans="1:7">
      <c r="C99" s="44"/>
    </row>
    <row r="108" spans="1:7">
      <c r="A108" s="85"/>
      <c r="B108" s="85"/>
      <c r="C108" s="85"/>
      <c r="D108" s="85"/>
      <c r="E108" s="85"/>
      <c r="F108" s="85"/>
      <c r="G108" s="85"/>
    </row>
    <row r="109" spans="1:7">
      <c r="A109" s="85"/>
      <c r="B109" s="85"/>
      <c r="C109" s="85"/>
      <c r="D109" s="85"/>
      <c r="E109" s="85"/>
      <c r="F109" s="85"/>
      <c r="G109" s="85"/>
    </row>
    <row r="110" spans="1:7">
      <c r="A110" s="85"/>
      <c r="B110" s="85"/>
      <c r="C110" s="85"/>
      <c r="D110" s="85"/>
      <c r="E110" s="85"/>
      <c r="F110" s="85"/>
      <c r="G110" s="85"/>
    </row>
    <row r="111" spans="1:7">
      <c r="A111" s="85"/>
      <c r="B111" s="85"/>
      <c r="C111" s="85"/>
      <c r="D111" s="85"/>
      <c r="E111" s="85"/>
      <c r="F111" s="85"/>
      <c r="G111" s="85"/>
    </row>
    <row r="112" spans="1:7" s="85" customFormat="1"/>
    <row r="113" s="85" customFormat="1"/>
    <row r="114" s="85" customFormat="1"/>
    <row r="115" s="85" customFormat="1"/>
    <row r="116" s="85" customFormat="1"/>
    <row r="117" s="85" customFormat="1"/>
    <row r="118" s="85" customFormat="1"/>
    <row r="119" s="85" customFormat="1"/>
    <row r="120" s="85" customFormat="1"/>
    <row r="121" s="85" customFormat="1"/>
    <row r="122" s="85" customFormat="1"/>
    <row r="123" s="85" customFormat="1"/>
    <row r="124" s="85" customFormat="1"/>
    <row r="125" s="85" customFormat="1"/>
    <row r="126" s="85" customFormat="1"/>
    <row r="127" s="85" customFormat="1"/>
    <row r="128" s="85" customFormat="1"/>
    <row r="129" spans="2:5" s="85" customFormat="1"/>
    <row r="130" spans="2:5" s="85" customFormat="1"/>
    <row r="131" spans="2:5" s="85" customFormat="1"/>
    <row r="132" spans="2:5" s="85" customFormat="1"/>
    <row r="133" spans="2:5" s="85" customFormat="1"/>
    <row r="134" spans="2:5" s="85" customFormat="1"/>
    <row r="135" spans="2:5" s="85" customFormat="1"/>
    <row r="136" spans="2:5" s="85" customFormat="1"/>
    <row r="137" spans="2:5" s="85" customFormat="1"/>
    <row r="138" spans="2:5" s="85" customFormat="1"/>
    <row r="139" spans="2:5" s="85" customFormat="1">
      <c r="B139" s="258" t="s">
        <v>141</v>
      </c>
      <c r="C139" s="258"/>
      <c r="D139" s="258"/>
      <c r="E139" s="258"/>
    </row>
    <row r="140" spans="2:5" s="85" customFormat="1" hidden="1"/>
    <row r="141" spans="2:5" s="85" customFormat="1">
      <c r="B141" s="85" t="s">
        <v>140</v>
      </c>
      <c r="C141" s="85" t="s">
        <v>139</v>
      </c>
      <c r="D141" s="85" t="s">
        <v>142</v>
      </c>
    </row>
    <row r="142" spans="2:5" s="85" customFormat="1">
      <c r="B142" s="85" t="str">
        <f>CONCATENATE('Ввод данных'!C11," ",'Ввод данных'!D11)</f>
        <v>Срок реализации: 6 месяцев</v>
      </c>
      <c r="C142" s="85">
        <f>IF('Ввод данных'!H28,"%",'Ввод данных'!G28)</f>
        <v>0</v>
      </c>
      <c r="D142" s="85" t="str">
        <f>IF('Ввод данных'!E33&gt;0,IF('Ввод данных'!H33,"%",'Ввод данных'!G33),"")</f>
        <v/>
      </c>
      <c r="E142" s="85" t="s">
        <v>5591</v>
      </c>
    </row>
    <row r="143" spans="2:5" s="85" customFormat="1" hidden="1"/>
    <row r="144" spans="2:5" s="85" customFormat="1" ht="18" customHeight="1">
      <c r="B144" s="259" t="str">
        <f>CONCATENATE('Ввод данных'!G43,CHAR(10),CHAR(10),'Ввод данных'!G44,CHAR(10),CHAR(10),'Ввод данных'!G45,CHAR(10),CHAR(10),'Ввод данных'!G46,CHAR(10),CHAR(10),'Ввод данных'!G47)</f>
        <v xml:space="preserve">
</v>
      </c>
      <c r="C144" s="259"/>
      <c r="D144" s="259"/>
      <c r="E144" s="259"/>
    </row>
    <row r="145" spans="2:5" s="85" customFormat="1" hidden="1"/>
    <row r="146" spans="2:5" s="85" customFormat="1">
      <c r="B146" s="85" t="s">
        <v>5663</v>
      </c>
      <c r="C146" s="85" t="str">
        <f>IF(E162='Ввод данных'!D23,Списки!B146,Списки!B147)</f>
        <v>потенциальная дополнительная выручка</v>
      </c>
      <c r="D146" s="85" t="s">
        <v>5599</v>
      </c>
      <c r="E146" s="85" t="str">
        <f>IF('Ввод данных'!L23,Списки!D146,Списки!D147)</f>
        <v>Дополнительная прибыль</v>
      </c>
    </row>
    <row r="147" spans="2:5" s="85" customFormat="1">
      <c r="B147" s="85" t="s">
        <v>5662</v>
      </c>
      <c r="D147" s="85" t="s">
        <v>5600</v>
      </c>
    </row>
    <row r="148" spans="2:5" s="85" customFormat="1" hidden="1"/>
    <row r="149" spans="2:5" s="85" customFormat="1"/>
    <row r="150" spans="2:5" s="85" customFormat="1" hidden="1"/>
    <row r="151" spans="2:5" s="85" customFormat="1" hidden="1"/>
    <row r="152" spans="2:5" s="85" customFormat="1" hidden="1"/>
    <row r="153" spans="2:5" s="85" customFormat="1" hidden="1"/>
    <row r="154" spans="2:5" s="85" customFormat="1">
      <c r="B154" s="85" t="s">
        <v>5585</v>
      </c>
      <c r="C154" s="87" t="e">
        <f>ROUND(100*'Ввод данных'!H27,0)</f>
        <v>#DIV/0!</v>
      </c>
      <c r="D154" s="259" t="e">
        <f>IF(C159&lt;=0,CONCATENATE(Списки!B154," ",Списки!C154,"",Списки!B155," ",B156," ",C155," ",B157," ",C156," ",C157," ",Списки!B158," ",Списки!C158," ",'Ввод данных'!G28," ",Списки!B159),CONCATENATE(Списки!B154," ",Списки!C154,"",Списки!B155," ",B156," ",C155," ",B157," ",C156," ",C157," ",Списки!B158," ",Списки!C158," ",'Ввод данных'!G28," ",Списки!B159,Списки!B160," ",Списки!C159," ",Списки!B161))</f>
        <v>#DIV/0!</v>
      </c>
      <c r="E154" s="259"/>
    </row>
    <row r="155" spans="2:5" s="85" customFormat="1">
      <c r="B155" s="85" t="s">
        <v>5592</v>
      </c>
      <c r="C155" s="85">
        <f>'Ввод данных'!E27</f>
        <v>0</v>
      </c>
      <c r="D155" s="259"/>
      <c r="E155" s="259"/>
    </row>
    <row r="156" spans="2:5" s="85" customFormat="1">
      <c r="B156" s="85" t="s">
        <v>5593</v>
      </c>
      <c r="C156" s="85">
        <f>'Ввод данных'!F27</f>
        <v>0</v>
      </c>
      <c r="D156" s="259"/>
      <c r="E156" s="259"/>
    </row>
    <row r="157" spans="2:5" s="85" customFormat="1">
      <c r="B157" s="85" t="s">
        <v>5594</v>
      </c>
      <c r="C157" s="85">
        <f>'Ввод данных'!G27</f>
        <v>0</v>
      </c>
      <c r="D157" s="259"/>
      <c r="E157" s="259"/>
    </row>
    <row r="158" spans="2:5" s="85" customFormat="1">
      <c r="B158" s="85" t="s">
        <v>5586</v>
      </c>
      <c r="C158" s="85">
        <f>ROUND('Ввод данных'!E28-'Ввод данных'!F28,0)</f>
        <v>0</v>
      </c>
      <c r="D158" s="259"/>
      <c r="E158" s="259"/>
    </row>
    <row r="159" spans="2:5" s="85" customFormat="1">
      <c r="B159" s="85" t="s">
        <v>5680</v>
      </c>
      <c r="C159" s="88">
        <f>'Ввод данных'!H29</f>
        <v>0</v>
      </c>
      <c r="D159" s="259"/>
      <c r="E159" s="259"/>
    </row>
    <row r="160" spans="2:5" s="85" customFormat="1">
      <c r="B160" s="85" t="s">
        <v>5679</v>
      </c>
      <c r="C160" s="85" t="str">
        <f>'Ввод данных'!C27&amp;" "&amp;'Ввод данных'!D27</f>
        <v xml:space="preserve">Выработка </v>
      </c>
    </row>
    <row r="161" spans="1:5" s="85" customFormat="1">
      <c r="B161" s="85" t="str">
        <f>IF(C159=1,B163,B162)</f>
        <v>штатных единиц в потоке</v>
      </c>
      <c r="D161" s="85" t="str">
        <f>CONCATENATE(B156," ",C155," ",B157," ",C156," ",C157)</f>
        <v>с 0 до 0 0</v>
      </c>
    </row>
    <row r="162" spans="1:5" s="85" customFormat="1">
      <c r="B162" s="85" t="s">
        <v>5588</v>
      </c>
      <c r="C162" s="85" t="s">
        <v>5599</v>
      </c>
      <c r="D162" s="85" t="str">
        <f>IF(E162='Ввод данных'!D23,Списки!C162,Списки!C163)</f>
        <v>Дополнительная выручка</v>
      </c>
      <c r="E162" s="85">
        <f>IF('Ввод данных'!D23&lt;10,'Ввод данных'!D24,'Ввод данных'!D23)</f>
        <v>0</v>
      </c>
    </row>
    <row r="163" spans="1:5" s="85" customFormat="1">
      <c r="B163" s="85" t="s">
        <v>5587</v>
      </c>
      <c r="C163" s="85" t="s">
        <v>5600</v>
      </c>
    </row>
    <row r="164" spans="1:5" s="85" customFormat="1"/>
    <row r="165" spans="1:5" s="85" customFormat="1"/>
    <row r="166" spans="1:5" s="85" customFormat="1">
      <c r="A166" s="258" t="s">
        <v>5613</v>
      </c>
      <c r="B166" s="258"/>
      <c r="C166" s="258"/>
      <c r="D166" s="257" t="str">
        <f>'Ввод данных'!C15</f>
        <v>Причина выбора потока</v>
      </c>
      <c r="E166" s="257"/>
    </row>
    <row r="167" spans="1:5" s="85" customFormat="1" ht="16">
      <c r="A167" s="85">
        <v>1</v>
      </c>
      <c r="B167" s="89">
        <f>'Ввод данных'!D18</f>
        <v>0</v>
      </c>
      <c r="C167" s="89" t="str">
        <f>IF(B167&gt;0,B167&amp;IF(B168&gt;0,",",),"")</f>
        <v/>
      </c>
      <c r="D167" s="89" t="s">
        <v>5654</v>
      </c>
      <c r="E167" s="257"/>
    </row>
    <row r="168" spans="1:5" s="85" customFormat="1" ht="16">
      <c r="A168" s="85">
        <v>2</v>
      </c>
      <c r="B168" s="89">
        <f>'Ввод данных'!D19</f>
        <v>0</v>
      </c>
      <c r="C168" s="89" t="str">
        <f>IF(B168&gt;0,B168&amp;IF(B169&gt;0,",",),"")</f>
        <v/>
      </c>
      <c r="D168" s="89" t="s">
        <v>5655</v>
      </c>
      <c r="E168" s="257"/>
    </row>
    <row r="169" spans="1:5" s="85" customFormat="1" ht="32">
      <c r="A169" s="85">
        <v>3</v>
      </c>
      <c r="B169" s="89">
        <f>'Ввод данных'!D20</f>
        <v>0</v>
      </c>
      <c r="C169" s="89" t="str">
        <f>IF(B169&gt;0,B169&amp;IF(B170&gt;0,",",),"")</f>
        <v/>
      </c>
      <c r="D169" s="89" t="s">
        <v>5656</v>
      </c>
      <c r="E169" s="257"/>
    </row>
    <row r="170" spans="1:5" s="85" customFormat="1">
      <c r="B170" s="89"/>
      <c r="C170" s="89"/>
      <c r="D170" s="85" t="s">
        <v>5698</v>
      </c>
      <c r="E170" s="89"/>
    </row>
    <row r="171" spans="1:5" s="85" customFormat="1">
      <c r="B171" s="89"/>
      <c r="C171" s="89"/>
      <c r="E171" s="89"/>
    </row>
    <row r="172" spans="1:5" s="85" customFormat="1" ht="16">
      <c r="D172" s="89" t="str">
        <f>("Поток имеет "&amp;'Ввод данных'!D14&amp;"% в доле выручки "&amp;"и "&amp;'Ввод данных'!D15)</f>
        <v xml:space="preserve">Поток имеет % в доле выручки и </v>
      </c>
    </row>
    <row r="173" spans="1:5" s="85" customFormat="1" ht="8.25" customHeight="1"/>
    <row r="174" spans="1:5" s="85" customFormat="1"/>
    <row r="175" spans="1:5" s="85" customFormat="1"/>
    <row r="176" spans="1:5" s="85" customFormat="1">
      <c r="B176" s="85" t="str">
        <f>'Ввод данных'!C28</f>
        <v>Время протекания процесса</v>
      </c>
      <c r="C176" s="85" t="str">
        <f>'Ввод данных'!J28</f>
        <v>-0</v>
      </c>
      <c r="D176" s="85">
        <f>IF('Ввод данных'!H28,"%",'Ввод данных'!G28)</f>
        <v>0</v>
      </c>
    </row>
    <row r="177" spans="2:4" s="85" customFormat="1">
      <c r="B177" s="85">
        <f>'Ввод данных'!C34</f>
        <v>0</v>
      </c>
      <c r="C177" s="85" t="str">
        <f>'Ввод данных'!J34</f>
        <v/>
      </c>
      <c r="D177" s="85">
        <f>IF('Ввод данных'!H34,"%",'Ввод данных'!G34)</f>
        <v>0</v>
      </c>
    </row>
    <row r="178" spans="2:4" s="85" customFormat="1"/>
    <row r="179" spans="2:4" s="85" customFormat="1">
      <c r="B179" s="85" t="str">
        <f>IF($B$177&gt;0,B177,B176)</f>
        <v>Время протекания процесса</v>
      </c>
      <c r="C179" s="85" t="str">
        <f>IF($B$177&gt;0,C177,C176)</f>
        <v>-0</v>
      </c>
      <c r="D179" s="85">
        <f>IF($B$177&gt;0,D177,D176)</f>
        <v>0</v>
      </c>
    </row>
    <row r="180" spans="2:4" s="85" customFormat="1"/>
    <row r="181" spans="2:4" s="85" customFormat="1"/>
    <row r="182" spans="2:4" s="85" customFormat="1"/>
    <row r="183" spans="2:4" s="85" customFormat="1"/>
    <row r="184" spans="2:4" s="85" customFormat="1">
      <c r="B184" s="85" t="str">
        <f>"Результаты "&amp;'Ввод данных'!D4&amp;" для компании"</f>
        <v>Результаты РЦК для компании</v>
      </c>
    </row>
    <row r="185" spans="2:4" s="85" customFormat="1">
      <c r="B185" s="85" t="str">
        <f>"Что сделали эксперты "&amp;'Ввод данных'!D4</f>
        <v>Что сделали эксперты РЦК</v>
      </c>
    </row>
    <row r="186" spans="2:4" s="85" customFormat="1" ht="18">
      <c r="C186" s="106"/>
    </row>
    <row r="187" spans="2:4" s="85" customFormat="1"/>
    <row r="188" spans="2:4" s="85" customFormat="1"/>
    <row r="189" spans="2:4" s="85" customFormat="1"/>
    <row r="190" spans="2:4" s="85" customFormat="1"/>
    <row r="191" spans="2:4" s="85" customFormat="1"/>
    <row r="192" spans="2:4" s="85" customFormat="1"/>
    <row r="193" spans="1:7" s="85" customFormat="1"/>
    <row r="194" spans="1:7" s="85" customFormat="1"/>
    <row r="195" spans="1:7">
      <c r="A195" s="104"/>
      <c r="B195" s="104"/>
      <c r="C195" s="104"/>
      <c r="D195" s="104"/>
      <c r="E195" s="104"/>
      <c r="F195" s="104"/>
      <c r="G195" s="104"/>
    </row>
    <row r="196" spans="1:7">
      <c r="A196" s="104"/>
      <c r="B196" s="104"/>
      <c r="C196" s="104"/>
      <c r="D196" s="104"/>
      <c r="E196" s="104"/>
      <c r="F196" s="104"/>
      <c r="G196" s="104"/>
    </row>
    <row r="197" spans="1:7">
      <c r="A197" s="104"/>
      <c r="B197" s="104"/>
      <c r="C197" s="104"/>
      <c r="D197" s="104"/>
      <c r="E197" s="104"/>
      <c r="F197" s="104"/>
      <c r="G197" s="104"/>
    </row>
    <row r="198" spans="1:7">
      <c r="A198" s="104"/>
      <c r="B198" s="104"/>
      <c r="C198" s="104"/>
      <c r="D198" s="104"/>
      <c r="E198" s="104"/>
      <c r="F198" s="104"/>
      <c r="G198" s="104"/>
    </row>
  </sheetData>
  <sheetProtection algorithmName="SHA-512" hashValue="u2KnMorI+jJg/W1FKbZzBDf8dC/j8gG2zCuoQmjR8jHexwwMMTHADNPnmM6ZNUOSQwitmMQYgE7cOVPkr7YzkQ==" saltValue="YsTRzPSMY0TIdvT1EzJ8HA==" spinCount="100000" sheet="1" objects="1" scenarios="1" selectLockedCells="1" selectUnlockedCells="1"/>
  <mergeCells count="7">
    <mergeCell ref="E41:E42"/>
    <mergeCell ref="D166:E166"/>
    <mergeCell ref="E167:E169"/>
    <mergeCell ref="A166:C166"/>
    <mergeCell ref="B144:E144"/>
    <mergeCell ref="B139:E139"/>
    <mergeCell ref="D154:E1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7F33-EAB6-4A03-B05E-09F7C0B4A710}">
  <sheetPr>
    <tabColor theme="0" tint="-0.34998626667073579"/>
  </sheetPr>
  <dimension ref="A1:B2795"/>
  <sheetViews>
    <sheetView workbookViewId="0"/>
  </sheetViews>
  <sheetFormatPr baseColWidth="10" defaultColWidth="9.1640625" defaultRowHeight="14"/>
  <cols>
    <col min="1" max="1" width="17.5" style="20" customWidth="1"/>
    <col min="2" max="2" width="102.83203125" style="21" customWidth="1"/>
    <col min="3" max="16384" width="9.1640625" style="11"/>
  </cols>
  <sheetData>
    <row r="1" spans="1:2" ht="20">
      <c r="A1" s="9" t="s">
        <v>154</v>
      </c>
      <c r="B1" s="10"/>
    </row>
    <row r="2" spans="1:2">
      <c r="A2" s="12"/>
      <c r="B2" s="13"/>
    </row>
    <row r="3" spans="1:2" ht="18">
      <c r="A3" s="14" t="s">
        <v>155</v>
      </c>
      <c r="B3" s="15" t="s">
        <v>156</v>
      </c>
    </row>
    <row r="4" spans="1:2" ht="15">
      <c r="A4" s="16" t="s">
        <v>157</v>
      </c>
      <c r="B4" s="17" t="s">
        <v>158</v>
      </c>
    </row>
    <row r="5" spans="1:2" ht="15">
      <c r="A5" s="16" t="s">
        <v>159</v>
      </c>
      <c r="B5" s="17" t="s">
        <v>160</v>
      </c>
    </row>
    <row r="6" spans="1:2" ht="15">
      <c r="A6" s="16" t="s">
        <v>161</v>
      </c>
      <c r="B6" s="17" t="s">
        <v>162</v>
      </c>
    </row>
    <row r="7" spans="1:2" ht="15">
      <c r="A7" s="16" t="s">
        <v>163</v>
      </c>
      <c r="B7" s="17" t="s">
        <v>164</v>
      </c>
    </row>
    <row r="8" spans="1:2" ht="15">
      <c r="A8" s="16" t="s">
        <v>165</v>
      </c>
      <c r="B8" s="17" t="s">
        <v>166</v>
      </c>
    </row>
    <row r="9" spans="1:2" ht="15">
      <c r="A9" s="16" t="s">
        <v>167</v>
      </c>
      <c r="B9" s="17" t="s">
        <v>168</v>
      </c>
    </row>
    <row r="10" spans="1:2" ht="15">
      <c r="A10" s="16" t="s">
        <v>169</v>
      </c>
      <c r="B10" s="17" t="s">
        <v>170</v>
      </c>
    </row>
    <row r="11" spans="1:2" ht="15">
      <c r="A11" s="16" t="s">
        <v>171</v>
      </c>
      <c r="B11" s="17" t="s">
        <v>172</v>
      </c>
    </row>
    <row r="12" spans="1:2" ht="15">
      <c r="A12" s="16" t="s">
        <v>173</v>
      </c>
      <c r="B12" s="17" t="s">
        <v>174</v>
      </c>
    </row>
    <row r="13" spans="1:2" ht="15">
      <c r="A13" s="16" t="s">
        <v>175</v>
      </c>
      <c r="B13" s="17" t="s">
        <v>176</v>
      </c>
    </row>
    <row r="14" spans="1:2" ht="15">
      <c r="A14" s="16" t="s">
        <v>177</v>
      </c>
      <c r="B14" s="17" t="s">
        <v>178</v>
      </c>
    </row>
    <row r="15" spans="1:2" ht="15">
      <c r="A15" s="16" t="s">
        <v>179</v>
      </c>
      <c r="B15" s="17" t="s">
        <v>180</v>
      </c>
    </row>
    <row r="16" spans="1:2" ht="15">
      <c r="A16" s="16" t="s">
        <v>181</v>
      </c>
      <c r="B16" s="17" t="s">
        <v>182</v>
      </c>
    </row>
    <row r="17" spans="1:2" ht="15">
      <c r="A17" s="16" t="s">
        <v>183</v>
      </c>
      <c r="B17" s="17" t="s">
        <v>184</v>
      </c>
    </row>
    <row r="18" spans="1:2" ht="15">
      <c r="A18" s="16" t="s">
        <v>185</v>
      </c>
      <c r="B18" s="17" t="s">
        <v>186</v>
      </c>
    </row>
    <row r="19" spans="1:2" ht="15">
      <c r="A19" s="16" t="s">
        <v>187</v>
      </c>
      <c r="B19" s="17" t="s">
        <v>188</v>
      </c>
    </row>
    <row r="20" spans="1:2" ht="15">
      <c r="A20" s="16" t="s">
        <v>189</v>
      </c>
      <c r="B20" s="17" t="s">
        <v>190</v>
      </c>
    </row>
    <row r="21" spans="1:2" ht="15">
      <c r="A21" s="16" t="s">
        <v>191</v>
      </c>
      <c r="B21" s="17" t="s">
        <v>192</v>
      </c>
    </row>
    <row r="22" spans="1:2" ht="15">
      <c r="A22" s="16" t="s">
        <v>193</v>
      </c>
      <c r="B22" s="17" t="s">
        <v>194</v>
      </c>
    </row>
    <row r="23" spans="1:2" ht="15">
      <c r="A23" s="16" t="s">
        <v>195</v>
      </c>
      <c r="B23" s="17" t="s">
        <v>196</v>
      </c>
    </row>
    <row r="24" spans="1:2" ht="15">
      <c r="A24" s="16" t="s">
        <v>197</v>
      </c>
      <c r="B24" s="17" t="s">
        <v>198</v>
      </c>
    </row>
    <row r="25" spans="1:2" ht="15">
      <c r="A25" s="16" t="s">
        <v>199</v>
      </c>
      <c r="B25" s="17" t="s">
        <v>200</v>
      </c>
    </row>
    <row r="26" spans="1:2" ht="15">
      <c r="A26" s="16" t="s">
        <v>201</v>
      </c>
      <c r="B26" s="17" t="s">
        <v>202</v>
      </c>
    </row>
    <row r="27" spans="1:2" ht="15">
      <c r="A27" s="16" t="s">
        <v>203</v>
      </c>
      <c r="B27" s="17" t="s">
        <v>204</v>
      </c>
    </row>
    <row r="28" spans="1:2" ht="15">
      <c r="A28" s="16" t="s">
        <v>205</v>
      </c>
      <c r="B28" s="17" t="s">
        <v>206</v>
      </c>
    </row>
    <row r="29" spans="1:2" ht="15">
      <c r="A29" s="16" t="s">
        <v>207</v>
      </c>
      <c r="B29" s="17" t="s">
        <v>208</v>
      </c>
    </row>
    <row r="30" spans="1:2" ht="30">
      <c r="A30" s="16" t="s">
        <v>209</v>
      </c>
      <c r="B30" s="17" t="s">
        <v>210</v>
      </c>
    </row>
    <row r="31" spans="1:2" ht="15">
      <c r="A31" s="16" t="s">
        <v>211</v>
      </c>
      <c r="B31" s="17" t="s">
        <v>212</v>
      </c>
    </row>
    <row r="32" spans="1:2" ht="15">
      <c r="A32" s="16" t="s">
        <v>213</v>
      </c>
      <c r="B32" s="17" t="s">
        <v>214</v>
      </c>
    </row>
    <row r="33" spans="1:2" ht="15">
      <c r="A33" s="16" t="s">
        <v>215</v>
      </c>
      <c r="B33" s="17" t="s">
        <v>216</v>
      </c>
    </row>
    <row r="34" spans="1:2" ht="15">
      <c r="A34" s="16" t="s">
        <v>217</v>
      </c>
      <c r="B34" s="17" t="s">
        <v>218</v>
      </c>
    </row>
    <row r="35" spans="1:2" ht="15">
      <c r="A35" s="16" t="s">
        <v>219</v>
      </c>
      <c r="B35" s="17" t="s">
        <v>220</v>
      </c>
    </row>
    <row r="36" spans="1:2" ht="15">
      <c r="A36" s="16" t="s">
        <v>221</v>
      </c>
      <c r="B36" s="17" t="s">
        <v>222</v>
      </c>
    </row>
    <row r="37" spans="1:2" ht="15">
      <c r="A37" s="16" t="s">
        <v>223</v>
      </c>
      <c r="B37" s="17" t="s">
        <v>224</v>
      </c>
    </row>
    <row r="38" spans="1:2" ht="15">
      <c r="A38" s="16" t="s">
        <v>225</v>
      </c>
      <c r="B38" s="17" t="s">
        <v>226</v>
      </c>
    </row>
    <row r="39" spans="1:2" ht="15">
      <c r="A39" s="16" t="s">
        <v>227</v>
      </c>
      <c r="B39" s="17" t="s">
        <v>228</v>
      </c>
    </row>
    <row r="40" spans="1:2" ht="15">
      <c r="A40" s="16" t="s">
        <v>229</v>
      </c>
      <c r="B40" s="17" t="s">
        <v>230</v>
      </c>
    </row>
    <row r="41" spans="1:2" ht="15">
      <c r="A41" s="16" t="s">
        <v>231</v>
      </c>
      <c r="B41" s="17" t="s">
        <v>232</v>
      </c>
    </row>
    <row r="42" spans="1:2" ht="15">
      <c r="A42" s="16" t="s">
        <v>233</v>
      </c>
      <c r="B42" s="17" t="s">
        <v>234</v>
      </c>
    </row>
    <row r="43" spans="1:2" ht="15">
      <c r="A43" s="16" t="s">
        <v>235</v>
      </c>
      <c r="B43" s="17" t="s">
        <v>236</v>
      </c>
    </row>
    <row r="44" spans="1:2" ht="15">
      <c r="A44" s="16" t="s">
        <v>237</v>
      </c>
      <c r="B44" s="17" t="s">
        <v>238</v>
      </c>
    </row>
    <row r="45" spans="1:2" ht="15">
      <c r="A45" s="16" t="s">
        <v>239</v>
      </c>
      <c r="B45" s="17" t="s">
        <v>240</v>
      </c>
    </row>
    <row r="46" spans="1:2" ht="15">
      <c r="A46" s="16" t="s">
        <v>241</v>
      </c>
      <c r="B46" s="17" t="s">
        <v>242</v>
      </c>
    </row>
    <row r="47" spans="1:2" ht="15">
      <c r="A47" s="16" t="s">
        <v>243</v>
      </c>
      <c r="B47" s="17" t="s">
        <v>244</v>
      </c>
    </row>
    <row r="48" spans="1:2" ht="15">
      <c r="A48" s="16" t="s">
        <v>245</v>
      </c>
      <c r="B48" s="17" t="s">
        <v>246</v>
      </c>
    </row>
    <row r="49" spans="1:2" ht="15">
      <c r="A49" s="16" t="s">
        <v>247</v>
      </c>
      <c r="B49" s="17" t="s">
        <v>248</v>
      </c>
    </row>
    <row r="50" spans="1:2" ht="15">
      <c r="A50" s="16" t="s">
        <v>249</v>
      </c>
      <c r="B50" s="17" t="s">
        <v>250</v>
      </c>
    </row>
    <row r="51" spans="1:2" ht="15">
      <c r="A51" s="16" t="s">
        <v>251</v>
      </c>
      <c r="B51" s="17" t="s">
        <v>252</v>
      </c>
    </row>
    <row r="52" spans="1:2" ht="15">
      <c r="A52" s="16" t="s">
        <v>253</v>
      </c>
      <c r="B52" s="17" t="s">
        <v>254</v>
      </c>
    </row>
    <row r="53" spans="1:2" ht="15">
      <c r="A53" s="16" t="s">
        <v>255</v>
      </c>
      <c r="B53" s="17" t="s">
        <v>256</v>
      </c>
    </row>
    <row r="54" spans="1:2" ht="15">
      <c r="A54" s="16" t="s">
        <v>257</v>
      </c>
      <c r="B54" s="17" t="s">
        <v>258</v>
      </c>
    </row>
    <row r="55" spans="1:2" ht="15">
      <c r="A55" s="16" t="s">
        <v>259</v>
      </c>
      <c r="B55" s="17" t="s">
        <v>260</v>
      </c>
    </row>
    <row r="56" spans="1:2" ht="15">
      <c r="A56" s="16" t="s">
        <v>261</v>
      </c>
      <c r="B56" s="17" t="s">
        <v>262</v>
      </c>
    </row>
    <row r="57" spans="1:2" ht="15">
      <c r="A57" s="16" t="s">
        <v>263</v>
      </c>
      <c r="B57" s="17" t="s">
        <v>264</v>
      </c>
    </row>
    <row r="58" spans="1:2" ht="15">
      <c r="A58" s="16" t="s">
        <v>265</v>
      </c>
      <c r="B58" s="17" t="s">
        <v>266</v>
      </c>
    </row>
    <row r="59" spans="1:2" ht="15">
      <c r="A59" s="16" t="s">
        <v>267</v>
      </c>
      <c r="B59" s="17" t="s">
        <v>268</v>
      </c>
    </row>
    <row r="60" spans="1:2" ht="15">
      <c r="A60" s="16" t="s">
        <v>269</v>
      </c>
      <c r="B60" s="17" t="s">
        <v>270</v>
      </c>
    </row>
    <row r="61" spans="1:2" ht="15">
      <c r="A61" s="16" t="s">
        <v>271</v>
      </c>
      <c r="B61" s="17" t="s">
        <v>272</v>
      </c>
    </row>
    <row r="62" spans="1:2" ht="15">
      <c r="A62" s="16" t="s">
        <v>273</v>
      </c>
      <c r="B62" s="17" t="s">
        <v>274</v>
      </c>
    </row>
    <row r="63" spans="1:2" ht="15">
      <c r="A63" s="16" t="s">
        <v>275</v>
      </c>
      <c r="B63" s="17" t="s">
        <v>276</v>
      </c>
    </row>
    <row r="64" spans="1:2" ht="15">
      <c r="A64" s="16" t="s">
        <v>277</v>
      </c>
      <c r="B64" s="17" t="s">
        <v>278</v>
      </c>
    </row>
    <row r="65" spans="1:2" ht="15">
      <c r="A65" s="16" t="s">
        <v>279</v>
      </c>
      <c r="B65" s="17" t="s">
        <v>280</v>
      </c>
    </row>
    <row r="66" spans="1:2" ht="15">
      <c r="A66" s="16" t="s">
        <v>281</v>
      </c>
      <c r="B66" s="17" t="s">
        <v>282</v>
      </c>
    </row>
    <row r="67" spans="1:2" ht="30">
      <c r="A67" s="16" t="s">
        <v>283</v>
      </c>
      <c r="B67" s="17" t="s">
        <v>284</v>
      </c>
    </row>
    <row r="68" spans="1:2" ht="15">
      <c r="A68" s="16" t="s">
        <v>285</v>
      </c>
      <c r="B68" s="17" t="s">
        <v>286</v>
      </c>
    </row>
    <row r="69" spans="1:2" ht="15">
      <c r="A69" s="16" t="s">
        <v>287</v>
      </c>
      <c r="B69" s="17" t="s">
        <v>288</v>
      </c>
    </row>
    <row r="70" spans="1:2" ht="15">
      <c r="A70" s="16" t="s">
        <v>289</v>
      </c>
      <c r="B70" s="17" t="s">
        <v>288</v>
      </c>
    </row>
    <row r="71" spans="1:2" ht="15">
      <c r="A71" s="16" t="s">
        <v>290</v>
      </c>
      <c r="B71" s="17" t="s">
        <v>291</v>
      </c>
    </row>
    <row r="72" spans="1:2" ht="15">
      <c r="A72" s="16" t="s">
        <v>292</v>
      </c>
      <c r="B72" s="17" t="s">
        <v>293</v>
      </c>
    </row>
    <row r="73" spans="1:2" ht="15">
      <c r="A73" s="16" t="s">
        <v>294</v>
      </c>
      <c r="B73" s="17" t="s">
        <v>295</v>
      </c>
    </row>
    <row r="74" spans="1:2" ht="15">
      <c r="A74" s="16" t="s">
        <v>296</v>
      </c>
      <c r="B74" s="17" t="s">
        <v>297</v>
      </c>
    </row>
    <row r="75" spans="1:2" ht="15">
      <c r="A75" s="16" t="s">
        <v>298</v>
      </c>
      <c r="B75" s="17" t="s">
        <v>299</v>
      </c>
    </row>
    <row r="76" spans="1:2" ht="15">
      <c r="A76" s="16" t="s">
        <v>300</v>
      </c>
      <c r="B76" s="17" t="s">
        <v>301</v>
      </c>
    </row>
    <row r="77" spans="1:2" ht="15">
      <c r="A77" s="16" t="s">
        <v>302</v>
      </c>
      <c r="B77" s="17" t="s">
        <v>303</v>
      </c>
    </row>
    <row r="78" spans="1:2" ht="15">
      <c r="A78" s="16" t="s">
        <v>304</v>
      </c>
      <c r="B78" s="17" t="s">
        <v>305</v>
      </c>
    </row>
    <row r="79" spans="1:2" ht="15">
      <c r="A79" s="16" t="s">
        <v>306</v>
      </c>
      <c r="B79" s="17" t="s">
        <v>307</v>
      </c>
    </row>
    <row r="80" spans="1:2" ht="15">
      <c r="A80" s="16" t="s">
        <v>308</v>
      </c>
      <c r="B80" s="17" t="s">
        <v>309</v>
      </c>
    </row>
    <row r="81" spans="1:2" ht="15">
      <c r="A81" s="16" t="s">
        <v>310</v>
      </c>
      <c r="B81" s="17" t="s">
        <v>311</v>
      </c>
    </row>
    <row r="82" spans="1:2" ht="15">
      <c r="A82" s="16" t="s">
        <v>312</v>
      </c>
      <c r="B82" s="17" t="s">
        <v>313</v>
      </c>
    </row>
    <row r="83" spans="1:2" ht="15">
      <c r="A83" s="16" t="s">
        <v>314</v>
      </c>
      <c r="B83" s="17" t="s">
        <v>315</v>
      </c>
    </row>
    <row r="84" spans="1:2" ht="15">
      <c r="A84" s="16" t="s">
        <v>316</v>
      </c>
      <c r="B84" s="17" t="s">
        <v>317</v>
      </c>
    </row>
    <row r="85" spans="1:2" ht="15">
      <c r="A85" s="16" t="s">
        <v>318</v>
      </c>
      <c r="B85" s="17" t="s">
        <v>319</v>
      </c>
    </row>
    <row r="86" spans="1:2" ht="15">
      <c r="A86" s="16" t="s">
        <v>320</v>
      </c>
      <c r="B86" s="17" t="s">
        <v>321</v>
      </c>
    </row>
    <row r="87" spans="1:2" ht="15">
      <c r="A87" s="16" t="s">
        <v>322</v>
      </c>
      <c r="B87" s="17" t="s">
        <v>323</v>
      </c>
    </row>
    <row r="88" spans="1:2" ht="15">
      <c r="A88" s="16" t="s">
        <v>324</v>
      </c>
      <c r="B88" s="17" t="s">
        <v>325</v>
      </c>
    </row>
    <row r="89" spans="1:2" ht="15">
      <c r="A89" s="16" t="s">
        <v>326</v>
      </c>
      <c r="B89" s="17" t="s">
        <v>327</v>
      </c>
    </row>
    <row r="90" spans="1:2" ht="15">
      <c r="A90" s="16" t="s">
        <v>328</v>
      </c>
      <c r="B90" s="17" t="s">
        <v>327</v>
      </c>
    </row>
    <row r="91" spans="1:2" ht="15">
      <c r="A91" s="16" t="s">
        <v>329</v>
      </c>
      <c r="B91" s="17" t="s">
        <v>330</v>
      </c>
    </row>
    <row r="92" spans="1:2" ht="15">
      <c r="A92" s="16" t="s">
        <v>331</v>
      </c>
      <c r="B92" s="17" t="s">
        <v>332</v>
      </c>
    </row>
    <row r="93" spans="1:2" ht="15">
      <c r="A93" s="16" t="s">
        <v>333</v>
      </c>
      <c r="B93" s="17" t="s">
        <v>334</v>
      </c>
    </row>
    <row r="94" spans="1:2" ht="15">
      <c r="A94" s="16" t="s">
        <v>335</v>
      </c>
      <c r="B94" s="17" t="s">
        <v>336</v>
      </c>
    </row>
    <row r="95" spans="1:2" ht="15">
      <c r="A95" s="16" t="s">
        <v>337</v>
      </c>
      <c r="B95" s="17" t="s">
        <v>338</v>
      </c>
    </row>
    <row r="96" spans="1:2" ht="15">
      <c r="A96" s="16" t="s">
        <v>339</v>
      </c>
      <c r="B96" s="17" t="s">
        <v>340</v>
      </c>
    </row>
    <row r="97" spans="1:2" ht="15">
      <c r="A97" s="16" t="s">
        <v>341</v>
      </c>
      <c r="B97" s="17" t="s">
        <v>342</v>
      </c>
    </row>
    <row r="98" spans="1:2" ht="15">
      <c r="A98" s="16" t="s">
        <v>343</v>
      </c>
      <c r="B98" s="17" t="s">
        <v>344</v>
      </c>
    </row>
    <row r="99" spans="1:2" ht="15">
      <c r="A99" s="16" t="s">
        <v>345</v>
      </c>
      <c r="B99" s="17" t="s">
        <v>346</v>
      </c>
    </row>
    <row r="100" spans="1:2" ht="15">
      <c r="A100" s="16" t="s">
        <v>347</v>
      </c>
      <c r="B100" s="17" t="s">
        <v>348</v>
      </c>
    </row>
    <row r="101" spans="1:2" ht="15">
      <c r="A101" s="16" t="s">
        <v>349</v>
      </c>
      <c r="B101" s="17" t="s">
        <v>350</v>
      </c>
    </row>
    <row r="102" spans="1:2" ht="15">
      <c r="A102" s="16" t="s">
        <v>351</v>
      </c>
      <c r="B102" s="17" t="s">
        <v>352</v>
      </c>
    </row>
    <row r="103" spans="1:2" ht="15">
      <c r="A103" s="16" t="s">
        <v>353</v>
      </c>
      <c r="B103" s="17" t="s">
        <v>354</v>
      </c>
    </row>
    <row r="104" spans="1:2" ht="15">
      <c r="A104" s="16" t="s">
        <v>355</v>
      </c>
      <c r="B104" s="17" t="s">
        <v>356</v>
      </c>
    </row>
    <row r="105" spans="1:2" ht="15">
      <c r="A105" s="16" t="s">
        <v>357</v>
      </c>
      <c r="B105" s="17" t="s">
        <v>358</v>
      </c>
    </row>
    <row r="106" spans="1:2" ht="15">
      <c r="A106" s="16" t="s">
        <v>359</v>
      </c>
      <c r="B106" s="17" t="s">
        <v>360</v>
      </c>
    </row>
    <row r="107" spans="1:2" ht="15">
      <c r="A107" s="16" t="s">
        <v>361</v>
      </c>
      <c r="B107" s="17" t="s">
        <v>362</v>
      </c>
    </row>
    <row r="108" spans="1:2" ht="15">
      <c r="A108" s="16" t="s">
        <v>363</v>
      </c>
      <c r="B108" s="17" t="s">
        <v>364</v>
      </c>
    </row>
    <row r="109" spans="1:2" ht="15">
      <c r="A109" s="16" t="s">
        <v>365</v>
      </c>
      <c r="B109" s="17" t="s">
        <v>366</v>
      </c>
    </row>
    <row r="110" spans="1:2" ht="15">
      <c r="A110" s="16" t="s">
        <v>367</v>
      </c>
      <c r="B110" s="17" t="s">
        <v>368</v>
      </c>
    </row>
    <row r="111" spans="1:2" ht="15">
      <c r="A111" s="16" t="s">
        <v>369</v>
      </c>
      <c r="B111" s="17" t="s">
        <v>370</v>
      </c>
    </row>
    <row r="112" spans="1:2" ht="15">
      <c r="A112" s="16" t="s">
        <v>371</v>
      </c>
      <c r="B112" s="17" t="s">
        <v>372</v>
      </c>
    </row>
    <row r="113" spans="1:2" ht="15">
      <c r="A113" s="16" t="s">
        <v>373</v>
      </c>
      <c r="B113" s="17" t="s">
        <v>374</v>
      </c>
    </row>
    <row r="114" spans="1:2" ht="15">
      <c r="A114" s="16" t="s">
        <v>375</v>
      </c>
      <c r="B114" s="17" t="s">
        <v>376</v>
      </c>
    </row>
    <row r="115" spans="1:2" ht="15">
      <c r="A115" s="16" t="s">
        <v>377</v>
      </c>
      <c r="B115" s="17" t="s">
        <v>378</v>
      </c>
    </row>
    <row r="116" spans="1:2" ht="15">
      <c r="A116" s="16" t="s">
        <v>379</v>
      </c>
      <c r="B116" s="17" t="s">
        <v>380</v>
      </c>
    </row>
    <row r="117" spans="1:2" ht="15">
      <c r="A117" s="16" t="s">
        <v>381</v>
      </c>
      <c r="B117" s="17" t="s">
        <v>382</v>
      </c>
    </row>
    <row r="118" spans="1:2" ht="15">
      <c r="A118" s="16" t="s">
        <v>383</v>
      </c>
      <c r="B118" s="17" t="s">
        <v>384</v>
      </c>
    </row>
    <row r="119" spans="1:2" ht="15">
      <c r="A119" s="16" t="s">
        <v>385</v>
      </c>
      <c r="B119" s="17" t="s">
        <v>386</v>
      </c>
    </row>
    <row r="120" spans="1:2" ht="30">
      <c r="A120" s="16" t="s">
        <v>387</v>
      </c>
      <c r="B120" s="17" t="s">
        <v>388</v>
      </c>
    </row>
    <row r="121" spans="1:2" ht="15">
      <c r="A121" s="16" t="s">
        <v>389</v>
      </c>
      <c r="B121" s="17" t="s">
        <v>390</v>
      </c>
    </row>
    <row r="122" spans="1:2" ht="15">
      <c r="A122" s="16" t="s">
        <v>391</v>
      </c>
      <c r="B122" s="17" t="s">
        <v>392</v>
      </c>
    </row>
    <row r="123" spans="1:2" ht="15">
      <c r="A123" s="16" t="s">
        <v>393</v>
      </c>
      <c r="B123" s="17" t="s">
        <v>394</v>
      </c>
    </row>
    <row r="124" spans="1:2" ht="15">
      <c r="A124" s="16" t="s">
        <v>395</v>
      </c>
      <c r="B124" s="17" t="s">
        <v>396</v>
      </c>
    </row>
    <row r="125" spans="1:2" ht="15">
      <c r="A125" s="16" t="s">
        <v>397</v>
      </c>
      <c r="B125" s="17" t="s">
        <v>398</v>
      </c>
    </row>
    <row r="126" spans="1:2" ht="15">
      <c r="A126" s="16" t="s">
        <v>399</v>
      </c>
      <c r="B126" s="17" t="s">
        <v>398</v>
      </c>
    </row>
    <row r="127" spans="1:2" ht="30">
      <c r="A127" s="16" t="s">
        <v>400</v>
      </c>
      <c r="B127" s="17" t="s">
        <v>401</v>
      </c>
    </row>
    <row r="128" spans="1:2" ht="15">
      <c r="A128" s="16" t="s">
        <v>402</v>
      </c>
      <c r="B128" s="17" t="s">
        <v>403</v>
      </c>
    </row>
    <row r="129" spans="1:2" ht="15">
      <c r="A129" s="16" t="s">
        <v>404</v>
      </c>
      <c r="B129" s="17" t="s">
        <v>405</v>
      </c>
    </row>
    <row r="130" spans="1:2" ht="15">
      <c r="A130" s="16" t="s">
        <v>406</v>
      </c>
      <c r="B130" s="17" t="s">
        <v>407</v>
      </c>
    </row>
    <row r="131" spans="1:2" ht="15">
      <c r="A131" s="16" t="s">
        <v>408</v>
      </c>
      <c r="B131" s="17" t="s">
        <v>409</v>
      </c>
    </row>
    <row r="132" spans="1:2" ht="15">
      <c r="A132" s="16" t="s">
        <v>410</v>
      </c>
      <c r="B132" s="17" t="s">
        <v>411</v>
      </c>
    </row>
    <row r="133" spans="1:2" ht="15">
      <c r="A133" s="16" t="s">
        <v>412</v>
      </c>
      <c r="B133" s="17" t="s">
        <v>411</v>
      </c>
    </row>
    <row r="134" spans="1:2" ht="15">
      <c r="A134" s="16" t="s">
        <v>413</v>
      </c>
      <c r="B134" s="17" t="s">
        <v>414</v>
      </c>
    </row>
    <row r="135" spans="1:2" ht="15">
      <c r="A135" s="16" t="s">
        <v>415</v>
      </c>
      <c r="B135" s="17" t="s">
        <v>416</v>
      </c>
    </row>
    <row r="136" spans="1:2" ht="15">
      <c r="A136" s="16" t="s">
        <v>417</v>
      </c>
      <c r="B136" s="17" t="s">
        <v>416</v>
      </c>
    </row>
    <row r="137" spans="1:2" ht="15">
      <c r="A137" s="16" t="s">
        <v>418</v>
      </c>
      <c r="B137" s="17" t="s">
        <v>419</v>
      </c>
    </row>
    <row r="138" spans="1:2" ht="15">
      <c r="A138" s="16" t="s">
        <v>420</v>
      </c>
      <c r="B138" s="17" t="s">
        <v>421</v>
      </c>
    </row>
    <row r="139" spans="1:2" ht="15">
      <c r="A139" s="16" t="s">
        <v>422</v>
      </c>
      <c r="B139" s="17" t="s">
        <v>423</v>
      </c>
    </row>
    <row r="140" spans="1:2" ht="15">
      <c r="A140" s="16" t="s">
        <v>424</v>
      </c>
      <c r="B140" s="17" t="s">
        <v>425</v>
      </c>
    </row>
    <row r="141" spans="1:2" ht="15">
      <c r="A141" s="16" t="s">
        <v>426</v>
      </c>
      <c r="B141" s="17" t="s">
        <v>427</v>
      </c>
    </row>
    <row r="142" spans="1:2" ht="15">
      <c r="A142" s="16" t="s">
        <v>428</v>
      </c>
      <c r="B142" s="17" t="s">
        <v>427</v>
      </c>
    </row>
    <row r="143" spans="1:2" ht="15">
      <c r="A143" s="16" t="s">
        <v>429</v>
      </c>
      <c r="B143" s="17" t="s">
        <v>430</v>
      </c>
    </row>
    <row r="144" spans="1:2" ht="15">
      <c r="A144" s="16" t="s">
        <v>431</v>
      </c>
      <c r="B144" s="17" t="s">
        <v>430</v>
      </c>
    </row>
    <row r="145" spans="1:2" ht="15">
      <c r="A145" s="16" t="s">
        <v>432</v>
      </c>
      <c r="B145" s="17" t="s">
        <v>433</v>
      </c>
    </row>
    <row r="146" spans="1:2" ht="15">
      <c r="A146" s="16" t="s">
        <v>434</v>
      </c>
      <c r="B146" s="17" t="s">
        <v>435</v>
      </c>
    </row>
    <row r="147" spans="1:2" ht="15">
      <c r="A147" s="16" t="s">
        <v>436</v>
      </c>
      <c r="B147" s="17" t="s">
        <v>437</v>
      </c>
    </row>
    <row r="148" spans="1:2" ht="15">
      <c r="A148" s="16" t="s">
        <v>438</v>
      </c>
      <c r="B148" s="17" t="s">
        <v>439</v>
      </c>
    </row>
    <row r="149" spans="1:2" ht="15">
      <c r="A149" s="16" t="s">
        <v>440</v>
      </c>
      <c r="B149" s="17" t="s">
        <v>441</v>
      </c>
    </row>
    <row r="150" spans="1:2" ht="15">
      <c r="A150" s="16" t="s">
        <v>442</v>
      </c>
      <c r="B150" s="17" t="s">
        <v>443</v>
      </c>
    </row>
    <row r="151" spans="1:2" ht="15">
      <c r="A151" s="16" t="s">
        <v>444</v>
      </c>
      <c r="B151" s="17" t="s">
        <v>445</v>
      </c>
    </row>
    <row r="152" spans="1:2" ht="15">
      <c r="A152" s="16" t="s">
        <v>446</v>
      </c>
      <c r="B152" s="17" t="s">
        <v>445</v>
      </c>
    </row>
    <row r="153" spans="1:2" ht="15">
      <c r="A153" s="16" t="s">
        <v>447</v>
      </c>
      <c r="B153" s="17" t="s">
        <v>448</v>
      </c>
    </row>
    <row r="154" spans="1:2" ht="15">
      <c r="A154" s="16" t="s">
        <v>449</v>
      </c>
      <c r="B154" s="17" t="s">
        <v>450</v>
      </c>
    </row>
    <row r="155" spans="1:2" ht="15">
      <c r="A155" s="16" t="s">
        <v>451</v>
      </c>
      <c r="B155" s="17" t="s">
        <v>452</v>
      </c>
    </row>
    <row r="156" spans="1:2" ht="15">
      <c r="A156" s="16" t="s">
        <v>453</v>
      </c>
      <c r="B156" s="17" t="s">
        <v>454</v>
      </c>
    </row>
    <row r="157" spans="1:2" ht="15">
      <c r="A157" s="16" t="s">
        <v>455</v>
      </c>
      <c r="B157" s="17" t="s">
        <v>456</v>
      </c>
    </row>
    <row r="158" spans="1:2" ht="15">
      <c r="A158" s="16" t="s">
        <v>457</v>
      </c>
      <c r="B158" s="17" t="s">
        <v>458</v>
      </c>
    </row>
    <row r="159" spans="1:2" ht="15">
      <c r="A159" s="16" t="s">
        <v>459</v>
      </c>
      <c r="B159" s="17" t="s">
        <v>460</v>
      </c>
    </row>
    <row r="160" spans="1:2" ht="15">
      <c r="A160" s="16" t="s">
        <v>461</v>
      </c>
      <c r="B160" s="17" t="s">
        <v>462</v>
      </c>
    </row>
    <row r="161" spans="1:2" ht="15">
      <c r="A161" s="16" t="s">
        <v>463</v>
      </c>
      <c r="B161" s="17" t="s">
        <v>464</v>
      </c>
    </row>
    <row r="162" spans="1:2" ht="15">
      <c r="A162" s="16" t="s">
        <v>465</v>
      </c>
      <c r="B162" s="17" t="s">
        <v>466</v>
      </c>
    </row>
    <row r="163" spans="1:2" ht="15">
      <c r="A163" s="16" t="s">
        <v>467</v>
      </c>
      <c r="B163" s="17" t="s">
        <v>468</v>
      </c>
    </row>
    <row r="164" spans="1:2" ht="15">
      <c r="A164" s="16" t="s">
        <v>469</v>
      </c>
      <c r="B164" s="17" t="s">
        <v>470</v>
      </c>
    </row>
    <row r="165" spans="1:2" ht="15">
      <c r="A165" s="16" t="s">
        <v>471</v>
      </c>
      <c r="B165" s="17" t="s">
        <v>472</v>
      </c>
    </row>
    <row r="166" spans="1:2" ht="15">
      <c r="A166" s="16" t="s">
        <v>473</v>
      </c>
      <c r="B166" s="17" t="s">
        <v>474</v>
      </c>
    </row>
    <row r="167" spans="1:2" ht="45">
      <c r="A167" s="16" t="s">
        <v>475</v>
      </c>
      <c r="B167" s="17" t="s">
        <v>476</v>
      </c>
    </row>
    <row r="168" spans="1:2" ht="15">
      <c r="A168" s="16" t="s">
        <v>477</v>
      </c>
      <c r="B168" s="17" t="s">
        <v>478</v>
      </c>
    </row>
    <row r="169" spans="1:2" ht="15">
      <c r="A169" s="16" t="s">
        <v>479</v>
      </c>
      <c r="B169" s="17" t="s">
        <v>480</v>
      </c>
    </row>
    <row r="170" spans="1:2" ht="15">
      <c r="A170" s="16" t="s">
        <v>481</v>
      </c>
      <c r="B170" s="17" t="s">
        <v>482</v>
      </c>
    </row>
    <row r="171" spans="1:2" ht="15">
      <c r="A171" s="16" t="s">
        <v>483</v>
      </c>
      <c r="B171" s="17" t="s">
        <v>484</v>
      </c>
    </row>
    <row r="172" spans="1:2" ht="15">
      <c r="A172" s="16" t="s">
        <v>485</v>
      </c>
      <c r="B172" s="17" t="s">
        <v>486</v>
      </c>
    </row>
    <row r="173" spans="1:2" ht="15">
      <c r="A173" s="16" t="s">
        <v>487</v>
      </c>
      <c r="B173" s="17" t="s">
        <v>488</v>
      </c>
    </row>
    <row r="174" spans="1:2" ht="15">
      <c r="A174" s="16" t="s">
        <v>489</v>
      </c>
      <c r="B174" s="17" t="s">
        <v>490</v>
      </c>
    </row>
    <row r="175" spans="1:2" ht="15">
      <c r="A175" s="16" t="s">
        <v>491</v>
      </c>
      <c r="B175" s="17" t="s">
        <v>492</v>
      </c>
    </row>
    <row r="176" spans="1:2" ht="15">
      <c r="A176" s="16" t="s">
        <v>493</v>
      </c>
      <c r="B176" s="17" t="s">
        <v>494</v>
      </c>
    </row>
    <row r="177" spans="1:2" ht="15">
      <c r="A177" s="16" t="s">
        <v>495</v>
      </c>
      <c r="B177" s="17" t="s">
        <v>496</v>
      </c>
    </row>
    <row r="178" spans="1:2" ht="15">
      <c r="A178" s="16" t="s">
        <v>497</v>
      </c>
      <c r="B178" s="17" t="s">
        <v>498</v>
      </c>
    </row>
    <row r="179" spans="1:2" ht="15">
      <c r="A179" s="16" t="s">
        <v>499</v>
      </c>
      <c r="B179" s="17" t="s">
        <v>500</v>
      </c>
    </row>
    <row r="180" spans="1:2" ht="15">
      <c r="A180" s="16" t="s">
        <v>501</v>
      </c>
      <c r="B180" s="17" t="s">
        <v>502</v>
      </c>
    </row>
    <row r="181" spans="1:2" ht="15">
      <c r="A181" s="16" t="s">
        <v>503</v>
      </c>
      <c r="B181" s="17" t="s">
        <v>504</v>
      </c>
    </row>
    <row r="182" spans="1:2" ht="15">
      <c r="A182" s="16" t="s">
        <v>505</v>
      </c>
      <c r="B182" s="17" t="s">
        <v>506</v>
      </c>
    </row>
    <row r="183" spans="1:2" ht="15">
      <c r="A183" s="16" t="s">
        <v>507</v>
      </c>
      <c r="B183" s="17" t="s">
        <v>508</v>
      </c>
    </row>
    <row r="184" spans="1:2" ht="15">
      <c r="A184" s="16" t="s">
        <v>509</v>
      </c>
      <c r="B184" s="17" t="s">
        <v>510</v>
      </c>
    </row>
    <row r="185" spans="1:2" ht="15">
      <c r="A185" s="16" t="s">
        <v>511</v>
      </c>
      <c r="B185" s="17" t="s">
        <v>512</v>
      </c>
    </row>
    <row r="186" spans="1:2" ht="15">
      <c r="A186" s="16" t="s">
        <v>513</v>
      </c>
      <c r="B186" s="17" t="s">
        <v>514</v>
      </c>
    </row>
    <row r="187" spans="1:2" ht="15">
      <c r="A187" s="16" t="s">
        <v>515</v>
      </c>
      <c r="B187" s="17" t="s">
        <v>514</v>
      </c>
    </row>
    <row r="188" spans="1:2" ht="15">
      <c r="A188" s="16" t="s">
        <v>516</v>
      </c>
      <c r="B188" s="17" t="s">
        <v>517</v>
      </c>
    </row>
    <row r="189" spans="1:2" ht="15">
      <c r="A189" s="16" t="s">
        <v>518</v>
      </c>
      <c r="B189" s="17" t="s">
        <v>519</v>
      </c>
    </row>
    <row r="190" spans="1:2" ht="15">
      <c r="A190" s="16" t="s">
        <v>520</v>
      </c>
      <c r="B190" s="17" t="s">
        <v>521</v>
      </c>
    </row>
    <row r="191" spans="1:2" ht="15">
      <c r="A191" s="16" t="s">
        <v>522</v>
      </c>
      <c r="B191" s="17" t="s">
        <v>523</v>
      </c>
    </row>
    <row r="192" spans="1:2" ht="15">
      <c r="A192" s="16" t="s">
        <v>524</v>
      </c>
      <c r="B192" s="17" t="s">
        <v>525</v>
      </c>
    </row>
    <row r="193" spans="1:2" ht="15">
      <c r="A193" s="16" t="s">
        <v>526</v>
      </c>
      <c r="B193" s="17" t="s">
        <v>527</v>
      </c>
    </row>
    <row r="194" spans="1:2" ht="15">
      <c r="A194" s="16" t="s">
        <v>528</v>
      </c>
      <c r="B194" s="17" t="s">
        <v>529</v>
      </c>
    </row>
    <row r="195" spans="1:2" ht="15">
      <c r="A195" s="16" t="s">
        <v>530</v>
      </c>
      <c r="B195" s="17" t="s">
        <v>531</v>
      </c>
    </row>
    <row r="196" spans="1:2" ht="15">
      <c r="A196" s="16" t="s">
        <v>532</v>
      </c>
      <c r="B196" s="17" t="s">
        <v>533</v>
      </c>
    </row>
    <row r="197" spans="1:2" ht="15">
      <c r="A197" s="16" t="s">
        <v>534</v>
      </c>
      <c r="B197" s="17" t="s">
        <v>535</v>
      </c>
    </row>
    <row r="198" spans="1:2" ht="15">
      <c r="A198" s="16" t="s">
        <v>536</v>
      </c>
      <c r="B198" s="17" t="s">
        <v>537</v>
      </c>
    </row>
    <row r="199" spans="1:2" ht="15">
      <c r="A199" s="16" t="s">
        <v>538</v>
      </c>
      <c r="B199" s="17" t="s">
        <v>539</v>
      </c>
    </row>
    <row r="200" spans="1:2" ht="15">
      <c r="A200" s="16" t="s">
        <v>540</v>
      </c>
      <c r="B200" s="17" t="s">
        <v>539</v>
      </c>
    </row>
    <row r="201" spans="1:2" ht="15">
      <c r="A201" s="16" t="s">
        <v>541</v>
      </c>
      <c r="B201" s="17" t="s">
        <v>542</v>
      </c>
    </row>
    <row r="202" spans="1:2" ht="15">
      <c r="A202" s="16" t="s">
        <v>543</v>
      </c>
      <c r="B202" s="17" t="s">
        <v>544</v>
      </c>
    </row>
    <row r="203" spans="1:2" ht="15">
      <c r="A203" s="16" t="s">
        <v>545</v>
      </c>
      <c r="B203" s="17" t="s">
        <v>546</v>
      </c>
    </row>
    <row r="204" spans="1:2" ht="15">
      <c r="A204" s="16" t="s">
        <v>547</v>
      </c>
      <c r="B204" s="17" t="s">
        <v>548</v>
      </c>
    </row>
    <row r="205" spans="1:2" ht="15">
      <c r="A205" s="16" t="s">
        <v>549</v>
      </c>
      <c r="B205" s="17" t="s">
        <v>550</v>
      </c>
    </row>
    <row r="206" spans="1:2" ht="15">
      <c r="A206" s="16" t="s">
        <v>551</v>
      </c>
      <c r="B206" s="17" t="s">
        <v>552</v>
      </c>
    </row>
    <row r="207" spans="1:2" ht="15">
      <c r="A207" s="16" t="s">
        <v>553</v>
      </c>
      <c r="B207" s="17" t="s">
        <v>552</v>
      </c>
    </row>
    <row r="208" spans="1:2" ht="15">
      <c r="A208" s="16" t="s">
        <v>554</v>
      </c>
      <c r="B208" s="17" t="s">
        <v>555</v>
      </c>
    </row>
    <row r="209" spans="1:2" ht="15">
      <c r="A209" s="16" t="s">
        <v>556</v>
      </c>
      <c r="B209" s="17" t="s">
        <v>557</v>
      </c>
    </row>
    <row r="210" spans="1:2" ht="15">
      <c r="A210" s="16" t="s">
        <v>558</v>
      </c>
      <c r="B210" s="17" t="s">
        <v>559</v>
      </c>
    </row>
    <row r="211" spans="1:2" ht="15">
      <c r="A211" s="16" t="s">
        <v>560</v>
      </c>
      <c r="B211" s="17" t="s">
        <v>561</v>
      </c>
    </row>
    <row r="212" spans="1:2" ht="15">
      <c r="A212" s="16" t="s">
        <v>562</v>
      </c>
      <c r="B212" s="17" t="s">
        <v>561</v>
      </c>
    </row>
    <row r="213" spans="1:2" ht="15">
      <c r="A213" s="16" t="s">
        <v>563</v>
      </c>
      <c r="B213" s="17" t="s">
        <v>564</v>
      </c>
    </row>
    <row r="214" spans="1:2" ht="15">
      <c r="A214" s="16" t="s">
        <v>565</v>
      </c>
      <c r="B214" s="17" t="s">
        <v>566</v>
      </c>
    </row>
    <row r="215" spans="1:2" ht="15">
      <c r="A215" s="16" t="s">
        <v>567</v>
      </c>
      <c r="B215" s="17" t="s">
        <v>568</v>
      </c>
    </row>
    <row r="216" spans="1:2" ht="15">
      <c r="A216" s="16" t="s">
        <v>569</v>
      </c>
      <c r="B216" s="17" t="s">
        <v>570</v>
      </c>
    </row>
    <row r="217" spans="1:2" ht="15">
      <c r="A217" s="16" t="s">
        <v>571</v>
      </c>
      <c r="B217" s="17" t="s">
        <v>570</v>
      </c>
    </row>
    <row r="218" spans="1:2" ht="15">
      <c r="A218" s="16" t="s">
        <v>572</v>
      </c>
      <c r="B218" s="17" t="s">
        <v>573</v>
      </c>
    </row>
    <row r="219" spans="1:2" ht="15">
      <c r="A219" s="16" t="s">
        <v>574</v>
      </c>
      <c r="B219" s="17" t="s">
        <v>575</v>
      </c>
    </row>
    <row r="220" spans="1:2" ht="15">
      <c r="A220" s="16" t="s">
        <v>576</v>
      </c>
      <c r="B220" s="17" t="s">
        <v>577</v>
      </c>
    </row>
    <row r="221" spans="1:2" ht="15">
      <c r="A221" s="16" t="s">
        <v>578</v>
      </c>
      <c r="B221" s="17" t="s">
        <v>579</v>
      </c>
    </row>
    <row r="222" spans="1:2" ht="15">
      <c r="A222" s="16" t="s">
        <v>580</v>
      </c>
      <c r="B222" s="17" t="s">
        <v>581</v>
      </c>
    </row>
    <row r="223" spans="1:2" ht="15">
      <c r="A223" s="16" t="s">
        <v>582</v>
      </c>
      <c r="B223" s="17" t="s">
        <v>583</v>
      </c>
    </row>
    <row r="224" spans="1:2" ht="15">
      <c r="A224" s="16" t="s">
        <v>584</v>
      </c>
      <c r="B224" s="17" t="s">
        <v>585</v>
      </c>
    </row>
    <row r="225" spans="1:2" ht="15">
      <c r="A225" s="16" t="s">
        <v>586</v>
      </c>
      <c r="B225" s="17" t="s">
        <v>587</v>
      </c>
    </row>
    <row r="226" spans="1:2" ht="15">
      <c r="A226" s="16" t="s">
        <v>588</v>
      </c>
      <c r="B226" s="17" t="s">
        <v>589</v>
      </c>
    </row>
    <row r="227" spans="1:2" ht="15">
      <c r="A227" s="16" t="s">
        <v>590</v>
      </c>
      <c r="B227" s="17" t="s">
        <v>591</v>
      </c>
    </row>
    <row r="228" spans="1:2" ht="15">
      <c r="A228" s="16" t="s">
        <v>592</v>
      </c>
      <c r="B228" s="17" t="s">
        <v>593</v>
      </c>
    </row>
    <row r="229" spans="1:2" ht="15">
      <c r="A229" s="16" t="s">
        <v>594</v>
      </c>
      <c r="B229" s="17" t="s">
        <v>595</v>
      </c>
    </row>
    <row r="230" spans="1:2" ht="15">
      <c r="A230" s="16" t="s">
        <v>596</v>
      </c>
      <c r="B230" s="17" t="s">
        <v>597</v>
      </c>
    </row>
    <row r="231" spans="1:2" ht="15">
      <c r="A231" s="16" t="s">
        <v>598</v>
      </c>
      <c r="B231" s="17" t="s">
        <v>599</v>
      </c>
    </row>
    <row r="232" spans="1:2" ht="15">
      <c r="A232" s="16" t="s">
        <v>600</v>
      </c>
      <c r="B232" s="17" t="s">
        <v>601</v>
      </c>
    </row>
    <row r="233" spans="1:2" ht="15">
      <c r="A233" s="16" t="s">
        <v>602</v>
      </c>
      <c r="B233" s="17" t="s">
        <v>603</v>
      </c>
    </row>
    <row r="234" spans="1:2" ht="15">
      <c r="A234" s="16" t="s">
        <v>604</v>
      </c>
      <c r="B234" s="17" t="s">
        <v>605</v>
      </c>
    </row>
    <row r="235" spans="1:2" ht="15">
      <c r="A235" s="16" t="s">
        <v>606</v>
      </c>
      <c r="B235" s="17" t="s">
        <v>607</v>
      </c>
    </row>
    <row r="236" spans="1:2" ht="15">
      <c r="A236" s="16" t="s">
        <v>608</v>
      </c>
      <c r="B236" s="17" t="s">
        <v>609</v>
      </c>
    </row>
    <row r="237" spans="1:2" ht="15">
      <c r="A237" s="16" t="s">
        <v>610</v>
      </c>
      <c r="B237" s="17" t="s">
        <v>611</v>
      </c>
    </row>
    <row r="238" spans="1:2" ht="15">
      <c r="A238" s="16" t="s">
        <v>612</v>
      </c>
      <c r="B238" s="17" t="s">
        <v>613</v>
      </c>
    </row>
    <row r="239" spans="1:2" ht="15">
      <c r="A239" s="16" t="s">
        <v>614</v>
      </c>
      <c r="B239" s="17" t="s">
        <v>615</v>
      </c>
    </row>
    <row r="240" spans="1:2" ht="15">
      <c r="A240" s="16" t="s">
        <v>616</v>
      </c>
      <c r="B240" s="17" t="s">
        <v>617</v>
      </c>
    </row>
    <row r="241" spans="1:2" ht="15">
      <c r="A241" s="16" t="s">
        <v>618</v>
      </c>
      <c r="B241" s="17" t="s">
        <v>619</v>
      </c>
    </row>
    <row r="242" spans="1:2" ht="15">
      <c r="A242" s="16" t="s">
        <v>620</v>
      </c>
      <c r="B242" s="17" t="s">
        <v>621</v>
      </c>
    </row>
    <row r="243" spans="1:2" ht="15">
      <c r="A243" s="16" t="s">
        <v>622</v>
      </c>
      <c r="B243" s="17" t="s">
        <v>623</v>
      </c>
    </row>
    <row r="244" spans="1:2" ht="15">
      <c r="A244" s="16" t="s">
        <v>624</v>
      </c>
      <c r="B244" s="17" t="s">
        <v>625</v>
      </c>
    </row>
    <row r="245" spans="1:2" ht="15">
      <c r="A245" s="16" t="s">
        <v>626</v>
      </c>
      <c r="B245" s="17" t="s">
        <v>627</v>
      </c>
    </row>
    <row r="246" spans="1:2" ht="15">
      <c r="A246" s="16" t="s">
        <v>628</v>
      </c>
      <c r="B246" s="17" t="s">
        <v>629</v>
      </c>
    </row>
    <row r="247" spans="1:2" ht="15">
      <c r="A247" s="16" t="s">
        <v>630</v>
      </c>
      <c r="B247" s="17" t="s">
        <v>631</v>
      </c>
    </row>
    <row r="248" spans="1:2" ht="15">
      <c r="A248" s="16" t="s">
        <v>632</v>
      </c>
      <c r="B248" s="17" t="s">
        <v>633</v>
      </c>
    </row>
    <row r="249" spans="1:2" ht="15">
      <c r="A249" s="16" t="s">
        <v>634</v>
      </c>
      <c r="B249" s="17" t="s">
        <v>635</v>
      </c>
    </row>
    <row r="250" spans="1:2" ht="15">
      <c r="A250" s="16" t="s">
        <v>636</v>
      </c>
      <c r="B250" s="17" t="s">
        <v>637</v>
      </c>
    </row>
    <row r="251" spans="1:2" ht="15">
      <c r="A251" s="16" t="s">
        <v>638</v>
      </c>
      <c r="B251" s="17" t="s">
        <v>639</v>
      </c>
    </row>
    <row r="252" spans="1:2" ht="15">
      <c r="A252" s="16" t="s">
        <v>640</v>
      </c>
      <c r="B252" s="17" t="s">
        <v>641</v>
      </c>
    </row>
    <row r="253" spans="1:2" ht="15">
      <c r="A253" s="16" t="s">
        <v>642</v>
      </c>
      <c r="B253" s="17" t="s">
        <v>643</v>
      </c>
    </row>
    <row r="254" spans="1:2" ht="15">
      <c r="A254" s="16" t="s">
        <v>644</v>
      </c>
      <c r="B254" s="17" t="s">
        <v>645</v>
      </c>
    </row>
    <row r="255" spans="1:2" ht="15">
      <c r="A255" s="16" t="s">
        <v>646</v>
      </c>
      <c r="B255" s="17" t="s">
        <v>647</v>
      </c>
    </row>
    <row r="256" spans="1:2" ht="15">
      <c r="A256" s="16" t="s">
        <v>648</v>
      </c>
      <c r="B256" s="17" t="s">
        <v>649</v>
      </c>
    </row>
    <row r="257" spans="1:2" ht="15">
      <c r="A257" s="16" t="s">
        <v>650</v>
      </c>
      <c r="B257" s="17" t="s">
        <v>651</v>
      </c>
    </row>
    <row r="258" spans="1:2" ht="15">
      <c r="A258" s="16" t="s">
        <v>652</v>
      </c>
      <c r="B258" s="17" t="s">
        <v>653</v>
      </c>
    </row>
    <row r="259" spans="1:2" ht="15">
      <c r="A259" s="16" t="s">
        <v>654</v>
      </c>
      <c r="B259" s="17" t="s">
        <v>655</v>
      </c>
    </row>
    <row r="260" spans="1:2" ht="15">
      <c r="A260" s="16" t="s">
        <v>656</v>
      </c>
      <c r="B260" s="17" t="s">
        <v>657</v>
      </c>
    </row>
    <row r="261" spans="1:2" ht="15">
      <c r="A261" s="16" t="s">
        <v>658</v>
      </c>
      <c r="B261" s="17" t="s">
        <v>659</v>
      </c>
    </row>
    <row r="262" spans="1:2" ht="15">
      <c r="A262" s="16" t="s">
        <v>660</v>
      </c>
      <c r="B262" s="17" t="s">
        <v>661</v>
      </c>
    </row>
    <row r="263" spans="1:2" ht="15">
      <c r="A263" s="16" t="s">
        <v>662</v>
      </c>
      <c r="B263" s="17" t="s">
        <v>663</v>
      </c>
    </row>
    <row r="264" spans="1:2" ht="15">
      <c r="A264" s="16" t="s">
        <v>664</v>
      </c>
      <c r="B264" s="17" t="s">
        <v>665</v>
      </c>
    </row>
    <row r="265" spans="1:2" ht="15">
      <c r="A265" s="16" t="s">
        <v>666</v>
      </c>
      <c r="B265" s="17" t="s">
        <v>667</v>
      </c>
    </row>
    <row r="266" spans="1:2" ht="30">
      <c r="A266" s="16" t="s">
        <v>668</v>
      </c>
      <c r="B266" s="17" t="s">
        <v>669</v>
      </c>
    </row>
    <row r="267" spans="1:2" ht="15">
      <c r="A267" s="16" t="s">
        <v>670</v>
      </c>
      <c r="B267" s="17" t="s">
        <v>671</v>
      </c>
    </row>
    <row r="268" spans="1:2" ht="15">
      <c r="A268" s="16" t="s">
        <v>672</v>
      </c>
      <c r="B268" s="17" t="s">
        <v>673</v>
      </c>
    </row>
    <row r="269" spans="1:2" ht="15">
      <c r="A269" s="16" t="s">
        <v>674</v>
      </c>
      <c r="B269" s="17" t="s">
        <v>675</v>
      </c>
    </row>
    <row r="270" spans="1:2" ht="15">
      <c r="A270" s="16" t="s">
        <v>676</v>
      </c>
      <c r="B270" s="17" t="s">
        <v>677</v>
      </c>
    </row>
    <row r="271" spans="1:2" ht="15">
      <c r="A271" s="16" t="s">
        <v>678</v>
      </c>
      <c r="B271" s="17" t="s">
        <v>679</v>
      </c>
    </row>
    <row r="272" spans="1:2" ht="15">
      <c r="A272" s="16" t="s">
        <v>680</v>
      </c>
      <c r="B272" s="17" t="s">
        <v>681</v>
      </c>
    </row>
    <row r="273" spans="1:2" ht="15">
      <c r="A273" s="16" t="s">
        <v>682</v>
      </c>
      <c r="B273" s="17" t="s">
        <v>683</v>
      </c>
    </row>
    <row r="274" spans="1:2" ht="15">
      <c r="A274" s="16" t="s">
        <v>684</v>
      </c>
      <c r="B274" s="17" t="s">
        <v>685</v>
      </c>
    </row>
    <row r="275" spans="1:2" ht="15">
      <c r="A275" s="16" t="s">
        <v>686</v>
      </c>
      <c r="B275" s="17" t="s">
        <v>687</v>
      </c>
    </row>
    <row r="276" spans="1:2" ht="15">
      <c r="A276" s="16" t="s">
        <v>688</v>
      </c>
      <c r="B276" s="17" t="s">
        <v>689</v>
      </c>
    </row>
    <row r="277" spans="1:2" ht="15">
      <c r="A277" s="16" t="s">
        <v>690</v>
      </c>
      <c r="B277" s="17" t="s">
        <v>691</v>
      </c>
    </row>
    <row r="278" spans="1:2" ht="15">
      <c r="A278" s="16" t="s">
        <v>692</v>
      </c>
      <c r="B278" s="17" t="s">
        <v>693</v>
      </c>
    </row>
    <row r="279" spans="1:2" ht="15">
      <c r="A279" s="16" t="s">
        <v>694</v>
      </c>
      <c r="B279" s="17" t="s">
        <v>693</v>
      </c>
    </row>
    <row r="280" spans="1:2" ht="15">
      <c r="A280" s="16" t="s">
        <v>695</v>
      </c>
      <c r="B280" s="17" t="s">
        <v>696</v>
      </c>
    </row>
    <row r="281" spans="1:2" ht="15">
      <c r="A281" s="16" t="s">
        <v>697</v>
      </c>
      <c r="B281" s="17" t="s">
        <v>698</v>
      </c>
    </row>
    <row r="282" spans="1:2" ht="30">
      <c r="A282" s="16" t="s">
        <v>699</v>
      </c>
      <c r="B282" s="17" t="s">
        <v>700</v>
      </c>
    </row>
    <row r="283" spans="1:2" ht="15">
      <c r="A283" s="16" t="s">
        <v>701</v>
      </c>
      <c r="B283" s="17" t="s">
        <v>702</v>
      </c>
    </row>
    <row r="284" spans="1:2" ht="15">
      <c r="A284" s="16" t="s">
        <v>703</v>
      </c>
      <c r="B284" s="17" t="s">
        <v>704</v>
      </c>
    </row>
    <row r="285" spans="1:2" ht="15">
      <c r="A285" s="16" t="s">
        <v>705</v>
      </c>
      <c r="B285" s="17" t="s">
        <v>706</v>
      </c>
    </row>
    <row r="286" spans="1:2" ht="15">
      <c r="A286" s="16" t="s">
        <v>707</v>
      </c>
      <c r="B286" s="17" t="s">
        <v>706</v>
      </c>
    </row>
    <row r="287" spans="1:2" ht="15">
      <c r="A287" s="16" t="s">
        <v>708</v>
      </c>
      <c r="B287" s="17" t="s">
        <v>709</v>
      </c>
    </row>
    <row r="288" spans="1:2" ht="15">
      <c r="A288" s="16" t="s">
        <v>710</v>
      </c>
      <c r="B288" s="17" t="s">
        <v>711</v>
      </c>
    </row>
    <row r="289" spans="1:2" ht="15">
      <c r="A289" s="16" t="s">
        <v>712</v>
      </c>
      <c r="B289" s="17" t="s">
        <v>713</v>
      </c>
    </row>
    <row r="290" spans="1:2" ht="15">
      <c r="A290" s="16" t="s">
        <v>714</v>
      </c>
      <c r="B290" s="17" t="s">
        <v>715</v>
      </c>
    </row>
    <row r="291" spans="1:2" ht="15">
      <c r="A291" s="16" t="s">
        <v>716</v>
      </c>
      <c r="B291" s="17" t="s">
        <v>717</v>
      </c>
    </row>
    <row r="292" spans="1:2" ht="15">
      <c r="A292" s="16" t="s">
        <v>718</v>
      </c>
      <c r="B292" s="17" t="s">
        <v>719</v>
      </c>
    </row>
    <row r="293" spans="1:2" ht="15">
      <c r="A293" s="16" t="s">
        <v>720</v>
      </c>
      <c r="B293" s="17" t="s">
        <v>721</v>
      </c>
    </row>
    <row r="294" spans="1:2" ht="30">
      <c r="A294" s="16" t="s">
        <v>722</v>
      </c>
      <c r="B294" s="17" t="s">
        <v>723</v>
      </c>
    </row>
    <row r="295" spans="1:2" ht="15">
      <c r="A295" s="16" t="s">
        <v>724</v>
      </c>
      <c r="B295" s="17" t="s">
        <v>725</v>
      </c>
    </row>
    <row r="296" spans="1:2" ht="15">
      <c r="A296" s="16" t="s">
        <v>726</v>
      </c>
      <c r="B296" s="17" t="s">
        <v>727</v>
      </c>
    </row>
    <row r="297" spans="1:2" ht="15">
      <c r="A297" s="16" t="s">
        <v>728</v>
      </c>
      <c r="B297" s="17" t="s">
        <v>729</v>
      </c>
    </row>
    <row r="298" spans="1:2" ht="15">
      <c r="A298" s="16" t="s">
        <v>730</v>
      </c>
      <c r="B298" s="17" t="s">
        <v>731</v>
      </c>
    </row>
    <row r="299" spans="1:2" ht="15">
      <c r="A299" s="16" t="s">
        <v>732</v>
      </c>
      <c r="B299" s="17" t="s">
        <v>733</v>
      </c>
    </row>
    <row r="300" spans="1:2" ht="15">
      <c r="A300" s="16" t="s">
        <v>734</v>
      </c>
      <c r="B300" s="17" t="s">
        <v>735</v>
      </c>
    </row>
    <row r="301" spans="1:2" ht="15">
      <c r="A301" s="16" t="s">
        <v>736</v>
      </c>
      <c r="B301" s="17" t="s">
        <v>737</v>
      </c>
    </row>
    <row r="302" spans="1:2" ht="15">
      <c r="A302" s="16" t="s">
        <v>738</v>
      </c>
      <c r="B302" s="17" t="s">
        <v>739</v>
      </c>
    </row>
    <row r="303" spans="1:2" ht="15">
      <c r="A303" s="16" t="s">
        <v>740</v>
      </c>
      <c r="B303" s="17" t="s">
        <v>741</v>
      </c>
    </row>
    <row r="304" spans="1:2" ht="15">
      <c r="A304" s="16" t="s">
        <v>742</v>
      </c>
      <c r="B304" s="17" t="s">
        <v>743</v>
      </c>
    </row>
    <row r="305" spans="1:2" ht="15">
      <c r="A305" s="16" t="s">
        <v>744</v>
      </c>
      <c r="B305" s="17" t="s">
        <v>745</v>
      </c>
    </row>
    <row r="306" spans="1:2" ht="15">
      <c r="A306" s="16" t="s">
        <v>746</v>
      </c>
      <c r="B306" s="17" t="s">
        <v>747</v>
      </c>
    </row>
    <row r="307" spans="1:2" ht="15">
      <c r="A307" s="16" t="s">
        <v>748</v>
      </c>
      <c r="B307" s="17" t="s">
        <v>749</v>
      </c>
    </row>
    <row r="308" spans="1:2" ht="15">
      <c r="A308" s="16" t="s">
        <v>750</v>
      </c>
      <c r="B308" s="17" t="s">
        <v>751</v>
      </c>
    </row>
    <row r="309" spans="1:2" ht="15">
      <c r="A309" s="16" t="s">
        <v>752</v>
      </c>
      <c r="B309" s="17" t="s">
        <v>753</v>
      </c>
    </row>
    <row r="310" spans="1:2" ht="15">
      <c r="A310" s="16" t="s">
        <v>754</v>
      </c>
      <c r="B310" s="17" t="s">
        <v>755</v>
      </c>
    </row>
    <row r="311" spans="1:2" ht="15">
      <c r="A311" s="16" t="s">
        <v>756</v>
      </c>
      <c r="B311" s="17" t="s">
        <v>757</v>
      </c>
    </row>
    <row r="312" spans="1:2" ht="15">
      <c r="A312" s="16" t="s">
        <v>758</v>
      </c>
      <c r="B312" s="17" t="s">
        <v>759</v>
      </c>
    </row>
    <row r="313" spans="1:2" ht="15">
      <c r="A313" s="16" t="s">
        <v>760</v>
      </c>
      <c r="B313" s="17" t="s">
        <v>759</v>
      </c>
    </row>
    <row r="314" spans="1:2" ht="15">
      <c r="A314" s="16" t="s">
        <v>761</v>
      </c>
      <c r="B314" s="17" t="s">
        <v>762</v>
      </c>
    </row>
    <row r="315" spans="1:2" ht="15">
      <c r="A315" s="16" t="s">
        <v>763</v>
      </c>
      <c r="B315" s="17" t="s">
        <v>764</v>
      </c>
    </row>
    <row r="316" spans="1:2" ht="15">
      <c r="A316" s="16" t="s">
        <v>765</v>
      </c>
      <c r="B316" s="17" t="s">
        <v>766</v>
      </c>
    </row>
    <row r="317" spans="1:2" ht="30">
      <c r="A317" s="16" t="s">
        <v>767</v>
      </c>
      <c r="B317" s="17" t="s">
        <v>768</v>
      </c>
    </row>
    <row r="318" spans="1:2" ht="15">
      <c r="A318" s="16" t="s">
        <v>769</v>
      </c>
      <c r="B318" s="17" t="s">
        <v>770</v>
      </c>
    </row>
    <row r="319" spans="1:2" ht="30">
      <c r="A319" s="16" t="s">
        <v>771</v>
      </c>
      <c r="B319" s="17" t="s">
        <v>772</v>
      </c>
    </row>
    <row r="320" spans="1:2" ht="15">
      <c r="A320" s="16" t="s">
        <v>773</v>
      </c>
      <c r="B320" s="17" t="s">
        <v>774</v>
      </c>
    </row>
    <row r="321" spans="1:2" ht="15">
      <c r="A321" s="16" t="s">
        <v>775</v>
      </c>
      <c r="B321" s="17" t="s">
        <v>776</v>
      </c>
    </row>
    <row r="322" spans="1:2" ht="15">
      <c r="A322" s="16" t="s">
        <v>777</v>
      </c>
      <c r="B322" s="17" t="s">
        <v>778</v>
      </c>
    </row>
    <row r="323" spans="1:2" ht="15">
      <c r="A323" s="16" t="s">
        <v>779</v>
      </c>
      <c r="B323" s="17" t="s">
        <v>780</v>
      </c>
    </row>
    <row r="324" spans="1:2" ht="15">
      <c r="A324" s="16" t="s">
        <v>781</v>
      </c>
      <c r="B324" s="17" t="s">
        <v>782</v>
      </c>
    </row>
    <row r="325" spans="1:2" ht="15">
      <c r="A325" s="16" t="s">
        <v>783</v>
      </c>
      <c r="B325" s="17" t="s">
        <v>784</v>
      </c>
    </row>
    <row r="326" spans="1:2" ht="30">
      <c r="A326" s="16" t="s">
        <v>785</v>
      </c>
      <c r="B326" s="17" t="s">
        <v>786</v>
      </c>
    </row>
    <row r="327" spans="1:2" ht="15">
      <c r="A327" s="16" t="s">
        <v>787</v>
      </c>
      <c r="B327" s="17" t="s">
        <v>788</v>
      </c>
    </row>
    <row r="328" spans="1:2" ht="15">
      <c r="A328" s="16" t="s">
        <v>789</v>
      </c>
      <c r="B328" s="17" t="s">
        <v>790</v>
      </c>
    </row>
    <row r="329" spans="1:2" ht="15">
      <c r="A329" s="16" t="s">
        <v>791</v>
      </c>
      <c r="B329" s="17" t="s">
        <v>792</v>
      </c>
    </row>
    <row r="330" spans="1:2" ht="15">
      <c r="A330" s="16" t="s">
        <v>793</v>
      </c>
      <c r="B330" s="17" t="s">
        <v>794</v>
      </c>
    </row>
    <row r="331" spans="1:2" ht="15">
      <c r="A331" s="16" t="s">
        <v>795</v>
      </c>
      <c r="B331" s="17" t="s">
        <v>796</v>
      </c>
    </row>
    <row r="332" spans="1:2" ht="15">
      <c r="A332" s="16" t="s">
        <v>797</v>
      </c>
      <c r="B332" s="17" t="s">
        <v>798</v>
      </c>
    </row>
    <row r="333" spans="1:2" ht="15">
      <c r="A333" s="16" t="s">
        <v>799</v>
      </c>
      <c r="B333" s="17" t="s">
        <v>800</v>
      </c>
    </row>
    <row r="334" spans="1:2" ht="15">
      <c r="A334" s="16" t="s">
        <v>801</v>
      </c>
      <c r="B334" s="17" t="s">
        <v>802</v>
      </c>
    </row>
    <row r="335" spans="1:2" ht="15">
      <c r="A335" s="16" t="s">
        <v>803</v>
      </c>
      <c r="B335" s="17" t="s">
        <v>804</v>
      </c>
    </row>
    <row r="336" spans="1:2" ht="15">
      <c r="A336" s="16" t="s">
        <v>805</v>
      </c>
      <c r="B336" s="17" t="s">
        <v>806</v>
      </c>
    </row>
    <row r="337" spans="1:2" ht="15">
      <c r="A337" s="16" t="s">
        <v>807</v>
      </c>
      <c r="B337" s="17" t="s">
        <v>808</v>
      </c>
    </row>
    <row r="338" spans="1:2" ht="15">
      <c r="A338" s="16" t="s">
        <v>809</v>
      </c>
      <c r="B338" s="17" t="s">
        <v>810</v>
      </c>
    </row>
    <row r="339" spans="1:2" ht="15">
      <c r="A339" s="16" t="s">
        <v>811</v>
      </c>
      <c r="B339" s="17" t="s">
        <v>812</v>
      </c>
    </row>
    <row r="340" spans="1:2" ht="15">
      <c r="A340" s="16" t="s">
        <v>813</v>
      </c>
      <c r="B340" s="17" t="s">
        <v>814</v>
      </c>
    </row>
    <row r="341" spans="1:2" ht="15">
      <c r="A341" s="16" t="s">
        <v>815</v>
      </c>
      <c r="B341" s="17" t="s">
        <v>816</v>
      </c>
    </row>
    <row r="342" spans="1:2" ht="15">
      <c r="A342" s="16" t="s">
        <v>817</v>
      </c>
      <c r="B342" s="17" t="s">
        <v>818</v>
      </c>
    </row>
    <row r="343" spans="1:2" ht="15">
      <c r="A343" s="16" t="s">
        <v>819</v>
      </c>
      <c r="B343" s="17" t="s">
        <v>820</v>
      </c>
    </row>
    <row r="344" spans="1:2" ht="15">
      <c r="A344" s="16" t="s">
        <v>821</v>
      </c>
      <c r="B344" s="17" t="s">
        <v>822</v>
      </c>
    </row>
    <row r="345" spans="1:2" ht="15">
      <c r="A345" s="16" t="s">
        <v>823</v>
      </c>
      <c r="B345" s="17" t="s">
        <v>824</v>
      </c>
    </row>
    <row r="346" spans="1:2" ht="15">
      <c r="A346" s="16" t="s">
        <v>825</v>
      </c>
      <c r="B346" s="17" t="s">
        <v>826</v>
      </c>
    </row>
    <row r="347" spans="1:2" ht="15">
      <c r="A347" s="16" t="s">
        <v>827</v>
      </c>
      <c r="B347" s="17" t="s">
        <v>828</v>
      </c>
    </row>
    <row r="348" spans="1:2" ht="15">
      <c r="A348" s="16" t="s">
        <v>829</v>
      </c>
      <c r="B348" s="17" t="s">
        <v>830</v>
      </c>
    </row>
    <row r="349" spans="1:2" ht="15">
      <c r="A349" s="16" t="s">
        <v>831</v>
      </c>
      <c r="B349" s="17" t="s">
        <v>832</v>
      </c>
    </row>
    <row r="350" spans="1:2" ht="15">
      <c r="A350" s="16" t="s">
        <v>833</v>
      </c>
      <c r="B350" s="17" t="s">
        <v>834</v>
      </c>
    </row>
    <row r="351" spans="1:2" ht="15">
      <c r="A351" s="16" t="s">
        <v>835</v>
      </c>
      <c r="B351" s="17" t="s">
        <v>836</v>
      </c>
    </row>
    <row r="352" spans="1:2" ht="30">
      <c r="A352" s="16" t="s">
        <v>837</v>
      </c>
      <c r="B352" s="17" t="s">
        <v>838</v>
      </c>
    </row>
    <row r="353" spans="1:2" ht="15">
      <c r="A353" s="16" t="s">
        <v>839</v>
      </c>
      <c r="B353" s="17" t="s">
        <v>840</v>
      </c>
    </row>
    <row r="354" spans="1:2" ht="15">
      <c r="A354" s="16" t="s">
        <v>841</v>
      </c>
      <c r="B354" s="17" t="s">
        <v>842</v>
      </c>
    </row>
    <row r="355" spans="1:2" ht="15">
      <c r="A355" s="16" t="s">
        <v>843</v>
      </c>
      <c r="B355" s="17" t="s">
        <v>844</v>
      </c>
    </row>
    <row r="356" spans="1:2" ht="15">
      <c r="A356" s="16" t="s">
        <v>845</v>
      </c>
      <c r="B356" s="17" t="s">
        <v>846</v>
      </c>
    </row>
    <row r="357" spans="1:2" ht="15">
      <c r="A357" s="16" t="s">
        <v>847</v>
      </c>
      <c r="B357" s="17" t="s">
        <v>848</v>
      </c>
    </row>
    <row r="358" spans="1:2" ht="30">
      <c r="A358" s="16" t="s">
        <v>849</v>
      </c>
      <c r="B358" s="17" t="s">
        <v>850</v>
      </c>
    </row>
    <row r="359" spans="1:2" ht="15">
      <c r="A359" s="16" t="s">
        <v>851</v>
      </c>
      <c r="B359" s="17" t="s">
        <v>852</v>
      </c>
    </row>
    <row r="360" spans="1:2" ht="15">
      <c r="A360" s="16" t="s">
        <v>853</v>
      </c>
      <c r="B360" s="17" t="s">
        <v>854</v>
      </c>
    </row>
    <row r="361" spans="1:2" ht="15">
      <c r="A361" s="16" t="s">
        <v>855</v>
      </c>
      <c r="B361" s="17" t="s">
        <v>856</v>
      </c>
    </row>
    <row r="362" spans="1:2" ht="15">
      <c r="A362" s="16" t="s">
        <v>857</v>
      </c>
      <c r="B362" s="17" t="s">
        <v>858</v>
      </c>
    </row>
    <row r="363" spans="1:2" ht="15">
      <c r="A363" s="16" t="s">
        <v>859</v>
      </c>
      <c r="B363" s="17" t="s">
        <v>860</v>
      </c>
    </row>
    <row r="364" spans="1:2" ht="15">
      <c r="A364" s="16" t="s">
        <v>861</v>
      </c>
      <c r="B364" s="17" t="s">
        <v>862</v>
      </c>
    </row>
    <row r="365" spans="1:2" ht="15">
      <c r="A365" s="16" t="s">
        <v>863</v>
      </c>
      <c r="B365" s="17" t="s">
        <v>864</v>
      </c>
    </row>
    <row r="366" spans="1:2" ht="15">
      <c r="A366" s="16" t="s">
        <v>865</v>
      </c>
      <c r="B366" s="17" t="s">
        <v>866</v>
      </c>
    </row>
    <row r="367" spans="1:2" ht="15">
      <c r="A367" s="16" t="s">
        <v>867</v>
      </c>
      <c r="B367" s="17" t="s">
        <v>868</v>
      </c>
    </row>
    <row r="368" spans="1:2" ht="15">
      <c r="A368" s="16" t="s">
        <v>869</v>
      </c>
      <c r="B368" s="17" t="s">
        <v>870</v>
      </c>
    </row>
    <row r="369" spans="1:2" ht="15">
      <c r="A369" s="16" t="s">
        <v>871</v>
      </c>
      <c r="B369" s="17" t="s">
        <v>872</v>
      </c>
    </row>
    <row r="370" spans="1:2" ht="15">
      <c r="A370" s="16" t="s">
        <v>873</v>
      </c>
      <c r="B370" s="17" t="s">
        <v>874</v>
      </c>
    </row>
    <row r="371" spans="1:2" ht="15">
      <c r="A371" s="16" t="s">
        <v>875</v>
      </c>
      <c r="B371" s="17" t="s">
        <v>876</v>
      </c>
    </row>
    <row r="372" spans="1:2" ht="15">
      <c r="A372" s="16" t="s">
        <v>877</v>
      </c>
      <c r="B372" s="17" t="s">
        <v>878</v>
      </c>
    </row>
    <row r="373" spans="1:2" ht="15">
      <c r="A373" s="16" t="s">
        <v>879</v>
      </c>
      <c r="B373" s="17" t="s">
        <v>880</v>
      </c>
    </row>
    <row r="374" spans="1:2" ht="15">
      <c r="A374" s="16" t="s">
        <v>881</v>
      </c>
      <c r="B374" s="17" t="s">
        <v>882</v>
      </c>
    </row>
    <row r="375" spans="1:2" ht="15">
      <c r="A375" s="16" t="s">
        <v>883</v>
      </c>
      <c r="B375" s="17" t="s">
        <v>884</v>
      </c>
    </row>
    <row r="376" spans="1:2" ht="15">
      <c r="A376" s="16" t="s">
        <v>885</v>
      </c>
      <c r="B376" s="17" t="s">
        <v>886</v>
      </c>
    </row>
    <row r="377" spans="1:2" ht="15">
      <c r="A377" s="16" t="s">
        <v>887</v>
      </c>
      <c r="B377" s="17" t="s">
        <v>888</v>
      </c>
    </row>
    <row r="378" spans="1:2" ht="15">
      <c r="A378" s="16" t="s">
        <v>889</v>
      </c>
      <c r="B378" s="17" t="s">
        <v>890</v>
      </c>
    </row>
    <row r="379" spans="1:2" ht="30">
      <c r="A379" s="16" t="s">
        <v>891</v>
      </c>
      <c r="B379" s="17" t="s">
        <v>892</v>
      </c>
    </row>
    <row r="380" spans="1:2" ht="15">
      <c r="A380" s="16" t="s">
        <v>893</v>
      </c>
      <c r="B380" s="17" t="s">
        <v>894</v>
      </c>
    </row>
    <row r="381" spans="1:2" ht="15">
      <c r="A381" s="16" t="s">
        <v>895</v>
      </c>
      <c r="B381" s="17" t="s">
        <v>896</v>
      </c>
    </row>
    <row r="382" spans="1:2" ht="15">
      <c r="A382" s="16" t="s">
        <v>897</v>
      </c>
      <c r="B382" s="17" t="s">
        <v>898</v>
      </c>
    </row>
    <row r="383" spans="1:2" ht="15">
      <c r="A383" s="16" t="s">
        <v>899</v>
      </c>
      <c r="B383" s="17" t="s">
        <v>900</v>
      </c>
    </row>
    <row r="384" spans="1:2" ht="15">
      <c r="A384" s="16" t="s">
        <v>901</v>
      </c>
      <c r="B384" s="17" t="s">
        <v>902</v>
      </c>
    </row>
    <row r="385" spans="1:2" ht="15">
      <c r="A385" s="16" t="s">
        <v>903</v>
      </c>
      <c r="B385" s="17" t="s">
        <v>904</v>
      </c>
    </row>
    <row r="386" spans="1:2" ht="15">
      <c r="A386" s="16" t="s">
        <v>905</v>
      </c>
      <c r="B386" s="17" t="s">
        <v>906</v>
      </c>
    </row>
    <row r="387" spans="1:2" ht="15">
      <c r="A387" s="16" t="s">
        <v>907</v>
      </c>
      <c r="B387" s="17" t="s">
        <v>908</v>
      </c>
    </row>
    <row r="388" spans="1:2" ht="15">
      <c r="A388" s="16" t="s">
        <v>909</v>
      </c>
      <c r="B388" s="17" t="s">
        <v>910</v>
      </c>
    </row>
    <row r="389" spans="1:2" ht="15">
      <c r="A389" s="16" t="s">
        <v>911</v>
      </c>
      <c r="B389" s="17" t="s">
        <v>912</v>
      </c>
    </row>
    <row r="390" spans="1:2" ht="15">
      <c r="A390" s="16" t="s">
        <v>913</v>
      </c>
      <c r="B390" s="17" t="s">
        <v>914</v>
      </c>
    </row>
    <row r="391" spans="1:2" ht="15">
      <c r="A391" s="16" t="s">
        <v>915</v>
      </c>
      <c r="B391" s="17" t="s">
        <v>916</v>
      </c>
    </row>
    <row r="392" spans="1:2" ht="15">
      <c r="A392" s="16" t="s">
        <v>917</v>
      </c>
      <c r="B392" s="17" t="s">
        <v>918</v>
      </c>
    </row>
    <row r="393" spans="1:2" ht="15">
      <c r="A393" s="16" t="s">
        <v>919</v>
      </c>
      <c r="B393" s="17" t="s">
        <v>920</v>
      </c>
    </row>
    <row r="394" spans="1:2" ht="15">
      <c r="A394" s="16" t="s">
        <v>921</v>
      </c>
      <c r="B394" s="17" t="s">
        <v>922</v>
      </c>
    </row>
    <row r="395" spans="1:2" ht="15">
      <c r="A395" s="16" t="s">
        <v>923</v>
      </c>
      <c r="B395" s="17" t="s">
        <v>924</v>
      </c>
    </row>
    <row r="396" spans="1:2" ht="15">
      <c r="A396" s="16" t="s">
        <v>925</v>
      </c>
      <c r="B396" s="17" t="s">
        <v>926</v>
      </c>
    </row>
    <row r="397" spans="1:2" ht="15">
      <c r="A397" s="16" t="s">
        <v>927</v>
      </c>
      <c r="B397" s="17" t="s">
        <v>928</v>
      </c>
    </row>
    <row r="398" spans="1:2" ht="15">
      <c r="A398" s="16" t="s">
        <v>929</v>
      </c>
      <c r="B398" s="17" t="s">
        <v>930</v>
      </c>
    </row>
    <row r="399" spans="1:2" ht="15">
      <c r="A399" s="16" t="s">
        <v>931</v>
      </c>
      <c r="B399" s="17" t="s">
        <v>932</v>
      </c>
    </row>
    <row r="400" spans="1:2" ht="15">
      <c r="A400" s="16" t="s">
        <v>933</v>
      </c>
      <c r="B400" s="17" t="s">
        <v>934</v>
      </c>
    </row>
    <row r="401" spans="1:2" ht="15">
      <c r="A401" s="16" t="s">
        <v>935</v>
      </c>
      <c r="B401" s="17" t="s">
        <v>936</v>
      </c>
    </row>
    <row r="402" spans="1:2" ht="15">
      <c r="A402" s="16" t="s">
        <v>937</v>
      </c>
      <c r="B402" s="17" t="s">
        <v>938</v>
      </c>
    </row>
    <row r="403" spans="1:2" ht="15">
      <c r="A403" s="16" t="s">
        <v>939</v>
      </c>
      <c r="B403" s="17" t="s">
        <v>940</v>
      </c>
    </row>
    <row r="404" spans="1:2" ht="15">
      <c r="A404" s="16" t="s">
        <v>941</v>
      </c>
      <c r="B404" s="17" t="s">
        <v>942</v>
      </c>
    </row>
    <row r="405" spans="1:2" ht="15">
      <c r="A405" s="16" t="s">
        <v>943</v>
      </c>
      <c r="B405" s="17" t="s">
        <v>944</v>
      </c>
    </row>
    <row r="406" spans="1:2" ht="15">
      <c r="A406" s="16" t="s">
        <v>945</v>
      </c>
      <c r="B406" s="17" t="s">
        <v>946</v>
      </c>
    </row>
    <row r="407" spans="1:2" ht="15">
      <c r="A407" s="16" t="s">
        <v>947</v>
      </c>
      <c r="B407" s="17" t="s">
        <v>948</v>
      </c>
    </row>
    <row r="408" spans="1:2" ht="15">
      <c r="A408" s="16" t="s">
        <v>949</v>
      </c>
      <c r="B408" s="17" t="s">
        <v>950</v>
      </c>
    </row>
    <row r="409" spans="1:2" ht="15">
      <c r="A409" s="16" t="s">
        <v>951</v>
      </c>
      <c r="B409" s="17" t="s">
        <v>952</v>
      </c>
    </row>
    <row r="410" spans="1:2" ht="15">
      <c r="A410" s="16" t="s">
        <v>953</v>
      </c>
      <c r="B410" s="17" t="s">
        <v>954</v>
      </c>
    </row>
    <row r="411" spans="1:2" ht="15">
      <c r="A411" s="16" t="s">
        <v>955</v>
      </c>
      <c r="B411" s="17" t="s">
        <v>956</v>
      </c>
    </row>
    <row r="412" spans="1:2" ht="15">
      <c r="A412" s="16" t="s">
        <v>957</v>
      </c>
      <c r="B412" s="17" t="s">
        <v>958</v>
      </c>
    </row>
    <row r="413" spans="1:2" ht="15">
      <c r="A413" s="16" t="s">
        <v>959</v>
      </c>
      <c r="B413" s="17" t="s">
        <v>960</v>
      </c>
    </row>
    <row r="414" spans="1:2" ht="15">
      <c r="A414" s="16" t="s">
        <v>961</v>
      </c>
      <c r="B414" s="17" t="s">
        <v>962</v>
      </c>
    </row>
    <row r="415" spans="1:2" ht="15">
      <c r="A415" s="16" t="s">
        <v>963</v>
      </c>
      <c r="B415" s="17" t="s">
        <v>964</v>
      </c>
    </row>
    <row r="416" spans="1:2" ht="15">
      <c r="A416" s="16" t="s">
        <v>965</v>
      </c>
      <c r="B416" s="17" t="s">
        <v>966</v>
      </c>
    </row>
    <row r="417" spans="1:2" ht="15">
      <c r="A417" s="16" t="s">
        <v>967</v>
      </c>
      <c r="B417" s="17" t="s">
        <v>968</v>
      </c>
    </row>
    <row r="418" spans="1:2" ht="15">
      <c r="A418" s="16" t="s">
        <v>969</v>
      </c>
      <c r="B418" s="17" t="s">
        <v>970</v>
      </c>
    </row>
    <row r="419" spans="1:2" ht="15">
      <c r="A419" s="16" t="s">
        <v>971</v>
      </c>
      <c r="B419" s="17" t="s">
        <v>972</v>
      </c>
    </row>
    <row r="420" spans="1:2" ht="15">
      <c r="A420" s="16" t="s">
        <v>973</v>
      </c>
      <c r="B420" s="17" t="s">
        <v>974</v>
      </c>
    </row>
    <row r="421" spans="1:2" ht="15">
      <c r="A421" s="16" t="s">
        <v>975</v>
      </c>
      <c r="B421" s="17" t="s">
        <v>976</v>
      </c>
    </row>
    <row r="422" spans="1:2" ht="15">
      <c r="A422" s="16" t="s">
        <v>977</v>
      </c>
      <c r="B422" s="17" t="s">
        <v>978</v>
      </c>
    </row>
    <row r="423" spans="1:2" ht="15">
      <c r="A423" s="16" t="s">
        <v>979</v>
      </c>
      <c r="B423" s="17" t="s">
        <v>980</v>
      </c>
    </row>
    <row r="424" spans="1:2" ht="15">
      <c r="A424" s="16" t="s">
        <v>981</v>
      </c>
      <c r="B424" s="17" t="s">
        <v>982</v>
      </c>
    </row>
    <row r="425" spans="1:2" ht="15">
      <c r="A425" s="16" t="s">
        <v>983</v>
      </c>
      <c r="B425" s="17" t="s">
        <v>984</v>
      </c>
    </row>
    <row r="426" spans="1:2" ht="15">
      <c r="A426" s="16" t="s">
        <v>985</v>
      </c>
      <c r="B426" s="17" t="s">
        <v>986</v>
      </c>
    </row>
    <row r="427" spans="1:2" ht="15">
      <c r="A427" s="16" t="s">
        <v>987</v>
      </c>
      <c r="B427" s="17" t="s">
        <v>988</v>
      </c>
    </row>
    <row r="428" spans="1:2" ht="15">
      <c r="A428" s="16" t="s">
        <v>989</v>
      </c>
      <c r="B428" s="17" t="s">
        <v>990</v>
      </c>
    </row>
    <row r="429" spans="1:2" ht="15">
      <c r="A429" s="16" t="s">
        <v>991</v>
      </c>
      <c r="B429" s="17" t="s">
        <v>992</v>
      </c>
    </row>
    <row r="430" spans="1:2" ht="15">
      <c r="A430" s="16" t="s">
        <v>993</v>
      </c>
      <c r="B430" s="17" t="s">
        <v>994</v>
      </c>
    </row>
    <row r="431" spans="1:2" ht="15">
      <c r="A431" s="16" t="s">
        <v>995</v>
      </c>
      <c r="B431" s="17" t="s">
        <v>996</v>
      </c>
    </row>
    <row r="432" spans="1:2" ht="15">
      <c r="A432" s="16" t="s">
        <v>997</v>
      </c>
      <c r="B432" s="17" t="s">
        <v>998</v>
      </c>
    </row>
    <row r="433" spans="1:2" ht="15">
      <c r="A433" s="16" t="s">
        <v>999</v>
      </c>
      <c r="B433" s="17" t="s">
        <v>1000</v>
      </c>
    </row>
    <row r="434" spans="1:2" ht="15">
      <c r="A434" s="16" t="s">
        <v>1001</v>
      </c>
      <c r="B434" s="17" t="s">
        <v>1002</v>
      </c>
    </row>
    <row r="435" spans="1:2" ht="15">
      <c r="A435" s="16" t="s">
        <v>1003</v>
      </c>
      <c r="B435" s="17" t="s">
        <v>1004</v>
      </c>
    </row>
    <row r="436" spans="1:2" ht="15">
      <c r="A436" s="16" t="s">
        <v>1005</v>
      </c>
      <c r="B436" s="17" t="s">
        <v>1006</v>
      </c>
    </row>
    <row r="437" spans="1:2" ht="30">
      <c r="A437" s="16" t="s">
        <v>1007</v>
      </c>
      <c r="B437" s="17" t="s">
        <v>1008</v>
      </c>
    </row>
    <row r="438" spans="1:2" ht="15">
      <c r="A438" s="16" t="s">
        <v>1009</v>
      </c>
      <c r="B438" s="17" t="s">
        <v>1010</v>
      </c>
    </row>
    <row r="439" spans="1:2" ht="30">
      <c r="A439" s="16" t="s">
        <v>1011</v>
      </c>
      <c r="B439" s="17" t="s">
        <v>1012</v>
      </c>
    </row>
    <row r="440" spans="1:2" ht="15">
      <c r="A440" s="16" t="s">
        <v>1013</v>
      </c>
      <c r="B440" s="17" t="s">
        <v>1014</v>
      </c>
    </row>
    <row r="441" spans="1:2" ht="15">
      <c r="A441" s="16" t="s">
        <v>1015</v>
      </c>
      <c r="B441" s="17" t="s">
        <v>1016</v>
      </c>
    </row>
    <row r="442" spans="1:2" ht="15">
      <c r="A442" s="16" t="s">
        <v>1017</v>
      </c>
      <c r="B442" s="17" t="s">
        <v>1016</v>
      </c>
    </row>
    <row r="443" spans="1:2" ht="15">
      <c r="A443" s="16" t="s">
        <v>1018</v>
      </c>
      <c r="B443" s="17" t="s">
        <v>1019</v>
      </c>
    </row>
    <row r="444" spans="1:2" ht="15">
      <c r="A444" s="16" t="s">
        <v>1020</v>
      </c>
      <c r="B444" s="17" t="s">
        <v>1021</v>
      </c>
    </row>
    <row r="445" spans="1:2" ht="15">
      <c r="A445" s="16" t="s">
        <v>1022</v>
      </c>
      <c r="B445" s="17" t="s">
        <v>1023</v>
      </c>
    </row>
    <row r="446" spans="1:2" ht="15">
      <c r="A446" s="16" t="s">
        <v>1024</v>
      </c>
      <c r="B446" s="17" t="s">
        <v>1025</v>
      </c>
    </row>
    <row r="447" spans="1:2" ht="15">
      <c r="A447" s="16" t="s">
        <v>1026</v>
      </c>
      <c r="B447" s="17" t="s">
        <v>1027</v>
      </c>
    </row>
    <row r="448" spans="1:2" ht="15">
      <c r="A448" s="16" t="s">
        <v>1028</v>
      </c>
      <c r="B448" s="17" t="s">
        <v>1029</v>
      </c>
    </row>
    <row r="449" spans="1:2" ht="15">
      <c r="A449" s="16" t="s">
        <v>1030</v>
      </c>
      <c r="B449" s="17" t="s">
        <v>1031</v>
      </c>
    </row>
    <row r="450" spans="1:2" ht="15">
      <c r="A450" s="16" t="s">
        <v>1032</v>
      </c>
      <c r="B450" s="17" t="s">
        <v>1033</v>
      </c>
    </row>
    <row r="451" spans="1:2" ht="15">
      <c r="A451" s="16" t="s">
        <v>1034</v>
      </c>
      <c r="B451" s="17" t="s">
        <v>1035</v>
      </c>
    </row>
    <row r="452" spans="1:2" ht="15">
      <c r="A452" s="16" t="s">
        <v>1036</v>
      </c>
      <c r="B452" s="17" t="s">
        <v>1037</v>
      </c>
    </row>
    <row r="453" spans="1:2" ht="15">
      <c r="A453" s="16" t="s">
        <v>1038</v>
      </c>
      <c r="B453" s="17" t="s">
        <v>1039</v>
      </c>
    </row>
    <row r="454" spans="1:2" ht="15">
      <c r="A454" s="16" t="s">
        <v>1040</v>
      </c>
      <c r="B454" s="17" t="s">
        <v>1041</v>
      </c>
    </row>
    <row r="455" spans="1:2" ht="15">
      <c r="A455" s="16" t="s">
        <v>1042</v>
      </c>
      <c r="B455" s="17" t="s">
        <v>1043</v>
      </c>
    </row>
    <row r="456" spans="1:2" ht="15">
      <c r="A456" s="16" t="s">
        <v>1044</v>
      </c>
      <c r="B456" s="17" t="s">
        <v>1045</v>
      </c>
    </row>
    <row r="457" spans="1:2" ht="15">
      <c r="A457" s="16" t="s">
        <v>1046</v>
      </c>
      <c r="B457" s="17" t="s">
        <v>1045</v>
      </c>
    </row>
    <row r="458" spans="1:2" ht="15">
      <c r="A458" s="16" t="s">
        <v>1047</v>
      </c>
      <c r="B458" s="17" t="s">
        <v>1045</v>
      </c>
    </row>
    <row r="459" spans="1:2" ht="45">
      <c r="A459" s="16" t="s">
        <v>1048</v>
      </c>
      <c r="B459" s="17" t="s">
        <v>1049</v>
      </c>
    </row>
    <row r="460" spans="1:2" ht="15">
      <c r="A460" s="16" t="s">
        <v>1050</v>
      </c>
      <c r="B460" s="17" t="s">
        <v>1051</v>
      </c>
    </row>
    <row r="461" spans="1:2" ht="15">
      <c r="A461" s="16" t="s">
        <v>1052</v>
      </c>
      <c r="B461" s="17" t="s">
        <v>1053</v>
      </c>
    </row>
    <row r="462" spans="1:2" ht="15">
      <c r="A462" s="16" t="s">
        <v>1054</v>
      </c>
      <c r="B462" s="17" t="s">
        <v>1055</v>
      </c>
    </row>
    <row r="463" spans="1:2" ht="15">
      <c r="A463" s="16" t="s">
        <v>1056</v>
      </c>
      <c r="B463" s="17" t="s">
        <v>1057</v>
      </c>
    </row>
    <row r="464" spans="1:2" ht="15">
      <c r="A464" s="16" t="s">
        <v>1058</v>
      </c>
      <c r="B464" s="17" t="s">
        <v>1057</v>
      </c>
    </row>
    <row r="465" spans="1:2" ht="15">
      <c r="A465" s="16" t="s">
        <v>1059</v>
      </c>
      <c r="B465" s="17" t="s">
        <v>1060</v>
      </c>
    </row>
    <row r="466" spans="1:2" ht="15">
      <c r="A466" s="16" t="s">
        <v>1061</v>
      </c>
      <c r="B466" s="17" t="s">
        <v>1062</v>
      </c>
    </row>
    <row r="467" spans="1:2" ht="15">
      <c r="A467" s="16" t="s">
        <v>1063</v>
      </c>
      <c r="B467" s="17" t="s">
        <v>1064</v>
      </c>
    </row>
    <row r="468" spans="1:2" ht="15">
      <c r="A468" s="16" t="s">
        <v>1065</v>
      </c>
      <c r="B468" s="17" t="s">
        <v>1066</v>
      </c>
    </row>
    <row r="469" spans="1:2" ht="15">
      <c r="A469" s="16" t="s">
        <v>1067</v>
      </c>
      <c r="B469" s="17" t="s">
        <v>1068</v>
      </c>
    </row>
    <row r="470" spans="1:2" ht="15">
      <c r="A470" s="16" t="s">
        <v>1069</v>
      </c>
      <c r="B470" s="17" t="s">
        <v>1070</v>
      </c>
    </row>
    <row r="471" spans="1:2" ht="15">
      <c r="A471" s="16" t="s">
        <v>1071</v>
      </c>
      <c r="B471" s="17" t="s">
        <v>1072</v>
      </c>
    </row>
    <row r="472" spans="1:2" ht="15">
      <c r="A472" s="16" t="s">
        <v>1073</v>
      </c>
      <c r="B472" s="17" t="s">
        <v>1074</v>
      </c>
    </row>
    <row r="473" spans="1:2" ht="15">
      <c r="A473" s="16" t="s">
        <v>1075</v>
      </c>
      <c r="B473" s="17" t="s">
        <v>1074</v>
      </c>
    </row>
    <row r="474" spans="1:2" ht="15">
      <c r="A474" s="16" t="s">
        <v>1076</v>
      </c>
      <c r="B474" s="17" t="s">
        <v>1077</v>
      </c>
    </row>
    <row r="475" spans="1:2" ht="15">
      <c r="A475" s="16" t="s">
        <v>1078</v>
      </c>
      <c r="B475" s="17" t="s">
        <v>1079</v>
      </c>
    </row>
    <row r="476" spans="1:2" ht="15">
      <c r="A476" s="16" t="s">
        <v>1080</v>
      </c>
      <c r="B476" s="17" t="s">
        <v>1081</v>
      </c>
    </row>
    <row r="477" spans="1:2" ht="15">
      <c r="A477" s="16" t="s">
        <v>1082</v>
      </c>
      <c r="B477" s="17" t="s">
        <v>1083</v>
      </c>
    </row>
    <row r="478" spans="1:2" ht="15">
      <c r="A478" s="16" t="s">
        <v>1084</v>
      </c>
      <c r="B478" s="17" t="s">
        <v>1085</v>
      </c>
    </row>
    <row r="479" spans="1:2" ht="15">
      <c r="A479" s="16" t="s">
        <v>1086</v>
      </c>
      <c r="B479" s="17" t="s">
        <v>1087</v>
      </c>
    </row>
    <row r="480" spans="1:2" ht="15">
      <c r="A480" s="16" t="s">
        <v>1088</v>
      </c>
      <c r="B480" s="17" t="s">
        <v>1089</v>
      </c>
    </row>
    <row r="481" spans="1:2" ht="30">
      <c r="A481" s="16" t="s">
        <v>1090</v>
      </c>
      <c r="B481" s="17" t="s">
        <v>1091</v>
      </c>
    </row>
    <row r="482" spans="1:2" ht="15">
      <c r="A482" s="16" t="s">
        <v>1092</v>
      </c>
      <c r="B482" s="17" t="s">
        <v>1093</v>
      </c>
    </row>
    <row r="483" spans="1:2" ht="15">
      <c r="A483" s="16" t="s">
        <v>1094</v>
      </c>
      <c r="B483" s="17" t="s">
        <v>1095</v>
      </c>
    </row>
    <row r="484" spans="1:2" ht="15">
      <c r="A484" s="16" t="s">
        <v>1096</v>
      </c>
      <c r="B484" s="17" t="s">
        <v>1097</v>
      </c>
    </row>
    <row r="485" spans="1:2" ht="15">
      <c r="A485" s="16" t="s">
        <v>1098</v>
      </c>
      <c r="B485" s="17" t="s">
        <v>1099</v>
      </c>
    </row>
    <row r="486" spans="1:2" ht="15">
      <c r="A486" s="16" t="s">
        <v>1100</v>
      </c>
      <c r="B486" s="17" t="s">
        <v>1101</v>
      </c>
    </row>
    <row r="487" spans="1:2" ht="15">
      <c r="A487" s="16" t="s">
        <v>1102</v>
      </c>
      <c r="B487" s="17" t="s">
        <v>1103</v>
      </c>
    </row>
    <row r="488" spans="1:2" ht="15">
      <c r="A488" s="16" t="s">
        <v>1104</v>
      </c>
      <c r="B488" s="17" t="s">
        <v>1105</v>
      </c>
    </row>
    <row r="489" spans="1:2" ht="15">
      <c r="A489" s="16" t="s">
        <v>1106</v>
      </c>
      <c r="B489" s="17" t="s">
        <v>1107</v>
      </c>
    </row>
    <row r="490" spans="1:2" ht="15">
      <c r="A490" s="16" t="s">
        <v>1108</v>
      </c>
      <c r="B490" s="17" t="s">
        <v>1109</v>
      </c>
    </row>
    <row r="491" spans="1:2" ht="15">
      <c r="A491" s="16" t="s">
        <v>1110</v>
      </c>
      <c r="B491" s="17" t="s">
        <v>1111</v>
      </c>
    </row>
    <row r="492" spans="1:2" ht="15">
      <c r="A492" s="16" t="s">
        <v>1112</v>
      </c>
      <c r="B492" s="17" t="s">
        <v>1111</v>
      </c>
    </row>
    <row r="493" spans="1:2" ht="15">
      <c r="A493" s="16" t="s">
        <v>1113</v>
      </c>
      <c r="B493" s="17" t="s">
        <v>1114</v>
      </c>
    </row>
    <row r="494" spans="1:2" ht="30">
      <c r="A494" s="16" t="s">
        <v>1115</v>
      </c>
      <c r="B494" s="17" t="s">
        <v>1116</v>
      </c>
    </row>
    <row r="495" spans="1:2" ht="15">
      <c r="A495" s="16" t="s">
        <v>1117</v>
      </c>
      <c r="B495" s="17" t="s">
        <v>1118</v>
      </c>
    </row>
    <row r="496" spans="1:2" ht="15">
      <c r="A496" s="16" t="s">
        <v>1119</v>
      </c>
      <c r="B496" s="17" t="s">
        <v>1120</v>
      </c>
    </row>
    <row r="497" spans="1:2" ht="15">
      <c r="A497" s="16" t="s">
        <v>1121</v>
      </c>
      <c r="B497" s="17" t="s">
        <v>1122</v>
      </c>
    </row>
    <row r="498" spans="1:2" ht="15">
      <c r="A498" s="16" t="s">
        <v>1123</v>
      </c>
      <c r="B498" s="17" t="s">
        <v>1124</v>
      </c>
    </row>
    <row r="499" spans="1:2" ht="15">
      <c r="A499" s="16" t="s">
        <v>1125</v>
      </c>
      <c r="B499" s="17" t="s">
        <v>1126</v>
      </c>
    </row>
    <row r="500" spans="1:2" ht="15">
      <c r="A500" s="16" t="s">
        <v>1127</v>
      </c>
      <c r="B500" s="17" t="s">
        <v>1128</v>
      </c>
    </row>
    <row r="501" spans="1:2" ht="15">
      <c r="A501" s="16" t="s">
        <v>1129</v>
      </c>
      <c r="B501" s="17" t="s">
        <v>1130</v>
      </c>
    </row>
    <row r="502" spans="1:2" ht="15">
      <c r="A502" s="16" t="s">
        <v>1131</v>
      </c>
      <c r="B502" s="17" t="s">
        <v>1132</v>
      </c>
    </row>
    <row r="503" spans="1:2" ht="15">
      <c r="A503" s="16" t="s">
        <v>1133</v>
      </c>
      <c r="B503" s="17" t="s">
        <v>1134</v>
      </c>
    </row>
    <row r="504" spans="1:2" ht="15">
      <c r="A504" s="16" t="s">
        <v>1135</v>
      </c>
      <c r="B504" s="17" t="s">
        <v>1136</v>
      </c>
    </row>
    <row r="505" spans="1:2" ht="30">
      <c r="A505" s="16" t="s">
        <v>1137</v>
      </c>
      <c r="B505" s="17" t="s">
        <v>1138</v>
      </c>
    </row>
    <row r="506" spans="1:2" ht="45">
      <c r="A506" s="16" t="s">
        <v>1139</v>
      </c>
      <c r="B506" s="17" t="s">
        <v>1140</v>
      </c>
    </row>
    <row r="507" spans="1:2" ht="15">
      <c r="A507" s="16" t="s">
        <v>1141</v>
      </c>
      <c r="B507" s="17" t="s">
        <v>1142</v>
      </c>
    </row>
    <row r="508" spans="1:2" ht="15">
      <c r="A508" s="16" t="s">
        <v>1143</v>
      </c>
      <c r="B508" s="17" t="s">
        <v>1144</v>
      </c>
    </row>
    <row r="509" spans="1:2" ht="15">
      <c r="A509" s="16" t="s">
        <v>1145</v>
      </c>
      <c r="B509" s="17" t="s">
        <v>1146</v>
      </c>
    </row>
    <row r="510" spans="1:2" ht="15">
      <c r="A510" s="16" t="s">
        <v>1147</v>
      </c>
      <c r="B510" s="17" t="s">
        <v>1148</v>
      </c>
    </row>
    <row r="511" spans="1:2" ht="30">
      <c r="A511" s="16" t="s">
        <v>1149</v>
      </c>
      <c r="B511" s="17" t="s">
        <v>1150</v>
      </c>
    </row>
    <row r="512" spans="1:2" ht="15">
      <c r="A512" s="16" t="s">
        <v>1151</v>
      </c>
      <c r="B512" s="17" t="s">
        <v>1152</v>
      </c>
    </row>
    <row r="513" spans="1:2" ht="15">
      <c r="A513" s="16" t="s">
        <v>1153</v>
      </c>
      <c r="B513" s="17" t="s">
        <v>1154</v>
      </c>
    </row>
    <row r="514" spans="1:2" ht="45">
      <c r="A514" s="16" t="s">
        <v>1155</v>
      </c>
      <c r="B514" s="17" t="s">
        <v>1156</v>
      </c>
    </row>
    <row r="515" spans="1:2" ht="30">
      <c r="A515" s="16" t="s">
        <v>1157</v>
      </c>
      <c r="B515" s="17" t="s">
        <v>1158</v>
      </c>
    </row>
    <row r="516" spans="1:2" ht="15">
      <c r="A516" s="16" t="s">
        <v>1159</v>
      </c>
      <c r="B516" s="17" t="s">
        <v>1160</v>
      </c>
    </row>
    <row r="517" spans="1:2" ht="30">
      <c r="A517" s="16" t="s">
        <v>1161</v>
      </c>
      <c r="B517" s="17" t="s">
        <v>1162</v>
      </c>
    </row>
    <row r="518" spans="1:2" ht="15">
      <c r="A518" s="16" t="s">
        <v>1163</v>
      </c>
      <c r="B518" s="17" t="s">
        <v>1164</v>
      </c>
    </row>
    <row r="519" spans="1:2" ht="15">
      <c r="A519" s="16" t="s">
        <v>1165</v>
      </c>
      <c r="B519" s="17" t="s">
        <v>1166</v>
      </c>
    </row>
    <row r="520" spans="1:2" ht="15">
      <c r="A520" s="16" t="s">
        <v>1167</v>
      </c>
      <c r="B520" s="17" t="s">
        <v>1168</v>
      </c>
    </row>
    <row r="521" spans="1:2" ht="15">
      <c r="A521" s="16" t="s">
        <v>1169</v>
      </c>
      <c r="B521" s="17" t="s">
        <v>1170</v>
      </c>
    </row>
    <row r="522" spans="1:2" ht="15">
      <c r="A522" s="16" t="s">
        <v>1171</v>
      </c>
      <c r="B522" s="17" t="s">
        <v>1172</v>
      </c>
    </row>
    <row r="523" spans="1:2" ht="15">
      <c r="A523" s="16" t="s">
        <v>1173</v>
      </c>
      <c r="B523" s="17" t="s">
        <v>1174</v>
      </c>
    </row>
    <row r="524" spans="1:2" ht="15">
      <c r="A524" s="16" t="s">
        <v>1175</v>
      </c>
      <c r="B524" s="17" t="s">
        <v>1176</v>
      </c>
    </row>
    <row r="525" spans="1:2" ht="15">
      <c r="A525" s="16" t="s">
        <v>1177</v>
      </c>
      <c r="B525" s="17" t="s">
        <v>1178</v>
      </c>
    </row>
    <row r="526" spans="1:2" ht="15">
      <c r="A526" s="16" t="s">
        <v>1179</v>
      </c>
      <c r="B526" s="17" t="s">
        <v>1180</v>
      </c>
    </row>
    <row r="527" spans="1:2" ht="15">
      <c r="A527" s="16" t="s">
        <v>1181</v>
      </c>
      <c r="B527" s="17" t="s">
        <v>1182</v>
      </c>
    </row>
    <row r="528" spans="1:2" ht="15">
      <c r="A528" s="16" t="s">
        <v>1183</v>
      </c>
      <c r="B528" s="17" t="s">
        <v>1184</v>
      </c>
    </row>
    <row r="529" spans="1:2" ht="15">
      <c r="A529" s="16" t="s">
        <v>1185</v>
      </c>
      <c r="B529" s="17" t="s">
        <v>1186</v>
      </c>
    </row>
    <row r="530" spans="1:2" ht="30">
      <c r="A530" s="16" t="s">
        <v>1187</v>
      </c>
      <c r="B530" s="17" t="s">
        <v>1188</v>
      </c>
    </row>
    <row r="531" spans="1:2" ht="30">
      <c r="A531" s="16" t="s">
        <v>1189</v>
      </c>
      <c r="B531" s="17" t="s">
        <v>1190</v>
      </c>
    </row>
    <row r="532" spans="1:2" ht="15">
      <c r="A532" s="16" t="s">
        <v>1191</v>
      </c>
      <c r="B532" s="17" t="s">
        <v>1192</v>
      </c>
    </row>
    <row r="533" spans="1:2" ht="15">
      <c r="A533" s="16" t="s">
        <v>1193</v>
      </c>
      <c r="B533" s="17" t="s">
        <v>1194</v>
      </c>
    </row>
    <row r="534" spans="1:2" ht="15">
      <c r="A534" s="16" t="s">
        <v>1195</v>
      </c>
      <c r="B534" s="17" t="s">
        <v>1196</v>
      </c>
    </row>
    <row r="535" spans="1:2" ht="15">
      <c r="A535" s="16" t="s">
        <v>1197</v>
      </c>
      <c r="B535" s="17" t="s">
        <v>1198</v>
      </c>
    </row>
    <row r="536" spans="1:2" ht="15">
      <c r="A536" s="16" t="s">
        <v>1199</v>
      </c>
      <c r="B536" s="17" t="s">
        <v>1200</v>
      </c>
    </row>
    <row r="537" spans="1:2" ht="15">
      <c r="A537" s="16" t="s">
        <v>1201</v>
      </c>
      <c r="B537" s="17" t="s">
        <v>1202</v>
      </c>
    </row>
    <row r="538" spans="1:2" ht="15">
      <c r="A538" s="16" t="s">
        <v>1203</v>
      </c>
      <c r="B538" s="17" t="s">
        <v>1204</v>
      </c>
    </row>
    <row r="539" spans="1:2" ht="30">
      <c r="A539" s="16" t="s">
        <v>1205</v>
      </c>
      <c r="B539" s="17" t="s">
        <v>1206</v>
      </c>
    </row>
    <row r="540" spans="1:2" ht="30">
      <c r="A540" s="16" t="s">
        <v>1207</v>
      </c>
      <c r="B540" s="17" t="s">
        <v>1208</v>
      </c>
    </row>
    <row r="541" spans="1:2" ht="30">
      <c r="A541" s="16" t="s">
        <v>1209</v>
      </c>
      <c r="B541" s="17" t="s">
        <v>1210</v>
      </c>
    </row>
    <row r="542" spans="1:2" ht="30">
      <c r="A542" s="16" t="s">
        <v>1211</v>
      </c>
      <c r="B542" s="17" t="s">
        <v>1212</v>
      </c>
    </row>
    <row r="543" spans="1:2" ht="30">
      <c r="A543" s="16" t="s">
        <v>1213</v>
      </c>
      <c r="B543" s="17" t="s">
        <v>1214</v>
      </c>
    </row>
    <row r="544" spans="1:2" ht="15">
      <c r="A544" s="16" t="s">
        <v>1215</v>
      </c>
      <c r="B544" s="17" t="s">
        <v>1216</v>
      </c>
    </row>
    <row r="545" spans="1:2" ht="15">
      <c r="A545" s="16" t="s">
        <v>1217</v>
      </c>
      <c r="B545" s="17" t="s">
        <v>1218</v>
      </c>
    </row>
    <row r="546" spans="1:2" ht="30">
      <c r="A546" s="16" t="s">
        <v>1219</v>
      </c>
      <c r="B546" s="17" t="s">
        <v>1220</v>
      </c>
    </row>
    <row r="547" spans="1:2" ht="15">
      <c r="A547" s="16" t="s">
        <v>1221</v>
      </c>
      <c r="B547" s="17" t="s">
        <v>1222</v>
      </c>
    </row>
    <row r="548" spans="1:2" ht="30">
      <c r="A548" s="16" t="s">
        <v>1223</v>
      </c>
      <c r="B548" s="17" t="s">
        <v>1224</v>
      </c>
    </row>
    <row r="549" spans="1:2" ht="15">
      <c r="A549" s="16" t="s">
        <v>1225</v>
      </c>
      <c r="B549" s="17" t="s">
        <v>1226</v>
      </c>
    </row>
    <row r="550" spans="1:2" ht="30">
      <c r="A550" s="16" t="s">
        <v>1227</v>
      </c>
      <c r="B550" s="17" t="s">
        <v>1228</v>
      </c>
    </row>
    <row r="551" spans="1:2" ht="30">
      <c r="A551" s="16" t="s">
        <v>1229</v>
      </c>
      <c r="B551" s="17" t="s">
        <v>1230</v>
      </c>
    </row>
    <row r="552" spans="1:2" ht="30">
      <c r="A552" s="16" t="s">
        <v>1231</v>
      </c>
      <c r="B552" s="17" t="s">
        <v>1232</v>
      </c>
    </row>
    <row r="553" spans="1:2" ht="30">
      <c r="A553" s="16" t="s">
        <v>1233</v>
      </c>
      <c r="B553" s="17" t="s">
        <v>1234</v>
      </c>
    </row>
    <row r="554" spans="1:2" ht="30">
      <c r="A554" s="16" t="s">
        <v>1235</v>
      </c>
      <c r="B554" s="17" t="s">
        <v>1236</v>
      </c>
    </row>
    <row r="555" spans="1:2" ht="30">
      <c r="A555" s="16" t="s">
        <v>1237</v>
      </c>
      <c r="B555" s="17" t="s">
        <v>1238</v>
      </c>
    </row>
    <row r="556" spans="1:2" ht="15">
      <c r="A556" s="16" t="s">
        <v>1239</v>
      </c>
      <c r="B556" s="17" t="s">
        <v>1240</v>
      </c>
    </row>
    <row r="557" spans="1:2" ht="15">
      <c r="A557" s="16" t="s">
        <v>1241</v>
      </c>
      <c r="B557" s="17" t="s">
        <v>1242</v>
      </c>
    </row>
    <row r="558" spans="1:2" ht="15">
      <c r="A558" s="16" t="s">
        <v>1243</v>
      </c>
      <c r="B558" s="17" t="s">
        <v>1244</v>
      </c>
    </row>
    <row r="559" spans="1:2" ht="15">
      <c r="A559" s="16" t="s">
        <v>1245</v>
      </c>
      <c r="B559" s="17" t="s">
        <v>1246</v>
      </c>
    </row>
    <row r="560" spans="1:2" ht="15">
      <c r="A560" s="16" t="s">
        <v>1247</v>
      </c>
      <c r="B560" s="17" t="s">
        <v>1246</v>
      </c>
    </row>
    <row r="561" spans="1:2" ht="15">
      <c r="A561" s="16" t="s">
        <v>1248</v>
      </c>
      <c r="B561" s="17" t="s">
        <v>1249</v>
      </c>
    </row>
    <row r="562" spans="1:2" ht="15">
      <c r="A562" s="16" t="s">
        <v>1250</v>
      </c>
      <c r="B562" s="17" t="s">
        <v>1251</v>
      </c>
    </row>
    <row r="563" spans="1:2" ht="15">
      <c r="A563" s="16" t="s">
        <v>1252</v>
      </c>
      <c r="B563" s="17" t="s">
        <v>1253</v>
      </c>
    </row>
    <row r="564" spans="1:2" ht="15">
      <c r="A564" s="16" t="s">
        <v>1254</v>
      </c>
      <c r="B564" s="17" t="s">
        <v>1255</v>
      </c>
    </row>
    <row r="565" spans="1:2" ht="30">
      <c r="A565" s="16" t="s">
        <v>1256</v>
      </c>
      <c r="B565" s="17" t="s">
        <v>1257</v>
      </c>
    </row>
    <row r="566" spans="1:2" ht="15">
      <c r="A566" s="16" t="s">
        <v>1258</v>
      </c>
      <c r="B566" s="17" t="s">
        <v>1259</v>
      </c>
    </row>
    <row r="567" spans="1:2" ht="15">
      <c r="A567" s="16" t="s">
        <v>1260</v>
      </c>
      <c r="B567" s="17" t="s">
        <v>1261</v>
      </c>
    </row>
    <row r="568" spans="1:2" ht="15">
      <c r="A568" s="16" t="s">
        <v>1262</v>
      </c>
      <c r="B568" s="17" t="s">
        <v>1263</v>
      </c>
    </row>
    <row r="569" spans="1:2" ht="15">
      <c r="A569" s="16" t="s">
        <v>1264</v>
      </c>
      <c r="B569" s="17" t="s">
        <v>1265</v>
      </c>
    </row>
    <row r="570" spans="1:2" ht="15">
      <c r="A570" s="16" t="s">
        <v>1266</v>
      </c>
      <c r="B570" s="17" t="s">
        <v>1267</v>
      </c>
    </row>
    <row r="571" spans="1:2" ht="15">
      <c r="A571" s="16" t="s">
        <v>1268</v>
      </c>
      <c r="B571" s="17" t="s">
        <v>1269</v>
      </c>
    </row>
    <row r="572" spans="1:2" ht="15">
      <c r="A572" s="16" t="s">
        <v>1270</v>
      </c>
      <c r="B572" s="17" t="s">
        <v>1271</v>
      </c>
    </row>
    <row r="573" spans="1:2" ht="15">
      <c r="A573" s="16" t="s">
        <v>1272</v>
      </c>
      <c r="B573" s="17" t="s">
        <v>1273</v>
      </c>
    </row>
    <row r="574" spans="1:2" ht="30">
      <c r="A574" s="16" t="s">
        <v>1274</v>
      </c>
      <c r="B574" s="17" t="s">
        <v>1275</v>
      </c>
    </row>
    <row r="575" spans="1:2" ht="15">
      <c r="A575" s="16" t="s">
        <v>1276</v>
      </c>
      <c r="B575" s="17" t="s">
        <v>1277</v>
      </c>
    </row>
    <row r="576" spans="1:2" ht="15">
      <c r="A576" s="16" t="s">
        <v>1278</v>
      </c>
      <c r="B576" s="17" t="s">
        <v>1277</v>
      </c>
    </row>
    <row r="577" spans="1:2" ht="15">
      <c r="A577" s="16" t="s">
        <v>1279</v>
      </c>
      <c r="B577" s="17" t="s">
        <v>1280</v>
      </c>
    </row>
    <row r="578" spans="1:2" ht="15">
      <c r="A578" s="16" t="s">
        <v>1281</v>
      </c>
      <c r="B578" s="17" t="s">
        <v>1282</v>
      </c>
    </row>
    <row r="579" spans="1:2" ht="15">
      <c r="A579" s="16" t="s">
        <v>1283</v>
      </c>
      <c r="B579" s="17" t="s">
        <v>1284</v>
      </c>
    </row>
    <row r="580" spans="1:2" ht="30">
      <c r="A580" s="16" t="s">
        <v>1285</v>
      </c>
      <c r="B580" s="17" t="s">
        <v>1286</v>
      </c>
    </row>
    <row r="581" spans="1:2" ht="15">
      <c r="A581" s="16" t="s">
        <v>1287</v>
      </c>
      <c r="B581" s="17" t="s">
        <v>1288</v>
      </c>
    </row>
    <row r="582" spans="1:2" ht="15">
      <c r="A582" s="16" t="s">
        <v>1289</v>
      </c>
      <c r="B582" s="17" t="s">
        <v>1290</v>
      </c>
    </row>
    <row r="583" spans="1:2" ht="15">
      <c r="A583" s="16" t="s">
        <v>1291</v>
      </c>
      <c r="B583" s="17" t="s">
        <v>1292</v>
      </c>
    </row>
    <row r="584" spans="1:2" ht="15">
      <c r="A584" s="16" t="s">
        <v>1293</v>
      </c>
      <c r="B584" s="17" t="s">
        <v>1294</v>
      </c>
    </row>
    <row r="585" spans="1:2" ht="15">
      <c r="A585" s="16" t="s">
        <v>1295</v>
      </c>
      <c r="B585" s="17" t="s">
        <v>1296</v>
      </c>
    </row>
    <row r="586" spans="1:2" ht="30">
      <c r="A586" s="16" t="s">
        <v>1297</v>
      </c>
      <c r="B586" s="17" t="s">
        <v>1298</v>
      </c>
    </row>
    <row r="587" spans="1:2" ht="15">
      <c r="A587" s="16" t="s">
        <v>1299</v>
      </c>
      <c r="B587" s="17" t="s">
        <v>1300</v>
      </c>
    </row>
    <row r="588" spans="1:2" ht="15">
      <c r="A588" s="16" t="s">
        <v>1301</v>
      </c>
      <c r="B588" s="17" t="s">
        <v>1302</v>
      </c>
    </row>
    <row r="589" spans="1:2" ht="30">
      <c r="A589" s="16" t="s">
        <v>1303</v>
      </c>
      <c r="B589" s="17" t="s">
        <v>1304</v>
      </c>
    </row>
    <row r="590" spans="1:2" ht="15">
      <c r="A590" s="16" t="s">
        <v>1305</v>
      </c>
      <c r="B590" s="17" t="s">
        <v>1306</v>
      </c>
    </row>
    <row r="591" spans="1:2" ht="15">
      <c r="A591" s="16" t="s">
        <v>1307</v>
      </c>
      <c r="B591" s="17" t="s">
        <v>1306</v>
      </c>
    </row>
    <row r="592" spans="1:2" ht="30">
      <c r="A592" s="16" t="s">
        <v>1308</v>
      </c>
      <c r="B592" s="17" t="s">
        <v>1309</v>
      </c>
    </row>
    <row r="593" spans="1:2" ht="30">
      <c r="A593" s="16" t="s">
        <v>1310</v>
      </c>
      <c r="B593" s="17" t="s">
        <v>1311</v>
      </c>
    </row>
    <row r="594" spans="1:2" ht="15">
      <c r="A594" s="16" t="s">
        <v>1312</v>
      </c>
      <c r="B594" s="17" t="s">
        <v>1313</v>
      </c>
    </row>
    <row r="595" spans="1:2" ht="15">
      <c r="A595" s="16" t="s">
        <v>1314</v>
      </c>
      <c r="B595" s="17" t="s">
        <v>1315</v>
      </c>
    </row>
    <row r="596" spans="1:2" ht="15">
      <c r="A596" s="16" t="s">
        <v>1316</v>
      </c>
      <c r="B596" s="17" t="s">
        <v>1317</v>
      </c>
    </row>
    <row r="597" spans="1:2" ht="15">
      <c r="A597" s="16" t="s">
        <v>1318</v>
      </c>
      <c r="B597" s="17" t="s">
        <v>1319</v>
      </c>
    </row>
    <row r="598" spans="1:2" ht="30">
      <c r="A598" s="16" t="s">
        <v>1320</v>
      </c>
      <c r="B598" s="17" t="s">
        <v>1321</v>
      </c>
    </row>
    <row r="599" spans="1:2" ht="15">
      <c r="A599" s="16" t="s">
        <v>1322</v>
      </c>
      <c r="B599" s="17" t="s">
        <v>1323</v>
      </c>
    </row>
    <row r="600" spans="1:2" ht="15">
      <c r="A600" s="16" t="s">
        <v>1324</v>
      </c>
      <c r="B600" s="17" t="s">
        <v>1325</v>
      </c>
    </row>
    <row r="601" spans="1:2" ht="15">
      <c r="A601" s="16" t="s">
        <v>1326</v>
      </c>
      <c r="B601" s="17" t="s">
        <v>1327</v>
      </c>
    </row>
    <row r="602" spans="1:2" ht="15">
      <c r="A602" s="16" t="s">
        <v>1328</v>
      </c>
      <c r="B602" s="17" t="s">
        <v>1329</v>
      </c>
    </row>
    <row r="603" spans="1:2" ht="15">
      <c r="A603" s="16" t="s">
        <v>1330</v>
      </c>
      <c r="B603" s="17" t="s">
        <v>1331</v>
      </c>
    </row>
    <row r="604" spans="1:2" ht="15">
      <c r="A604" s="16" t="s">
        <v>1332</v>
      </c>
      <c r="B604" s="17" t="s">
        <v>1333</v>
      </c>
    </row>
    <row r="605" spans="1:2" ht="15">
      <c r="A605" s="16" t="s">
        <v>1334</v>
      </c>
      <c r="B605" s="17" t="s">
        <v>1335</v>
      </c>
    </row>
    <row r="606" spans="1:2" ht="15">
      <c r="A606" s="16" t="s">
        <v>1336</v>
      </c>
      <c r="B606" s="17" t="s">
        <v>1337</v>
      </c>
    </row>
    <row r="607" spans="1:2" ht="15">
      <c r="A607" s="16" t="s">
        <v>1338</v>
      </c>
      <c r="B607" s="17" t="s">
        <v>1339</v>
      </c>
    </row>
    <row r="608" spans="1:2" ht="15">
      <c r="A608" s="16" t="s">
        <v>1340</v>
      </c>
      <c r="B608" s="17" t="s">
        <v>1341</v>
      </c>
    </row>
    <row r="609" spans="1:2" ht="15">
      <c r="A609" s="16" t="s">
        <v>1342</v>
      </c>
      <c r="B609" s="17" t="s">
        <v>1343</v>
      </c>
    </row>
    <row r="610" spans="1:2" ht="15">
      <c r="A610" s="16" t="s">
        <v>1344</v>
      </c>
      <c r="B610" s="17" t="s">
        <v>1345</v>
      </c>
    </row>
    <row r="611" spans="1:2" ht="15">
      <c r="A611" s="16" t="s">
        <v>1346</v>
      </c>
      <c r="B611" s="17" t="s">
        <v>1347</v>
      </c>
    </row>
    <row r="612" spans="1:2" ht="30">
      <c r="A612" s="16" t="s">
        <v>1348</v>
      </c>
      <c r="B612" s="17" t="s">
        <v>1349</v>
      </c>
    </row>
    <row r="613" spans="1:2" ht="15">
      <c r="A613" s="16" t="s">
        <v>1350</v>
      </c>
      <c r="B613" s="17" t="s">
        <v>1351</v>
      </c>
    </row>
    <row r="614" spans="1:2" ht="30">
      <c r="A614" s="16" t="s">
        <v>1352</v>
      </c>
      <c r="B614" s="17" t="s">
        <v>1353</v>
      </c>
    </row>
    <row r="615" spans="1:2" ht="30">
      <c r="A615" s="16" t="s">
        <v>1354</v>
      </c>
      <c r="B615" s="17" t="s">
        <v>1355</v>
      </c>
    </row>
    <row r="616" spans="1:2" ht="15">
      <c r="A616" s="16" t="s">
        <v>1356</v>
      </c>
      <c r="B616" s="17" t="s">
        <v>1357</v>
      </c>
    </row>
    <row r="617" spans="1:2" ht="30">
      <c r="A617" s="16" t="s">
        <v>1358</v>
      </c>
      <c r="B617" s="17" t="s">
        <v>1359</v>
      </c>
    </row>
    <row r="618" spans="1:2" ht="15">
      <c r="A618" s="16" t="s">
        <v>1360</v>
      </c>
      <c r="B618" s="17" t="s">
        <v>1361</v>
      </c>
    </row>
    <row r="619" spans="1:2" ht="15">
      <c r="A619" s="16" t="s">
        <v>1362</v>
      </c>
      <c r="B619" s="17" t="s">
        <v>1363</v>
      </c>
    </row>
    <row r="620" spans="1:2" ht="15">
      <c r="A620" s="16" t="s">
        <v>1364</v>
      </c>
      <c r="B620" s="17" t="s">
        <v>1365</v>
      </c>
    </row>
    <row r="621" spans="1:2" ht="15">
      <c r="A621" s="16" t="s">
        <v>1366</v>
      </c>
      <c r="B621" s="17" t="s">
        <v>1367</v>
      </c>
    </row>
    <row r="622" spans="1:2" ht="15">
      <c r="A622" s="16" t="s">
        <v>1368</v>
      </c>
      <c r="B622" s="17" t="s">
        <v>1369</v>
      </c>
    </row>
    <row r="623" spans="1:2" ht="15">
      <c r="A623" s="16" t="s">
        <v>1370</v>
      </c>
      <c r="B623" s="17" t="s">
        <v>1371</v>
      </c>
    </row>
    <row r="624" spans="1:2" ht="15">
      <c r="A624" s="16" t="s">
        <v>1372</v>
      </c>
      <c r="B624" s="17" t="s">
        <v>1373</v>
      </c>
    </row>
    <row r="625" spans="1:2" ht="15">
      <c r="A625" s="16" t="s">
        <v>1374</v>
      </c>
      <c r="B625" s="17" t="s">
        <v>1375</v>
      </c>
    </row>
    <row r="626" spans="1:2" ht="15">
      <c r="A626" s="16" t="s">
        <v>1376</v>
      </c>
      <c r="B626" s="17" t="s">
        <v>1377</v>
      </c>
    </row>
    <row r="627" spans="1:2" ht="15">
      <c r="A627" s="16" t="s">
        <v>1378</v>
      </c>
      <c r="B627" s="17" t="s">
        <v>1379</v>
      </c>
    </row>
    <row r="628" spans="1:2" ht="15">
      <c r="A628" s="16" t="s">
        <v>1380</v>
      </c>
      <c r="B628" s="17" t="s">
        <v>1381</v>
      </c>
    </row>
    <row r="629" spans="1:2" ht="15">
      <c r="A629" s="16" t="s">
        <v>1382</v>
      </c>
      <c r="B629" s="17" t="s">
        <v>1383</v>
      </c>
    </row>
    <row r="630" spans="1:2" ht="15">
      <c r="A630" s="16" t="s">
        <v>1384</v>
      </c>
      <c r="B630" s="17" t="s">
        <v>1385</v>
      </c>
    </row>
    <row r="631" spans="1:2" ht="15">
      <c r="A631" s="16" t="s">
        <v>1386</v>
      </c>
      <c r="B631" s="17" t="s">
        <v>1387</v>
      </c>
    </row>
    <row r="632" spans="1:2" ht="15">
      <c r="A632" s="16" t="s">
        <v>1388</v>
      </c>
      <c r="B632" s="17" t="s">
        <v>1389</v>
      </c>
    </row>
    <row r="633" spans="1:2" ht="15">
      <c r="A633" s="16" t="s">
        <v>1390</v>
      </c>
      <c r="B633" s="17" t="s">
        <v>1391</v>
      </c>
    </row>
    <row r="634" spans="1:2" ht="15">
      <c r="A634" s="16" t="s">
        <v>1392</v>
      </c>
      <c r="B634" s="17" t="s">
        <v>1393</v>
      </c>
    </row>
    <row r="635" spans="1:2" ht="15">
      <c r="A635" s="16" t="s">
        <v>1394</v>
      </c>
      <c r="B635" s="17" t="s">
        <v>1395</v>
      </c>
    </row>
    <row r="636" spans="1:2" ht="15">
      <c r="A636" s="16" t="s">
        <v>1396</v>
      </c>
      <c r="B636" s="17" t="s">
        <v>1397</v>
      </c>
    </row>
    <row r="637" spans="1:2" ht="15">
      <c r="A637" s="16" t="s">
        <v>1398</v>
      </c>
      <c r="B637" s="17" t="s">
        <v>1399</v>
      </c>
    </row>
    <row r="638" spans="1:2" ht="15">
      <c r="A638" s="16" t="s">
        <v>1400</v>
      </c>
      <c r="B638" s="17" t="s">
        <v>1401</v>
      </c>
    </row>
    <row r="639" spans="1:2" ht="15">
      <c r="A639" s="16" t="s">
        <v>1402</v>
      </c>
      <c r="B639" s="17" t="s">
        <v>1403</v>
      </c>
    </row>
    <row r="640" spans="1:2" ht="15">
      <c r="A640" s="16" t="s">
        <v>1404</v>
      </c>
      <c r="B640" s="17" t="s">
        <v>1405</v>
      </c>
    </row>
    <row r="641" spans="1:2" ht="15">
      <c r="A641" s="16" t="s">
        <v>1406</v>
      </c>
      <c r="B641" s="17" t="s">
        <v>1407</v>
      </c>
    </row>
    <row r="642" spans="1:2" ht="15">
      <c r="A642" s="16" t="s">
        <v>1408</v>
      </c>
      <c r="B642" s="17" t="s">
        <v>1409</v>
      </c>
    </row>
    <row r="643" spans="1:2" ht="15">
      <c r="A643" s="16" t="s">
        <v>1410</v>
      </c>
      <c r="B643" s="17" t="s">
        <v>1409</v>
      </c>
    </row>
    <row r="644" spans="1:2" ht="15">
      <c r="A644" s="16" t="s">
        <v>1411</v>
      </c>
      <c r="B644" s="17" t="s">
        <v>1412</v>
      </c>
    </row>
    <row r="645" spans="1:2" ht="15">
      <c r="A645" s="16" t="s">
        <v>1413</v>
      </c>
      <c r="B645" s="17" t="s">
        <v>1414</v>
      </c>
    </row>
    <row r="646" spans="1:2" ht="15">
      <c r="A646" s="16" t="s">
        <v>1415</v>
      </c>
      <c r="B646" s="17" t="s">
        <v>1414</v>
      </c>
    </row>
    <row r="647" spans="1:2" ht="15">
      <c r="A647" s="16" t="s">
        <v>1416</v>
      </c>
      <c r="B647" s="17" t="s">
        <v>1417</v>
      </c>
    </row>
    <row r="648" spans="1:2" ht="15">
      <c r="A648" s="16" t="s">
        <v>1418</v>
      </c>
      <c r="B648" s="17" t="s">
        <v>1417</v>
      </c>
    </row>
    <row r="649" spans="1:2" ht="15">
      <c r="A649" s="16" t="s">
        <v>1419</v>
      </c>
      <c r="B649" s="17" t="s">
        <v>1420</v>
      </c>
    </row>
    <row r="650" spans="1:2" ht="15">
      <c r="A650" s="16" t="s">
        <v>1421</v>
      </c>
      <c r="B650" s="17" t="s">
        <v>1422</v>
      </c>
    </row>
    <row r="651" spans="1:2" ht="15">
      <c r="A651" s="16" t="s">
        <v>1423</v>
      </c>
      <c r="B651" s="17" t="s">
        <v>1424</v>
      </c>
    </row>
    <row r="652" spans="1:2" ht="15">
      <c r="A652" s="16" t="s">
        <v>1425</v>
      </c>
      <c r="B652" s="17" t="s">
        <v>1426</v>
      </c>
    </row>
    <row r="653" spans="1:2" ht="15">
      <c r="A653" s="16" t="s">
        <v>1427</v>
      </c>
      <c r="B653" s="17" t="s">
        <v>1428</v>
      </c>
    </row>
    <row r="654" spans="1:2" ht="15">
      <c r="A654" s="16" t="s">
        <v>1429</v>
      </c>
      <c r="B654" s="17" t="s">
        <v>1430</v>
      </c>
    </row>
    <row r="655" spans="1:2" ht="15">
      <c r="A655" s="16" t="s">
        <v>1431</v>
      </c>
      <c r="B655" s="17" t="s">
        <v>1432</v>
      </c>
    </row>
    <row r="656" spans="1:2" ht="15">
      <c r="A656" s="16" t="s">
        <v>1433</v>
      </c>
      <c r="B656" s="17" t="s">
        <v>1434</v>
      </c>
    </row>
    <row r="657" spans="1:2" ht="15">
      <c r="A657" s="16" t="s">
        <v>1435</v>
      </c>
      <c r="B657" s="17" t="s">
        <v>1436</v>
      </c>
    </row>
    <row r="658" spans="1:2" ht="30">
      <c r="A658" s="16" t="s">
        <v>1437</v>
      </c>
      <c r="B658" s="17" t="s">
        <v>1438</v>
      </c>
    </row>
    <row r="659" spans="1:2" ht="15">
      <c r="A659" s="16" t="s">
        <v>1439</v>
      </c>
      <c r="B659" s="17" t="s">
        <v>1440</v>
      </c>
    </row>
    <row r="660" spans="1:2" ht="15">
      <c r="A660" s="16" t="s">
        <v>1441</v>
      </c>
      <c r="B660" s="17" t="s">
        <v>1442</v>
      </c>
    </row>
    <row r="661" spans="1:2" ht="15">
      <c r="A661" s="16" t="s">
        <v>1443</v>
      </c>
      <c r="B661" s="17" t="s">
        <v>1444</v>
      </c>
    </row>
    <row r="662" spans="1:2" ht="15">
      <c r="A662" s="16" t="s">
        <v>1445</v>
      </c>
      <c r="B662" s="17" t="s">
        <v>1446</v>
      </c>
    </row>
    <row r="663" spans="1:2" ht="15">
      <c r="A663" s="16" t="s">
        <v>1447</v>
      </c>
      <c r="B663" s="17" t="s">
        <v>1448</v>
      </c>
    </row>
    <row r="664" spans="1:2" ht="30">
      <c r="A664" s="16" t="s">
        <v>1449</v>
      </c>
      <c r="B664" s="17" t="s">
        <v>1450</v>
      </c>
    </row>
    <row r="665" spans="1:2" ht="15">
      <c r="A665" s="16" t="s">
        <v>1451</v>
      </c>
      <c r="B665" s="17" t="s">
        <v>1452</v>
      </c>
    </row>
    <row r="666" spans="1:2" ht="15">
      <c r="A666" s="16" t="s">
        <v>1453</v>
      </c>
      <c r="B666" s="17" t="s">
        <v>1454</v>
      </c>
    </row>
    <row r="667" spans="1:2" ht="15">
      <c r="A667" s="16" t="s">
        <v>1455</v>
      </c>
      <c r="B667" s="17" t="s">
        <v>1456</v>
      </c>
    </row>
    <row r="668" spans="1:2" ht="30">
      <c r="A668" s="16" t="s">
        <v>1457</v>
      </c>
      <c r="B668" s="17" t="s">
        <v>1458</v>
      </c>
    </row>
    <row r="669" spans="1:2" ht="15">
      <c r="A669" s="16" t="s">
        <v>1459</v>
      </c>
      <c r="B669" s="17" t="s">
        <v>1460</v>
      </c>
    </row>
    <row r="670" spans="1:2" ht="15">
      <c r="A670" s="16" t="s">
        <v>1461</v>
      </c>
      <c r="B670" s="17" t="s">
        <v>1462</v>
      </c>
    </row>
    <row r="671" spans="1:2" ht="15">
      <c r="A671" s="16" t="s">
        <v>1463</v>
      </c>
      <c r="B671" s="17" t="s">
        <v>1464</v>
      </c>
    </row>
    <row r="672" spans="1:2" ht="15">
      <c r="A672" s="16" t="s">
        <v>1465</v>
      </c>
      <c r="B672" s="17" t="s">
        <v>1466</v>
      </c>
    </row>
    <row r="673" spans="1:2" ht="15">
      <c r="A673" s="16" t="s">
        <v>1467</v>
      </c>
      <c r="B673" s="17" t="s">
        <v>1468</v>
      </c>
    </row>
    <row r="674" spans="1:2" ht="15">
      <c r="A674" s="16" t="s">
        <v>1469</v>
      </c>
      <c r="B674" s="17" t="s">
        <v>1470</v>
      </c>
    </row>
    <row r="675" spans="1:2" ht="15">
      <c r="A675" s="16" t="s">
        <v>1471</v>
      </c>
      <c r="B675" s="17" t="s">
        <v>1472</v>
      </c>
    </row>
    <row r="676" spans="1:2" ht="15">
      <c r="A676" s="16" t="s">
        <v>1473</v>
      </c>
      <c r="B676" s="17" t="s">
        <v>1474</v>
      </c>
    </row>
    <row r="677" spans="1:2" ht="15">
      <c r="A677" s="16" t="s">
        <v>1475</v>
      </c>
      <c r="B677" s="17" t="s">
        <v>1476</v>
      </c>
    </row>
    <row r="678" spans="1:2" ht="15">
      <c r="A678" s="16" t="s">
        <v>1477</v>
      </c>
      <c r="B678" s="17" t="s">
        <v>1478</v>
      </c>
    </row>
    <row r="679" spans="1:2" ht="15">
      <c r="A679" s="16" t="s">
        <v>1479</v>
      </c>
      <c r="B679" s="17" t="s">
        <v>1480</v>
      </c>
    </row>
    <row r="680" spans="1:2" ht="15">
      <c r="A680" s="16" t="s">
        <v>1481</v>
      </c>
      <c r="B680" s="17" t="s">
        <v>1482</v>
      </c>
    </row>
    <row r="681" spans="1:2" ht="15">
      <c r="A681" s="16" t="s">
        <v>1483</v>
      </c>
      <c r="B681" s="17" t="s">
        <v>1484</v>
      </c>
    </row>
    <row r="682" spans="1:2" ht="15">
      <c r="A682" s="16" t="s">
        <v>1485</v>
      </c>
      <c r="B682" s="17" t="s">
        <v>1484</v>
      </c>
    </row>
    <row r="683" spans="1:2" ht="30">
      <c r="A683" s="16" t="s">
        <v>1486</v>
      </c>
      <c r="B683" s="17" t="s">
        <v>1487</v>
      </c>
    </row>
    <row r="684" spans="1:2" ht="30">
      <c r="A684" s="16" t="s">
        <v>1488</v>
      </c>
      <c r="B684" s="17" t="s">
        <v>1487</v>
      </c>
    </row>
    <row r="685" spans="1:2" ht="15">
      <c r="A685" s="16" t="s">
        <v>1489</v>
      </c>
      <c r="B685" s="17" t="s">
        <v>1490</v>
      </c>
    </row>
    <row r="686" spans="1:2" ht="30">
      <c r="A686" s="16" t="s">
        <v>1491</v>
      </c>
      <c r="B686" s="17" t="s">
        <v>1492</v>
      </c>
    </row>
    <row r="687" spans="1:2" ht="15">
      <c r="A687" s="16" t="s">
        <v>1493</v>
      </c>
      <c r="B687" s="17" t="s">
        <v>1494</v>
      </c>
    </row>
    <row r="688" spans="1:2" ht="15">
      <c r="A688" s="16" t="s">
        <v>1495</v>
      </c>
      <c r="B688" s="17" t="s">
        <v>1496</v>
      </c>
    </row>
    <row r="689" spans="1:2" ht="15">
      <c r="A689" s="16" t="s">
        <v>1497</v>
      </c>
      <c r="B689" s="17" t="s">
        <v>1498</v>
      </c>
    </row>
    <row r="690" spans="1:2" ht="15">
      <c r="A690" s="16" t="s">
        <v>1499</v>
      </c>
      <c r="B690" s="17" t="s">
        <v>1500</v>
      </c>
    </row>
    <row r="691" spans="1:2" ht="15">
      <c r="A691" s="16" t="s">
        <v>1501</v>
      </c>
      <c r="B691" s="17" t="s">
        <v>1502</v>
      </c>
    </row>
    <row r="692" spans="1:2" ht="15">
      <c r="A692" s="16" t="s">
        <v>1503</v>
      </c>
      <c r="B692" s="17" t="s">
        <v>1504</v>
      </c>
    </row>
    <row r="693" spans="1:2" ht="15">
      <c r="A693" s="16" t="s">
        <v>1505</v>
      </c>
      <c r="B693" s="17" t="s">
        <v>1506</v>
      </c>
    </row>
    <row r="694" spans="1:2" ht="15">
      <c r="A694" s="16" t="s">
        <v>1507</v>
      </c>
      <c r="B694" s="17" t="s">
        <v>1508</v>
      </c>
    </row>
    <row r="695" spans="1:2" ht="15">
      <c r="A695" s="16" t="s">
        <v>1509</v>
      </c>
      <c r="B695" s="17" t="s">
        <v>1510</v>
      </c>
    </row>
    <row r="696" spans="1:2" ht="15">
      <c r="A696" s="16" t="s">
        <v>1511</v>
      </c>
      <c r="B696" s="17" t="s">
        <v>1512</v>
      </c>
    </row>
    <row r="697" spans="1:2" ht="15">
      <c r="A697" s="16" t="s">
        <v>1513</v>
      </c>
      <c r="B697" s="17" t="s">
        <v>1514</v>
      </c>
    </row>
    <row r="698" spans="1:2" ht="15">
      <c r="A698" s="16" t="s">
        <v>1515</v>
      </c>
      <c r="B698" s="17" t="s">
        <v>1516</v>
      </c>
    </row>
    <row r="699" spans="1:2" ht="30">
      <c r="A699" s="16" t="s">
        <v>1517</v>
      </c>
      <c r="B699" s="17" t="s">
        <v>1518</v>
      </c>
    </row>
    <row r="700" spans="1:2" ht="30">
      <c r="A700" s="16" t="s">
        <v>1519</v>
      </c>
      <c r="B700" s="17" t="s">
        <v>1520</v>
      </c>
    </row>
    <row r="701" spans="1:2" ht="15">
      <c r="A701" s="16" t="s">
        <v>1521</v>
      </c>
      <c r="B701" s="17" t="s">
        <v>1522</v>
      </c>
    </row>
    <row r="702" spans="1:2" ht="15">
      <c r="A702" s="16" t="s">
        <v>1523</v>
      </c>
      <c r="B702" s="17" t="s">
        <v>1524</v>
      </c>
    </row>
    <row r="703" spans="1:2" ht="15">
      <c r="A703" s="16" t="s">
        <v>1525</v>
      </c>
      <c r="B703" s="17" t="s">
        <v>1516</v>
      </c>
    </row>
    <row r="704" spans="1:2" ht="15">
      <c r="A704" s="16" t="s">
        <v>1526</v>
      </c>
      <c r="B704" s="17" t="s">
        <v>1527</v>
      </c>
    </row>
    <row r="705" spans="1:2" ht="15">
      <c r="A705" s="16" t="s">
        <v>1528</v>
      </c>
      <c r="B705" s="17" t="s">
        <v>1529</v>
      </c>
    </row>
    <row r="706" spans="1:2" ht="15">
      <c r="A706" s="16" t="s">
        <v>1530</v>
      </c>
      <c r="B706" s="17" t="s">
        <v>1529</v>
      </c>
    </row>
    <row r="707" spans="1:2" ht="15">
      <c r="A707" s="16" t="s">
        <v>1531</v>
      </c>
      <c r="B707" s="17" t="s">
        <v>1532</v>
      </c>
    </row>
    <row r="708" spans="1:2" ht="15">
      <c r="A708" s="16" t="s">
        <v>1533</v>
      </c>
      <c r="B708" s="17" t="s">
        <v>1534</v>
      </c>
    </row>
    <row r="709" spans="1:2" ht="15">
      <c r="A709" s="16" t="s">
        <v>1535</v>
      </c>
      <c r="B709" s="17" t="s">
        <v>1536</v>
      </c>
    </row>
    <row r="710" spans="1:2" ht="15">
      <c r="A710" s="16" t="s">
        <v>1537</v>
      </c>
      <c r="B710" s="17" t="s">
        <v>1538</v>
      </c>
    </row>
    <row r="711" spans="1:2" ht="15">
      <c r="A711" s="16" t="s">
        <v>1539</v>
      </c>
      <c r="B711" s="17" t="s">
        <v>1538</v>
      </c>
    </row>
    <row r="712" spans="1:2" ht="15">
      <c r="A712" s="16" t="s">
        <v>1540</v>
      </c>
      <c r="B712" s="17" t="s">
        <v>1541</v>
      </c>
    </row>
    <row r="713" spans="1:2" ht="15">
      <c r="A713" s="16" t="s">
        <v>1542</v>
      </c>
      <c r="B713" s="17" t="s">
        <v>1541</v>
      </c>
    </row>
    <row r="714" spans="1:2" ht="15">
      <c r="A714" s="16" t="s">
        <v>1543</v>
      </c>
      <c r="B714" s="17" t="s">
        <v>1544</v>
      </c>
    </row>
    <row r="715" spans="1:2" ht="15">
      <c r="A715" s="16" t="s">
        <v>1545</v>
      </c>
      <c r="B715" s="17" t="s">
        <v>1546</v>
      </c>
    </row>
    <row r="716" spans="1:2" ht="15">
      <c r="A716" s="16" t="s">
        <v>1547</v>
      </c>
      <c r="B716" s="17" t="s">
        <v>1548</v>
      </c>
    </row>
    <row r="717" spans="1:2" ht="15">
      <c r="A717" s="16" t="s">
        <v>1549</v>
      </c>
      <c r="B717" s="17" t="s">
        <v>1550</v>
      </c>
    </row>
    <row r="718" spans="1:2" ht="15">
      <c r="A718" s="16" t="s">
        <v>1551</v>
      </c>
      <c r="B718" s="17" t="s">
        <v>1552</v>
      </c>
    </row>
    <row r="719" spans="1:2" ht="15">
      <c r="A719" s="16" t="s">
        <v>1553</v>
      </c>
      <c r="B719" s="17" t="s">
        <v>1554</v>
      </c>
    </row>
    <row r="720" spans="1:2" ht="15">
      <c r="A720" s="16" t="s">
        <v>1555</v>
      </c>
      <c r="B720" s="17" t="s">
        <v>1556</v>
      </c>
    </row>
    <row r="721" spans="1:2" ht="30">
      <c r="A721" s="16" t="s">
        <v>1557</v>
      </c>
      <c r="B721" s="17" t="s">
        <v>1558</v>
      </c>
    </row>
    <row r="722" spans="1:2" ht="15">
      <c r="A722" s="16" t="s">
        <v>1559</v>
      </c>
      <c r="B722" s="17" t="s">
        <v>1560</v>
      </c>
    </row>
    <row r="723" spans="1:2" ht="15">
      <c r="A723" s="16" t="s">
        <v>1561</v>
      </c>
      <c r="B723" s="17" t="s">
        <v>1562</v>
      </c>
    </row>
    <row r="724" spans="1:2" ht="15">
      <c r="A724" s="16" t="s">
        <v>1563</v>
      </c>
      <c r="B724" s="17" t="s">
        <v>1564</v>
      </c>
    </row>
    <row r="725" spans="1:2" ht="15">
      <c r="A725" s="16" t="s">
        <v>1565</v>
      </c>
      <c r="B725" s="17" t="s">
        <v>1566</v>
      </c>
    </row>
    <row r="726" spans="1:2" ht="15">
      <c r="A726" s="16" t="s">
        <v>1567</v>
      </c>
      <c r="B726" s="17" t="s">
        <v>1568</v>
      </c>
    </row>
    <row r="727" spans="1:2" ht="15">
      <c r="A727" s="16" t="s">
        <v>1569</v>
      </c>
      <c r="B727" s="17" t="s">
        <v>1570</v>
      </c>
    </row>
    <row r="728" spans="1:2" ht="15">
      <c r="A728" s="16" t="s">
        <v>1571</v>
      </c>
      <c r="B728" s="17" t="s">
        <v>1572</v>
      </c>
    </row>
    <row r="729" spans="1:2" ht="15">
      <c r="A729" s="16" t="s">
        <v>1573</v>
      </c>
      <c r="B729" s="17" t="s">
        <v>1574</v>
      </c>
    </row>
    <row r="730" spans="1:2" ht="15">
      <c r="A730" s="16" t="s">
        <v>1575</v>
      </c>
      <c r="B730" s="17" t="s">
        <v>1576</v>
      </c>
    </row>
    <row r="731" spans="1:2" ht="15">
      <c r="A731" s="16" t="s">
        <v>1577</v>
      </c>
      <c r="B731" s="17" t="s">
        <v>1578</v>
      </c>
    </row>
    <row r="732" spans="1:2" ht="15">
      <c r="A732" s="16" t="s">
        <v>1579</v>
      </c>
      <c r="B732" s="17" t="s">
        <v>1580</v>
      </c>
    </row>
    <row r="733" spans="1:2" ht="30">
      <c r="A733" s="16" t="s">
        <v>1581</v>
      </c>
      <c r="B733" s="17" t="s">
        <v>1582</v>
      </c>
    </row>
    <row r="734" spans="1:2" ht="15">
      <c r="A734" s="16" t="s">
        <v>1583</v>
      </c>
      <c r="B734" s="17" t="s">
        <v>1584</v>
      </c>
    </row>
    <row r="735" spans="1:2" ht="15">
      <c r="A735" s="16" t="s">
        <v>1585</v>
      </c>
      <c r="B735" s="17" t="s">
        <v>1586</v>
      </c>
    </row>
    <row r="736" spans="1:2" ht="15">
      <c r="A736" s="16" t="s">
        <v>1587</v>
      </c>
      <c r="B736" s="17" t="s">
        <v>1588</v>
      </c>
    </row>
    <row r="737" spans="1:2" ht="15">
      <c r="A737" s="16" t="s">
        <v>1589</v>
      </c>
      <c r="B737" s="17" t="s">
        <v>1590</v>
      </c>
    </row>
    <row r="738" spans="1:2" ht="15">
      <c r="A738" s="16" t="s">
        <v>1591</v>
      </c>
      <c r="B738" s="17" t="s">
        <v>1592</v>
      </c>
    </row>
    <row r="739" spans="1:2" ht="15">
      <c r="A739" s="16" t="s">
        <v>1593</v>
      </c>
      <c r="B739" s="17" t="s">
        <v>1594</v>
      </c>
    </row>
    <row r="740" spans="1:2" ht="15">
      <c r="A740" s="16" t="s">
        <v>1595</v>
      </c>
      <c r="B740" s="17" t="s">
        <v>1596</v>
      </c>
    </row>
    <row r="741" spans="1:2" ht="15">
      <c r="A741" s="16" t="s">
        <v>1597</v>
      </c>
      <c r="B741" s="17" t="s">
        <v>1598</v>
      </c>
    </row>
    <row r="742" spans="1:2" ht="15">
      <c r="A742" s="16" t="s">
        <v>1599</v>
      </c>
      <c r="B742" s="17" t="s">
        <v>1600</v>
      </c>
    </row>
    <row r="743" spans="1:2" ht="15">
      <c r="A743" s="16" t="s">
        <v>1601</v>
      </c>
      <c r="B743" s="17" t="s">
        <v>1602</v>
      </c>
    </row>
    <row r="744" spans="1:2" ht="15">
      <c r="A744" s="16" t="s">
        <v>1603</v>
      </c>
      <c r="B744" s="17" t="s">
        <v>1604</v>
      </c>
    </row>
    <row r="745" spans="1:2" ht="15">
      <c r="A745" s="16" t="s">
        <v>1605</v>
      </c>
      <c r="B745" s="17" t="s">
        <v>1606</v>
      </c>
    </row>
    <row r="746" spans="1:2" ht="15">
      <c r="A746" s="16" t="s">
        <v>1607</v>
      </c>
      <c r="B746" s="17" t="s">
        <v>1608</v>
      </c>
    </row>
    <row r="747" spans="1:2" ht="15">
      <c r="A747" s="16" t="s">
        <v>1609</v>
      </c>
      <c r="B747" s="17" t="s">
        <v>1610</v>
      </c>
    </row>
    <row r="748" spans="1:2" ht="15">
      <c r="A748" s="16" t="s">
        <v>1611</v>
      </c>
      <c r="B748" s="17" t="s">
        <v>1612</v>
      </c>
    </row>
    <row r="749" spans="1:2" ht="15">
      <c r="A749" s="16" t="s">
        <v>1613</v>
      </c>
      <c r="B749" s="17" t="s">
        <v>1614</v>
      </c>
    </row>
    <row r="750" spans="1:2" ht="15">
      <c r="A750" s="16" t="s">
        <v>1615</v>
      </c>
      <c r="B750" s="17" t="s">
        <v>1616</v>
      </c>
    </row>
    <row r="751" spans="1:2" ht="15">
      <c r="A751" s="16" t="s">
        <v>1617</v>
      </c>
      <c r="B751" s="17" t="s">
        <v>1618</v>
      </c>
    </row>
    <row r="752" spans="1:2" ht="15">
      <c r="A752" s="16" t="s">
        <v>1619</v>
      </c>
      <c r="B752" s="17" t="s">
        <v>1620</v>
      </c>
    </row>
    <row r="753" spans="1:2" ht="15">
      <c r="A753" s="16" t="s">
        <v>1621</v>
      </c>
      <c r="B753" s="17" t="s">
        <v>1622</v>
      </c>
    </row>
    <row r="754" spans="1:2" ht="15">
      <c r="A754" s="16" t="s">
        <v>1623</v>
      </c>
      <c r="B754" s="17" t="s">
        <v>1624</v>
      </c>
    </row>
    <row r="755" spans="1:2" ht="15">
      <c r="A755" s="16" t="s">
        <v>1625</v>
      </c>
      <c r="B755" s="17" t="s">
        <v>1626</v>
      </c>
    </row>
    <row r="756" spans="1:2" ht="45">
      <c r="A756" s="16" t="s">
        <v>1627</v>
      </c>
      <c r="B756" s="17" t="s">
        <v>1628</v>
      </c>
    </row>
    <row r="757" spans="1:2" ht="15">
      <c r="A757" s="16" t="s">
        <v>1629</v>
      </c>
      <c r="B757" s="17" t="s">
        <v>1630</v>
      </c>
    </row>
    <row r="758" spans="1:2" ht="15">
      <c r="A758" s="16" t="s">
        <v>1631</v>
      </c>
      <c r="B758" s="17" t="s">
        <v>1632</v>
      </c>
    </row>
    <row r="759" spans="1:2" ht="30">
      <c r="A759" s="16" t="s">
        <v>1633</v>
      </c>
      <c r="B759" s="17" t="s">
        <v>1634</v>
      </c>
    </row>
    <row r="760" spans="1:2" ht="30">
      <c r="A760" s="16" t="s">
        <v>1635</v>
      </c>
      <c r="B760" s="17" t="s">
        <v>1636</v>
      </c>
    </row>
    <row r="761" spans="1:2" ht="15">
      <c r="A761" s="16" t="s">
        <v>1637</v>
      </c>
      <c r="B761" s="17" t="s">
        <v>1638</v>
      </c>
    </row>
    <row r="762" spans="1:2" ht="15">
      <c r="A762" s="16" t="s">
        <v>1639</v>
      </c>
      <c r="B762" s="17" t="s">
        <v>1640</v>
      </c>
    </row>
    <row r="763" spans="1:2" ht="15">
      <c r="A763" s="16" t="s">
        <v>1641</v>
      </c>
      <c r="B763" s="17" t="s">
        <v>1642</v>
      </c>
    </row>
    <row r="764" spans="1:2" ht="15">
      <c r="A764" s="16" t="s">
        <v>1643</v>
      </c>
      <c r="B764" s="17" t="s">
        <v>1642</v>
      </c>
    </row>
    <row r="765" spans="1:2" ht="15">
      <c r="A765" s="16" t="s">
        <v>1644</v>
      </c>
      <c r="B765" s="17" t="s">
        <v>1645</v>
      </c>
    </row>
    <row r="766" spans="1:2" ht="15">
      <c r="A766" s="16" t="s">
        <v>1646</v>
      </c>
      <c r="B766" s="17" t="s">
        <v>1647</v>
      </c>
    </row>
    <row r="767" spans="1:2" ht="15">
      <c r="A767" s="16" t="s">
        <v>1648</v>
      </c>
      <c r="B767" s="17" t="s">
        <v>1649</v>
      </c>
    </row>
    <row r="768" spans="1:2" ht="15">
      <c r="A768" s="16" t="s">
        <v>1650</v>
      </c>
      <c r="B768" s="17" t="s">
        <v>1651</v>
      </c>
    </row>
    <row r="769" spans="1:2" ht="15">
      <c r="A769" s="16" t="s">
        <v>1652</v>
      </c>
      <c r="B769" s="17" t="s">
        <v>1653</v>
      </c>
    </row>
    <row r="770" spans="1:2" ht="15">
      <c r="A770" s="16" t="s">
        <v>1654</v>
      </c>
      <c r="B770" s="17" t="s">
        <v>1655</v>
      </c>
    </row>
    <row r="771" spans="1:2" ht="15">
      <c r="A771" s="16" t="s">
        <v>1656</v>
      </c>
      <c r="B771" s="17" t="s">
        <v>1657</v>
      </c>
    </row>
    <row r="772" spans="1:2" ht="15">
      <c r="A772" s="16" t="s">
        <v>1658</v>
      </c>
      <c r="B772" s="17" t="s">
        <v>1659</v>
      </c>
    </row>
    <row r="773" spans="1:2" ht="15">
      <c r="A773" s="16" t="s">
        <v>1660</v>
      </c>
      <c r="B773" s="17" t="s">
        <v>1661</v>
      </c>
    </row>
    <row r="774" spans="1:2" ht="15">
      <c r="A774" s="16" t="s">
        <v>1662</v>
      </c>
      <c r="B774" s="17" t="s">
        <v>1663</v>
      </c>
    </row>
    <row r="775" spans="1:2" ht="15">
      <c r="A775" s="16" t="s">
        <v>1664</v>
      </c>
      <c r="B775" s="17" t="s">
        <v>1665</v>
      </c>
    </row>
    <row r="776" spans="1:2" ht="15">
      <c r="A776" s="16" t="s">
        <v>1666</v>
      </c>
      <c r="B776" s="17" t="s">
        <v>1667</v>
      </c>
    </row>
    <row r="777" spans="1:2" ht="15">
      <c r="A777" s="16" t="s">
        <v>1668</v>
      </c>
      <c r="B777" s="17" t="s">
        <v>1669</v>
      </c>
    </row>
    <row r="778" spans="1:2" ht="15">
      <c r="A778" s="16" t="s">
        <v>1670</v>
      </c>
      <c r="B778" s="17" t="s">
        <v>1671</v>
      </c>
    </row>
    <row r="779" spans="1:2" ht="15">
      <c r="A779" s="16" t="s">
        <v>1672</v>
      </c>
      <c r="B779" s="17" t="s">
        <v>1673</v>
      </c>
    </row>
    <row r="780" spans="1:2" ht="15">
      <c r="A780" s="16" t="s">
        <v>1674</v>
      </c>
      <c r="B780" s="17" t="s">
        <v>1675</v>
      </c>
    </row>
    <row r="781" spans="1:2" ht="15">
      <c r="A781" s="16" t="s">
        <v>1676</v>
      </c>
      <c r="B781" s="17" t="s">
        <v>1677</v>
      </c>
    </row>
    <row r="782" spans="1:2" ht="15">
      <c r="A782" s="16" t="s">
        <v>1678</v>
      </c>
      <c r="B782" s="17" t="s">
        <v>1679</v>
      </c>
    </row>
    <row r="783" spans="1:2" ht="30">
      <c r="A783" s="16" t="s">
        <v>1680</v>
      </c>
      <c r="B783" s="17" t="s">
        <v>1681</v>
      </c>
    </row>
    <row r="784" spans="1:2" ht="15">
      <c r="A784" s="16" t="s">
        <v>1682</v>
      </c>
      <c r="B784" s="17" t="s">
        <v>1683</v>
      </c>
    </row>
    <row r="785" spans="1:2" ht="15">
      <c r="A785" s="16" t="s">
        <v>1684</v>
      </c>
      <c r="B785" s="17" t="s">
        <v>1685</v>
      </c>
    </row>
    <row r="786" spans="1:2" ht="15">
      <c r="A786" s="16" t="s">
        <v>1686</v>
      </c>
      <c r="B786" s="17" t="s">
        <v>1687</v>
      </c>
    </row>
    <row r="787" spans="1:2" ht="15">
      <c r="A787" s="16" t="s">
        <v>1688</v>
      </c>
      <c r="B787" s="17" t="s">
        <v>1689</v>
      </c>
    </row>
    <row r="788" spans="1:2" ht="15">
      <c r="A788" s="16" t="s">
        <v>1690</v>
      </c>
      <c r="B788" s="17" t="s">
        <v>1691</v>
      </c>
    </row>
    <row r="789" spans="1:2" ht="15">
      <c r="A789" s="16" t="s">
        <v>1692</v>
      </c>
      <c r="B789" s="17" t="s">
        <v>1693</v>
      </c>
    </row>
    <row r="790" spans="1:2" ht="15">
      <c r="A790" s="16" t="s">
        <v>1694</v>
      </c>
      <c r="B790" s="17" t="s">
        <v>1695</v>
      </c>
    </row>
    <row r="791" spans="1:2" ht="15">
      <c r="A791" s="16" t="s">
        <v>1696</v>
      </c>
      <c r="B791" s="17" t="s">
        <v>1697</v>
      </c>
    </row>
    <row r="792" spans="1:2" ht="15">
      <c r="A792" s="16" t="s">
        <v>1698</v>
      </c>
      <c r="B792" s="17" t="s">
        <v>1699</v>
      </c>
    </row>
    <row r="793" spans="1:2" ht="15">
      <c r="A793" s="16" t="s">
        <v>1700</v>
      </c>
      <c r="B793" s="17" t="s">
        <v>1701</v>
      </c>
    </row>
    <row r="794" spans="1:2" ht="15">
      <c r="A794" s="16" t="s">
        <v>1702</v>
      </c>
      <c r="B794" s="17" t="s">
        <v>1703</v>
      </c>
    </row>
    <row r="795" spans="1:2" ht="15">
      <c r="A795" s="16" t="s">
        <v>1704</v>
      </c>
      <c r="B795" s="17" t="s">
        <v>1705</v>
      </c>
    </row>
    <row r="796" spans="1:2" ht="15">
      <c r="A796" s="16" t="s">
        <v>1706</v>
      </c>
      <c r="B796" s="17" t="s">
        <v>1707</v>
      </c>
    </row>
    <row r="797" spans="1:2" ht="15">
      <c r="A797" s="16" t="s">
        <v>1708</v>
      </c>
      <c r="B797" s="17" t="s">
        <v>1709</v>
      </c>
    </row>
    <row r="798" spans="1:2" ht="15">
      <c r="A798" s="16" t="s">
        <v>1710</v>
      </c>
      <c r="B798" s="17" t="s">
        <v>1711</v>
      </c>
    </row>
    <row r="799" spans="1:2" ht="30">
      <c r="A799" s="16" t="s">
        <v>1712</v>
      </c>
      <c r="B799" s="17" t="s">
        <v>1713</v>
      </c>
    </row>
    <row r="800" spans="1:2" ht="30">
      <c r="A800" s="16" t="s">
        <v>1714</v>
      </c>
      <c r="B800" s="17" t="s">
        <v>1715</v>
      </c>
    </row>
    <row r="801" spans="1:2" ht="15">
      <c r="A801" s="16" t="s">
        <v>1716</v>
      </c>
      <c r="B801" s="17" t="s">
        <v>1717</v>
      </c>
    </row>
    <row r="802" spans="1:2" ht="15">
      <c r="A802" s="16" t="s">
        <v>1718</v>
      </c>
      <c r="B802" s="17" t="s">
        <v>1719</v>
      </c>
    </row>
    <row r="803" spans="1:2" ht="15">
      <c r="A803" s="16" t="s">
        <v>1720</v>
      </c>
      <c r="B803" s="17" t="s">
        <v>1719</v>
      </c>
    </row>
    <row r="804" spans="1:2" ht="15">
      <c r="A804" s="16" t="s">
        <v>1721</v>
      </c>
      <c r="B804" s="17" t="s">
        <v>1722</v>
      </c>
    </row>
    <row r="805" spans="1:2" ht="15">
      <c r="A805" s="16" t="s">
        <v>1723</v>
      </c>
      <c r="B805" s="17" t="s">
        <v>1724</v>
      </c>
    </row>
    <row r="806" spans="1:2" ht="15">
      <c r="A806" s="16" t="s">
        <v>1725</v>
      </c>
      <c r="B806" s="17" t="s">
        <v>1726</v>
      </c>
    </row>
    <row r="807" spans="1:2" ht="15">
      <c r="A807" s="16" t="s">
        <v>1727</v>
      </c>
      <c r="B807" s="17" t="s">
        <v>1728</v>
      </c>
    </row>
    <row r="808" spans="1:2" ht="15">
      <c r="A808" s="16" t="s">
        <v>1729</v>
      </c>
      <c r="B808" s="17" t="s">
        <v>1730</v>
      </c>
    </row>
    <row r="809" spans="1:2" ht="15">
      <c r="A809" s="16" t="s">
        <v>1731</v>
      </c>
      <c r="B809" s="17" t="s">
        <v>1732</v>
      </c>
    </row>
    <row r="810" spans="1:2" ht="15">
      <c r="A810" s="16" t="s">
        <v>1733</v>
      </c>
      <c r="B810" s="17" t="s">
        <v>1734</v>
      </c>
    </row>
    <row r="811" spans="1:2" ht="15">
      <c r="A811" s="16" t="s">
        <v>1735</v>
      </c>
      <c r="B811" s="17" t="s">
        <v>1736</v>
      </c>
    </row>
    <row r="812" spans="1:2" ht="30">
      <c r="A812" s="16" t="s">
        <v>1737</v>
      </c>
      <c r="B812" s="17" t="s">
        <v>1738</v>
      </c>
    </row>
    <row r="813" spans="1:2" ht="30">
      <c r="A813" s="16" t="s">
        <v>1739</v>
      </c>
      <c r="B813" s="17" t="s">
        <v>1740</v>
      </c>
    </row>
    <row r="814" spans="1:2" ht="15">
      <c r="A814" s="16" t="s">
        <v>1741</v>
      </c>
      <c r="B814" s="17" t="s">
        <v>1742</v>
      </c>
    </row>
    <row r="815" spans="1:2" ht="15">
      <c r="A815" s="16" t="s">
        <v>1743</v>
      </c>
      <c r="B815" s="17" t="s">
        <v>1744</v>
      </c>
    </row>
    <row r="816" spans="1:2" ht="15">
      <c r="A816" s="16" t="s">
        <v>1745</v>
      </c>
      <c r="B816" s="17" t="s">
        <v>1746</v>
      </c>
    </row>
    <row r="817" spans="1:2" ht="15">
      <c r="A817" s="16" t="s">
        <v>1747</v>
      </c>
      <c r="B817" s="17" t="s">
        <v>1748</v>
      </c>
    </row>
    <row r="818" spans="1:2" ht="15">
      <c r="A818" s="16" t="s">
        <v>1749</v>
      </c>
      <c r="B818" s="17" t="s">
        <v>1750</v>
      </c>
    </row>
    <row r="819" spans="1:2" ht="15">
      <c r="A819" s="16" t="s">
        <v>1751</v>
      </c>
      <c r="B819" s="17" t="s">
        <v>1752</v>
      </c>
    </row>
    <row r="820" spans="1:2" ht="15">
      <c r="A820" s="16" t="s">
        <v>1753</v>
      </c>
      <c r="B820" s="17" t="s">
        <v>1752</v>
      </c>
    </row>
    <row r="821" spans="1:2" ht="15">
      <c r="A821" s="16" t="s">
        <v>1754</v>
      </c>
      <c r="B821" s="17" t="s">
        <v>1755</v>
      </c>
    </row>
    <row r="822" spans="1:2" ht="15">
      <c r="A822" s="16" t="s">
        <v>1756</v>
      </c>
      <c r="B822" s="17" t="s">
        <v>1757</v>
      </c>
    </row>
    <row r="823" spans="1:2" ht="15">
      <c r="A823" s="16" t="s">
        <v>1758</v>
      </c>
      <c r="B823" s="17" t="s">
        <v>1759</v>
      </c>
    </row>
    <row r="824" spans="1:2" ht="15">
      <c r="A824" s="16" t="s">
        <v>1760</v>
      </c>
      <c r="B824" s="17" t="s">
        <v>1761</v>
      </c>
    </row>
    <row r="825" spans="1:2" ht="15">
      <c r="A825" s="16" t="s">
        <v>1762</v>
      </c>
      <c r="B825" s="17" t="s">
        <v>1763</v>
      </c>
    </row>
    <row r="826" spans="1:2" ht="15">
      <c r="A826" s="16" t="s">
        <v>1764</v>
      </c>
      <c r="B826" s="17" t="s">
        <v>1765</v>
      </c>
    </row>
    <row r="827" spans="1:2" ht="15">
      <c r="A827" s="16" t="s">
        <v>1766</v>
      </c>
      <c r="B827" s="17" t="s">
        <v>1767</v>
      </c>
    </row>
    <row r="828" spans="1:2" ht="15">
      <c r="A828" s="16" t="s">
        <v>1768</v>
      </c>
      <c r="B828" s="17" t="s">
        <v>1769</v>
      </c>
    </row>
    <row r="829" spans="1:2" ht="30">
      <c r="A829" s="16" t="s">
        <v>1770</v>
      </c>
      <c r="B829" s="17" t="s">
        <v>1771</v>
      </c>
    </row>
    <row r="830" spans="1:2" ht="15">
      <c r="A830" s="16" t="s">
        <v>1772</v>
      </c>
      <c r="B830" s="17" t="s">
        <v>1773</v>
      </c>
    </row>
    <row r="831" spans="1:2" ht="30">
      <c r="A831" s="16" t="s">
        <v>1774</v>
      </c>
      <c r="B831" s="17" t="s">
        <v>1775</v>
      </c>
    </row>
    <row r="832" spans="1:2" ht="15">
      <c r="A832" s="16" t="s">
        <v>1776</v>
      </c>
      <c r="B832" s="17" t="s">
        <v>1777</v>
      </c>
    </row>
    <row r="833" spans="1:2" ht="15">
      <c r="A833" s="16" t="s">
        <v>1778</v>
      </c>
      <c r="B833" s="17" t="s">
        <v>1779</v>
      </c>
    </row>
    <row r="834" spans="1:2" ht="15">
      <c r="A834" s="16" t="s">
        <v>1780</v>
      </c>
      <c r="B834" s="17" t="s">
        <v>1779</v>
      </c>
    </row>
    <row r="835" spans="1:2" ht="15">
      <c r="A835" s="16" t="s">
        <v>1781</v>
      </c>
      <c r="B835" s="17" t="s">
        <v>1782</v>
      </c>
    </row>
    <row r="836" spans="1:2" ht="15">
      <c r="A836" s="16" t="s">
        <v>1783</v>
      </c>
      <c r="B836" s="17" t="s">
        <v>1784</v>
      </c>
    </row>
    <row r="837" spans="1:2" ht="15">
      <c r="A837" s="16" t="s">
        <v>1785</v>
      </c>
      <c r="B837" s="17" t="s">
        <v>1786</v>
      </c>
    </row>
    <row r="838" spans="1:2" ht="15">
      <c r="A838" s="16" t="s">
        <v>1787</v>
      </c>
      <c r="B838" s="17" t="s">
        <v>1788</v>
      </c>
    </row>
    <row r="839" spans="1:2" ht="15">
      <c r="A839" s="16" t="s">
        <v>1789</v>
      </c>
      <c r="B839" s="17" t="s">
        <v>1790</v>
      </c>
    </row>
    <row r="840" spans="1:2" ht="15">
      <c r="A840" s="16" t="s">
        <v>1791</v>
      </c>
      <c r="B840" s="17" t="s">
        <v>1792</v>
      </c>
    </row>
    <row r="841" spans="1:2" ht="15">
      <c r="A841" s="16" t="s">
        <v>1793</v>
      </c>
      <c r="B841" s="17" t="s">
        <v>1794</v>
      </c>
    </row>
    <row r="842" spans="1:2" ht="15">
      <c r="A842" s="16" t="s">
        <v>1795</v>
      </c>
      <c r="B842" s="17" t="s">
        <v>1796</v>
      </c>
    </row>
    <row r="843" spans="1:2" ht="15">
      <c r="A843" s="16" t="s">
        <v>1797</v>
      </c>
      <c r="B843" s="17" t="s">
        <v>1798</v>
      </c>
    </row>
    <row r="844" spans="1:2" ht="15">
      <c r="A844" s="16" t="s">
        <v>1799</v>
      </c>
      <c r="B844" s="17" t="s">
        <v>1800</v>
      </c>
    </row>
    <row r="845" spans="1:2" ht="15">
      <c r="A845" s="16" t="s">
        <v>1801</v>
      </c>
      <c r="B845" s="17" t="s">
        <v>1802</v>
      </c>
    </row>
    <row r="846" spans="1:2" ht="15">
      <c r="A846" s="16" t="s">
        <v>1803</v>
      </c>
      <c r="B846" s="17" t="s">
        <v>1804</v>
      </c>
    </row>
    <row r="847" spans="1:2" ht="15">
      <c r="A847" s="16" t="s">
        <v>1805</v>
      </c>
      <c r="B847" s="17" t="s">
        <v>1806</v>
      </c>
    </row>
    <row r="848" spans="1:2" ht="15">
      <c r="A848" s="16" t="s">
        <v>1807</v>
      </c>
      <c r="B848" s="17" t="s">
        <v>1808</v>
      </c>
    </row>
    <row r="849" spans="1:2" ht="15">
      <c r="A849" s="16" t="s">
        <v>1809</v>
      </c>
      <c r="B849" s="17" t="s">
        <v>1810</v>
      </c>
    </row>
    <row r="850" spans="1:2" ht="15">
      <c r="A850" s="16" t="s">
        <v>1811</v>
      </c>
      <c r="B850" s="17" t="s">
        <v>1812</v>
      </c>
    </row>
    <row r="851" spans="1:2" ht="15">
      <c r="A851" s="16" t="s">
        <v>1813</v>
      </c>
      <c r="B851" s="17" t="s">
        <v>1814</v>
      </c>
    </row>
    <row r="852" spans="1:2" ht="15">
      <c r="A852" s="16" t="s">
        <v>1815</v>
      </c>
      <c r="B852" s="17" t="s">
        <v>1816</v>
      </c>
    </row>
    <row r="853" spans="1:2" ht="15">
      <c r="A853" s="16" t="s">
        <v>1817</v>
      </c>
      <c r="B853" s="17" t="s">
        <v>1818</v>
      </c>
    </row>
    <row r="854" spans="1:2" ht="15">
      <c r="A854" s="16" t="s">
        <v>1819</v>
      </c>
      <c r="B854" s="17" t="s">
        <v>1820</v>
      </c>
    </row>
    <row r="855" spans="1:2" ht="15">
      <c r="A855" s="16" t="s">
        <v>1821</v>
      </c>
      <c r="B855" s="17" t="s">
        <v>1822</v>
      </c>
    </row>
    <row r="856" spans="1:2" ht="15">
      <c r="A856" s="16" t="s">
        <v>1823</v>
      </c>
      <c r="B856" s="17" t="s">
        <v>1824</v>
      </c>
    </row>
    <row r="857" spans="1:2" ht="15">
      <c r="A857" s="16" t="s">
        <v>1825</v>
      </c>
      <c r="B857" s="17" t="s">
        <v>1826</v>
      </c>
    </row>
    <row r="858" spans="1:2" ht="15">
      <c r="A858" s="16" t="s">
        <v>1827</v>
      </c>
      <c r="B858" s="17" t="s">
        <v>1828</v>
      </c>
    </row>
    <row r="859" spans="1:2" ht="15">
      <c r="A859" s="16" t="s">
        <v>1829</v>
      </c>
      <c r="B859" s="17" t="s">
        <v>1830</v>
      </c>
    </row>
    <row r="860" spans="1:2" ht="15">
      <c r="A860" s="16" t="s">
        <v>1831</v>
      </c>
      <c r="B860" s="17" t="s">
        <v>1832</v>
      </c>
    </row>
    <row r="861" spans="1:2" ht="15">
      <c r="A861" s="16" t="s">
        <v>1833</v>
      </c>
      <c r="B861" s="17" t="s">
        <v>1834</v>
      </c>
    </row>
    <row r="862" spans="1:2" ht="15">
      <c r="A862" s="16" t="s">
        <v>1835</v>
      </c>
      <c r="B862" s="17" t="s">
        <v>1836</v>
      </c>
    </row>
    <row r="863" spans="1:2" ht="15">
      <c r="A863" s="16" t="s">
        <v>1837</v>
      </c>
      <c r="B863" s="17" t="s">
        <v>1838</v>
      </c>
    </row>
    <row r="864" spans="1:2" ht="15">
      <c r="A864" s="16" t="s">
        <v>1839</v>
      </c>
      <c r="B864" s="17" t="s">
        <v>1840</v>
      </c>
    </row>
    <row r="865" spans="1:2" ht="15">
      <c r="A865" s="16" t="s">
        <v>1841</v>
      </c>
      <c r="B865" s="17" t="s">
        <v>1842</v>
      </c>
    </row>
    <row r="866" spans="1:2" ht="15">
      <c r="A866" s="16" t="s">
        <v>1843</v>
      </c>
      <c r="B866" s="17" t="s">
        <v>1844</v>
      </c>
    </row>
    <row r="867" spans="1:2" ht="15">
      <c r="A867" s="16" t="s">
        <v>1845</v>
      </c>
      <c r="B867" s="17" t="s">
        <v>1846</v>
      </c>
    </row>
    <row r="868" spans="1:2" ht="15">
      <c r="A868" s="16" t="s">
        <v>1847</v>
      </c>
      <c r="B868" s="17" t="s">
        <v>1848</v>
      </c>
    </row>
    <row r="869" spans="1:2" ht="15">
      <c r="A869" s="16" t="s">
        <v>1849</v>
      </c>
      <c r="B869" s="17" t="s">
        <v>1850</v>
      </c>
    </row>
    <row r="870" spans="1:2" ht="15">
      <c r="A870" s="16" t="s">
        <v>1851</v>
      </c>
      <c r="B870" s="17" t="s">
        <v>1852</v>
      </c>
    </row>
    <row r="871" spans="1:2" ht="15">
      <c r="A871" s="16" t="s">
        <v>1853</v>
      </c>
      <c r="B871" s="17" t="s">
        <v>1854</v>
      </c>
    </row>
    <row r="872" spans="1:2" ht="15">
      <c r="A872" s="16" t="s">
        <v>1855</v>
      </c>
      <c r="B872" s="17" t="s">
        <v>1856</v>
      </c>
    </row>
    <row r="873" spans="1:2" ht="15">
      <c r="A873" s="16" t="s">
        <v>1857</v>
      </c>
      <c r="B873" s="17" t="s">
        <v>1858</v>
      </c>
    </row>
    <row r="874" spans="1:2" ht="15">
      <c r="A874" s="16" t="s">
        <v>1859</v>
      </c>
      <c r="B874" s="17" t="s">
        <v>1860</v>
      </c>
    </row>
    <row r="875" spans="1:2" ht="15">
      <c r="A875" s="16" t="s">
        <v>1861</v>
      </c>
      <c r="B875" s="17" t="s">
        <v>1862</v>
      </c>
    </row>
    <row r="876" spans="1:2" ht="15">
      <c r="A876" s="16" t="s">
        <v>1863</v>
      </c>
      <c r="B876" s="17" t="s">
        <v>1864</v>
      </c>
    </row>
    <row r="877" spans="1:2" ht="15">
      <c r="A877" s="16" t="s">
        <v>1865</v>
      </c>
      <c r="B877" s="17" t="s">
        <v>1864</v>
      </c>
    </row>
    <row r="878" spans="1:2" ht="15">
      <c r="A878" s="16" t="s">
        <v>1866</v>
      </c>
      <c r="B878" s="17" t="s">
        <v>1867</v>
      </c>
    </row>
    <row r="879" spans="1:2" ht="15">
      <c r="A879" s="16" t="s">
        <v>1868</v>
      </c>
      <c r="B879" s="17" t="s">
        <v>1869</v>
      </c>
    </row>
    <row r="880" spans="1:2" ht="15">
      <c r="A880" s="16" t="s">
        <v>1870</v>
      </c>
      <c r="B880" s="17" t="s">
        <v>1871</v>
      </c>
    </row>
    <row r="881" spans="1:2" ht="15">
      <c r="A881" s="16" t="s">
        <v>1872</v>
      </c>
      <c r="B881" s="17" t="s">
        <v>1871</v>
      </c>
    </row>
    <row r="882" spans="1:2" ht="15">
      <c r="A882" s="16" t="s">
        <v>1873</v>
      </c>
      <c r="B882" s="17" t="s">
        <v>1874</v>
      </c>
    </row>
    <row r="883" spans="1:2" ht="15">
      <c r="A883" s="16" t="s">
        <v>1875</v>
      </c>
      <c r="B883" s="17" t="s">
        <v>1876</v>
      </c>
    </row>
    <row r="884" spans="1:2" ht="30">
      <c r="A884" s="16" t="s">
        <v>1877</v>
      </c>
      <c r="B884" s="17" t="s">
        <v>1878</v>
      </c>
    </row>
    <row r="885" spans="1:2" ht="15">
      <c r="A885" s="16" t="s">
        <v>1879</v>
      </c>
      <c r="B885" s="17" t="s">
        <v>1880</v>
      </c>
    </row>
    <row r="886" spans="1:2" ht="15">
      <c r="A886" s="16" t="s">
        <v>1881</v>
      </c>
      <c r="B886" s="17" t="s">
        <v>1882</v>
      </c>
    </row>
    <row r="887" spans="1:2" ht="15">
      <c r="A887" s="16" t="s">
        <v>1883</v>
      </c>
      <c r="B887" s="17" t="s">
        <v>1884</v>
      </c>
    </row>
    <row r="888" spans="1:2" ht="15">
      <c r="A888" s="16" t="s">
        <v>1885</v>
      </c>
      <c r="B888" s="17" t="s">
        <v>1886</v>
      </c>
    </row>
    <row r="889" spans="1:2" ht="15">
      <c r="A889" s="16" t="s">
        <v>1887</v>
      </c>
      <c r="B889" s="17" t="s">
        <v>1888</v>
      </c>
    </row>
    <row r="890" spans="1:2" ht="15">
      <c r="A890" s="16" t="s">
        <v>1889</v>
      </c>
      <c r="B890" s="17" t="s">
        <v>1890</v>
      </c>
    </row>
    <row r="891" spans="1:2" ht="15">
      <c r="A891" s="16" t="s">
        <v>1891</v>
      </c>
      <c r="B891" s="17" t="s">
        <v>1892</v>
      </c>
    </row>
    <row r="892" spans="1:2" ht="15">
      <c r="A892" s="16" t="s">
        <v>1893</v>
      </c>
      <c r="B892" s="17" t="s">
        <v>1894</v>
      </c>
    </row>
    <row r="893" spans="1:2" ht="15">
      <c r="A893" s="16" t="s">
        <v>1895</v>
      </c>
      <c r="B893" s="17" t="s">
        <v>1896</v>
      </c>
    </row>
    <row r="894" spans="1:2" ht="15">
      <c r="A894" s="16" t="s">
        <v>1897</v>
      </c>
      <c r="B894" s="17" t="s">
        <v>1898</v>
      </c>
    </row>
    <row r="895" spans="1:2" ht="15">
      <c r="A895" s="16" t="s">
        <v>1899</v>
      </c>
      <c r="B895" s="17" t="s">
        <v>1900</v>
      </c>
    </row>
    <row r="896" spans="1:2" ht="15">
      <c r="A896" s="16" t="s">
        <v>1901</v>
      </c>
      <c r="B896" s="17" t="s">
        <v>1902</v>
      </c>
    </row>
    <row r="897" spans="1:2" ht="15">
      <c r="A897" s="16" t="s">
        <v>1903</v>
      </c>
      <c r="B897" s="17" t="s">
        <v>1904</v>
      </c>
    </row>
    <row r="898" spans="1:2" ht="15">
      <c r="A898" s="16" t="s">
        <v>1905</v>
      </c>
      <c r="B898" s="17" t="s">
        <v>1906</v>
      </c>
    </row>
    <row r="899" spans="1:2" ht="15">
      <c r="A899" s="16" t="s">
        <v>1907</v>
      </c>
      <c r="B899" s="17" t="s">
        <v>1908</v>
      </c>
    </row>
    <row r="900" spans="1:2" ht="15">
      <c r="A900" s="16" t="s">
        <v>1909</v>
      </c>
      <c r="B900" s="17" t="s">
        <v>1910</v>
      </c>
    </row>
    <row r="901" spans="1:2" ht="15">
      <c r="A901" s="16" t="s">
        <v>1911</v>
      </c>
      <c r="B901" s="17" t="s">
        <v>1912</v>
      </c>
    </row>
    <row r="902" spans="1:2" ht="30">
      <c r="A902" s="16" t="s">
        <v>1913</v>
      </c>
      <c r="B902" s="17" t="s">
        <v>1914</v>
      </c>
    </row>
    <row r="903" spans="1:2" ht="30">
      <c r="A903" s="16" t="s">
        <v>1915</v>
      </c>
      <c r="B903" s="17" t="s">
        <v>1916</v>
      </c>
    </row>
    <row r="904" spans="1:2" ht="15">
      <c r="A904" s="16" t="s">
        <v>1917</v>
      </c>
      <c r="B904" s="17" t="s">
        <v>1918</v>
      </c>
    </row>
    <row r="905" spans="1:2" ht="15">
      <c r="A905" s="16" t="s">
        <v>1919</v>
      </c>
      <c r="B905" s="17" t="s">
        <v>1920</v>
      </c>
    </row>
    <row r="906" spans="1:2" ht="30">
      <c r="A906" s="16" t="s">
        <v>1921</v>
      </c>
      <c r="B906" s="17" t="s">
        <v>1922</v>
      </c>
    </row>
    <row r="907" spans="1:2" ht="30">
      <c r="A907" s="16" t="s">
        <v>1923</v>
      </c>
      <c r="B907" s="17" t="s">
        <v>1924</v>
      </c>
    </row>
    <row r="908" spans="1:2" ht="30">
      <c r="A908" s="16" t="s">
        <v>1925</v>
      </c>
      <c r="B908" s="17" t="s">
        <v>1926</v>
      </c>
    </row>
    <row r="909" spans="1:2" ht="30">
      <c r="A909" s="16" t="s">
        <v>1927</v>
      </c>
      <c r="B909" s="17" t="s">
        <v>1928</v>
      </c>
    </row>
    <row r="910" spans="1:2" ht="15">
      <c r="A910" s="16" t="s">
        <v>1929</v>
      </c>
      <c r="B910" s="17" t="s">
        <v>1930</v>
      </c>
    </row>
    <row r="911" spans="1:2" ht="15">
      <c r="A911" s="16" t="s">
        <v>1931</v>
      </c>
      <c r="B911" s="17" t="s">
        <v>1932</v>
      </c>
    </row>
    <row r="912" spans="1:2" ht="15">
      <c r="A912" s="16" t="s">
        <v>1933</v>
      </c>
      <c r="B912" s="17" t="s">
        <v>1934</v>
      </c>
    </row>
    <row r="913" spans="1:2" ht="15">
      <c r="A913" s="16" t="s">
        <v>1935</v>
      </c>
      <c r="B913" s="17" t="s">
        <v>1936</v>
      </c>
    </row>
    <row r="914" spans="1:2" ht="15">
      <c r="A914" s="16" t="s">
        <v>1937</v>
      </c>
      <c r="B914" s="17" t="s">
        <v>1938</v>
      </c>
    </row>
    <row r="915" spans="1:2" ht="15">
      <c r="A915" s="16" t="s">
        <v>1939</v>
      </c>
      <c r="B915" s="17" t="s">
        <v>1940</v>
      </c>
    </row>
    <row r="916" spans="1:2" ht="30">
      <c r="A916" s="16" t="s">
        <v>1941</v>
      </c>
      <c r="B916" s="17" t="s">
        <v>1942</v>
      </c>
    </row>
    <row r="917" spans="1:2" ht="15">
      <c r="A917" s="16" t="s">
        <v>1943</v>
      </c>
      <c r="B917" s="17" t="s">
        <v>1944</v>
      </c>
    </row>
    <row r="918" spans="1:2" ht="30">
      <c r="A918" s="16" t="s">
        <v>1945</v>
      </c>
      <c r="B918" s="17" t="s">
        <v>1946</v>
      </c>
    </row>
    <row r="919" spans="1:2" ht="15">
      <c r="A919" s="16" t="s">
        <v>1947</v>
      </c>
      <c r="B919" s="17" t="s">
        <v>1948</v>
      </c>
    </row>
    <row r="920" spans="1:2" ht="15">
      <c r="A920" s="16" t="s">
        <v>1949</v>
      </c>
      <c r="B920" s="17" t="s">
        <v>1950</v>
      </c>
    </row>
    <row r="921" spans="1:2" ht="15">
      <c r="A921" s="16" t="s">
        <v>1951</v>
      </c>
      <c r="B921" s="17" t="s">
        <v>1950</v>
      </c>
    </row>
    <row r="922" spans="1:2" ht="15">
      <c r="A922" s="16" t="s">
        <v>1952</v>
      </c>
      <c r="B922" s="17" t="s">
        <v>1953</v>
      </c>
    </row>
    <row r="923" spans="1:2" ht="15">
      <c r="A923" s="16" t="s">
        <v>1954</v>
      </c>
      <c r="B923" s="17" t="s">
        <v>1953</v>
      </c>
    </row>
    <row r="924" spans="1:2" ht="30">
      <c r="A924" s="16" t="s">
        <v>1955</v>
      </c>
      <c r="B924" s="17" t="s">
        <v>1956</v>
      </c>
    </row>
    <row r="925" spans="1:2" ht="15">
      <c r="A925" s="16" t="s">
        <v>1957</v>
      </c>
      <c r="B925" s="17" t="s">
        <v>1958</v>
      </c>
    </row>
    <row r="926" spans="1:2" ht="15">
      <c r="A926" s="16" t="s">
        <v>1959</v>
      </c>
      <c r="B926" s="17" t="s">
        <v>1960</v>
      </c>
    </row>
    <row r="927" spans="1:2" ht="15">
      <c r="A927" s="16" t="s">
        <v>1961</v>
      </c>
      <c r="B927" s="17" t="s">
        <v>1962</v>
      </c>
    </row>
    <row r="928" spans="1:2" ht="15">
      <c r="A928" s="16" t="s">
        <v>1963</v>
      </c>
      <c r="B928" s="17" t="s">
        <v>1964</v>
      </c>
    </row>
    <row r="929" spans="1:2" ht="15">
      <c r="A929" s="16" t="s">
        <v>1965</v>
      </c>
      <c r="B929" s="17" t="s">
        <v>1966</v>
      </c>
    </row>
    <row r="930" spans="1:2" ht="30">
      <c r="A930" s="16" t="s">
        <v>1967</v>
      </c>
      <c r="B930" s="17" t="s">
        <v>1968</v>
      </c>
    </row>
    <row r="931" spans="1:2" ht="15">
      <c r="A931" s="16" t="s">
        <v>1969</v>
      </c>
      <c r="B931" s="17" t="s">
        <v>1970</v>
      </c>
    </row>
    <row r="932" spans="1:2" ht="15">
      <c r="A932" s="16" t="s">
        <v>1971</v>
      </c>
      <c r="B932" s="17" t="s">
        <v>1972</v>
      </c>
    </row>
    <row r="933" spans="1:2" ht="15">
      <c r="A933" s="16" t="s">
        <v>1973</v>
      </c>
      <c r="B933" s="17" t="s">
        <v>1974</v>
      </c>
    </row>
    <row r="934" spans="1:2" ht="30">
      <c r="A934" s="16" t="s">
        <v>1975</v>
      </c>
      <c r="B934" s="17" t="s">
        <v>1976</v>
      </c>
    </row>
    <row r="935" spans="1:2" ht="30">
      <c r="A935" s="16" t="s">
        <v>1977</v>
      </c>
      <c r="B935" s="17" t="s">
        <v>1978</v>
      </c>
    </row>
    <row r="936" spans="1:2" ht="15">
      <c r="A936" s="16" t="s">
        <v>1979</v>
      </c>
      <c r="B936" s="17" t="s">
        <v>1980</v>
      </c>
    </row>
    <row r="937" spans="1:2" ht="45">
      <c r="A937" s="16" t="s">
        <v>1981</v>
      </c>
      <c r="B937" s="17" t="s">
        <v>1982</v>
      </c>
    </row>
    <row r="938" spans="1:2" ht="15">
      <c r="A938" s="16" t="s">
        <v>1983</v>
      </c>
      <c r="B938" s="17" t="s">
        <v>1984</v>
      </c>
    </row>
    <row r="939" spans="1:2" ht="15">
      <c r="A939" s="16" t="s">
        <v>1985</v>
      </c>
      <c r="B939" s="17" t="s">
        <v>1986</v>
      </c>
    </row>
    <row r="940" spans="1:2" ht="30">
      <c r="A940" s="16" t="s">
        <v>1987</v>
      </c>
      <c r="B940" s="17" t="s">
        <v>1988</v>
      </c>
    </row>
    <row r="941" spans="1:2" ht="15">
      <c r="A941" s="16" t="s">
        <v>1989</v>
      </c>
      <c r="B941" s="17" t="s">
        <v>1990</v>
      </c>
    </row>
    <row r="942" spans="1:2" ht="15">
      <c r="A942" s="16" t="s">
        <v>1991</v>
      </c>
      <c r="B942" s="17" t="s">
        <v>1992</v>
      </c>
    </row>
    <row r="943" spans="1:2" ht="15">
      <c r="A943" s="16" t="s">
        <v>1993</v>
      </c>
      <c r="B943" s="17" t="s">
        <v>1992</v>
      </c>
    </row>
    <row r="944" spans="1:2" ht="15">
      <c r="A944" s="16" t="s">
        <v>1994</v>
      </c>
      <c r="B944" s="17" t="s">
        <v>1995</v>
      </c>
    </row>
    <row r="945" spans="1:2" ht="15">
      <c r="A945" s="16" t="s">
        <v>1996</v>
      </c>
      <c r="B945" s="17" t="s">
        <v>1997</v>
      </c>
    </row>
    <row r="946" spans="1:2" ht="15">
      <c r="A946" s="16" t="s">
        <v>1998</v>
      </c>
      <c r="B946" s="17" t="s">
        <v>1999</v>
      </c>
    </row>
    <row r="947" spans="1:2" ht="15">
      <c r="A947" s="16" t="s">
        <v>2000</v>
      </c>
      <c r="B947" s="17" t="s">
        <v>2001</v>
      </c>
    </row>
    <row r="948" spans="1:2" ht="15">
      <c r="A948" s="16" t="s">
        <v>2002</v>
      </c>
      <c r="B948" s="17" t="s">
        <v>2003</v>
      </c>
    </row>
    <row r="949" spans="1:2" ht="15">
      <c r="A949" s="16" t="s">
        <v>2004</v>
      </c>
      <c r="B949" s="17" t="s">
        <v>2005</v>
      </c>
    </row>
    <row r="950" spans="1:2" ht="15">
      <c r="A950" s="16" t="s">
        <v>2006</v>
      </c>
      <c r="B950" s="17" t="s">
        <v>2007</v>
      </c>
    </row>
    <row r="951" spans="1:2" ht="15">
      <c r="A951" s="16" t="s">
        <v>2008</v>
      </c>
      <c r="B951" s="17" t="s">
        <v>2009</v>
      </c>
    </row>
    <row r="952" spans="1:2" ht="15">
      <c r="A952" s="16" t="s">
        <v>2010</v>
      </c>
      <c r="B952" s="17" t="s">
        <v>2011</v>
      </c>
    </row>
    <row r="953" spans="1:2" ht="15">
      <c r="A953" s="16" t="s">
        <v>2012</v>
      </c>
      <c r="B953" s="17" t="s">
        <v>2013</v>
      </c>
    </row>
    <row r="954" spans="1:2" ht="30">
      <c r="A954" s="16" t="s">
        <v>2014</v>
      </c>
      <c r="B954" s="17" t="s">
        <v>2015</v>
      </c>
    </row>
    <row r="955" spans="1:2" ht="30">
      <c r="A955" s="16" t="s">
        <v>2016</v>
      </c>
      <c r="B955" s="17" t="s">
        <v>2017</v>
      </c>
    </row>
    <row r="956" spans="1:2" ht="45">
      <c r="A956" s="16" t="s">
        <v>2018</v>
      </c>
      <c r="B956" s="17" t="s">
        <v>2019</v>
      </c>
    </row>
    <row r="957" spans="1:2" ht="15">
      <c r="A957" s="16" t="s">
        <v>2020</v>
      </c>
      <c r="B957" s="17" t="s">
        <v>2021</v>
      </c>
    </row>
    <row r="958" spans="1:2" ht="15">
      <c r="A958" s="16" t="s">
        <v>2022</v>
      </c>
      <c r="B958" s="17" t="s">
        <v>2023</v>
      </c>
    </row>
    <row r="959" spans="1:2" ht="15">
      <c r="A959" s="16" t="s">
        <v>2024</v>
      </c>
      <c r="B959" s="17" t="s">
        <v>2025</v>
      </c>
    </row>
    <row r="960" spans="1:2" ht="15">
      <c r="A960" s="16" t="s">
        <v>2026</v>
      </c>
      <c r="B960" s="17" t="s">
        <v>2027</v>
      </c>
    </row>
    <row r="961" spans="1:2" ht="30">
      <c r="A961" s="16" t="s">
        <v>2028</v>
      </c>
      <c r="B961" s="17" t="s">
        <v>2029</v>
      </c>
    </row>
    <row r="962" spans="1:2" ht="15">
      <c r="A962" s="16" t="s">
        <v>2030</v>
      </c>
      <c r="B962" s="17" t="s">
        <v>2031</v>
      </c>
    </row>
    <row r="963" spans="1:2" ht="15">
      <c r="A963" s="16" t="s">
        <v>2032</v>
      </c>
      <c r="B963" s="17" t="s">
        <v>2033</v>
      </c>
    </row>
    <row r="964" spans="1:2" ht="15">
      <c r="A964" s="16" t="s">
        <v>2034</v>
      </c>
      <c r="B964" s="17" t="s">
        <v>2035</v>
      </c>
    </row>
    <row r="965" spans="1:2" ht="15">
      <c r="A965" s="16" t="s">
        <v>2036</v>
      </c>
      <c r="B965" s="17" t="s">
        <v>2037</v>
      </c>
    </row>
    <row r="966" spans="1:2" ht="15">
      <c r="A966" s="16" t="s">
        <v>2038</v>
      </c>
      <c r="B966" s="17" t="s">
        <v>2037</v>
      </c>
    </row>
    <row r="967" spans="1:2" ht="30">
      <c r="A967" s="16" t="s">
        <v>2039</v>
      </c>
      <c r="B967" s="17" t="s">
        <v>2040</v>
      </c>
    </row>
    <row r="968" spans="1:2" ht="15">
      <c r="A968" s="16" t="s">
        <v>2041</v>
      </c>
      <c r="B968" s="17" t="s">
        <v>2042</v>
      </c>
    </row>
    <row r="969" spans="1:2" ht="15">
      <c r="A969" s="16" t="s">
        <v>2043</v>
      </c>
      <c r="B969" s="17" t="s">
        <v>2044</v>
      </c>
    </row>
    <row r="970" spans="1:2" ht="15">
      <c r="A970" s="16" t="s">
        <v>2045</v>
      </c>
      <c r="B970" s="17" t="s">
        <v>2046</v>
      </c>
    </row>
    <row r="971" spans="1:2" ht="15">
      <c r="A971" s="16" t="s">
        <v>2047</v>
      </c>
      <c r="B971" s="17" t="s">
        <v>2048</v>
      </c>
    </row>
    <row r="972" spans="1:2" ht="15">
      <c r="A972" s="16" t="s">
        <v>2049</v>
      </c>
      <c r="B972" s="17" t="s">
        <v>2050</v>
      </c>
    </row>
    <row r="973" spans="1:2" ht="15">
      <c r="A973" s="16" t="s">
        <v>2051</v>
      </c>
      <c r="B973" s="17" t="s">
        <v>2052</v>
      </c>
    </row>
    <row r="974" spans="1:2" ht="15">
      <c r="A974" s="16" t="s">
        <v>2053</v>
      </c>
      <c r="B974" s="17" t="s">
        <v>2054</v>
      </c>
    </row>
    <row r="975" spans="1:2" ht="15">
      <c r="A975" s="16" t="s">
        <v>2055</v>
      </c>
      <c r="B975" s="17" t="s">
        <v>2056</v>
      </c>
    </row>
    <row r="976" spans="1:2" ht="15">
      <c r="A976" s="16" t="s">
        <v>2057</v>
      </c>
      <c r="B976" s="17" t="s">
        <v>2056</v>
      </c>
    </row>
    <row r="977" spans="1:2" ht="15">
      <c r="A977" s="16" t="s">
        <v>2058</v>
      </c>
      <c r="B977" s="17" t="s">
        <v>2059</v>
      </c>
    </row>
    <row r="978" spans="1:2" ht="15">
      <c r="A978" s="16" t="s">
        <v>2060</v>
      </c>
      <c r="B978" s="17" t="s">
        <v>2061</v>
      </c>
    </row>
    <row r="979" spans="1:2" ht="15">
      <c r="A979" s="16" t="s">
        <v>2062</v>
      </c>
      <c r="B979" s="17" t="s">
        <v>2063</v>
      </c>
    </row>
    <row r="980" spans="1:2" ht="15">
      <c r="A980" s="16" t="s">
        <v>2064</v>
      </c>
      <c r="B980" s="17" t="s">
        <v>2065</v>
      </c>
    </row>
    <row r="981" spans="1:2" ht="15">
      <c r="A981" s="16" t="s">
        <v>2066</v>
      </c>
      <c r="B981" s="17" t="s">
        <v>2067</v>
      </c>
    </row>
    <row r="982" spans="1:2" ht="15">
      <c r="A982" s="16" t="s">
        <v>2068</v>
      </c>
      <c r="B982" s="17" t="s">
        <v>2069</v>
      </c>
    </row>
    <row r="983" spans="1:2" ht="15">
      <c r="A983" s="16" t="s">
        <v>2070</v>
      </c>
      <c r="B983" s="17" t="s">
        <v>2071</v>
      </c>
    </row>
    <row r="984" spans="1:2" ht="15">
      <c r="A984" s="16" t="s">
        <v>2072</v>
      </c>
      <c r="B984" s="17" t="s">
        <v>2073</v>
      </c>
    </row>
    <row r="985" spans="1:2" ht="15">
      <c r="A985" s="16" t="s">
        <v>2074</v>
      </c>
      <c r="B985" s="17" t="s">
        <v>2073</v>
      </c>
    </row>
    <row r="986" spans="1:2" ht="15">
      <c r="A986" s="16" t="s">
        <v>2075</v>
      </c>
      <c r="B986" s="17" t="s">
        <v>2076</v>
      </c>
    </row>
    <row r="987" spans="1:2" ht="30">
      <c r="A987" s="16" t="s">
        <v>2077</v>
      </c>
      <c r="B987" s="17" t="s">
        <v>2078</v>
      </c>
    </row>
    <row r="988" spans="1:2" ht="15">
      <c r="A988" s="16" t="s">
        <v>2079</v>
      </c>
      <c r="B988" s="17" t="s">
        <v>2080</v>
      </c>
    </row>
    <row r="989" spans="1:2" ht="15">
      <c r="A989" s="16" t="s">
        <v>2081</v>
      </c>
      <c r="B989" s="17" t="s">
        <v>2082</v>
      </c>
    </row>
    <row r="990" spans="1:2" ht="15">
      <c r="A990" s="16" t="s">
        <v>2083</v>
      </c>
      <c r="B990" s="17" t="s">
        <v>2084</v>
      </c>
    </row>
    <row r="991" spans="1:2" ht="15">
      <c r="A991" s="16" t="s">
        <v>2085</v>
      </c>
      <c r="B991" s="17" t="s">
        <v>2086</v>
      </c>
    </row>
    <row r="992" spans="1:2" ht="15">
      <c r="A992" s="16" t="s">
        <v>2087</v>
      </c>
      <c r="B992" s="17" t="s">
        <v>2088</v>
      </c>
    </row>
    <row r="993" spans="1:2" ht="15">
      <c r="A993" s="16" t="s">
        <v>2089</v>
      </c>
      <c r="B993" s="17" t="s">
        <v>2090</v>
      </c>
    </row>
    <row r="994" spans="1:2" ht="15">
      <c r="A994" s="16" t="s">
        <v>2091</v>
      </c>
      <c r="B994" s="17" t="s">
        <v>2092</v>
      </c>
    </row>
    <row r="995" spans="1:2" ht="15">
      <c r="A995" s="16" t="s">
        <v>2093</v>
      </c>
      <c r="B995" s="17" t="s">
        <v>2092</v>
      </c>
    </row>
    <row r="996" spans="1:2" ht="15">
      <c r="A996" s="16" t="s">
        <v>2094</v>
      </c>
      <c r="B996" s="17" t="s">
        <v>2095</v>
      </c>
    </row>
    <row r="997" spans="1:2" ht="15">
      <c r="A997" s="16" t="s">
        <v>2096</v>
      </c>
      <c r="B997" s="17" t="s">
        <v>2097</v>
      </c>
    </row>
    <row r="998" spans="1:2" ht="15">
      <c r="A998" s="16" t="s">
        <v>2098</v>
      </c>
      <c r="B998" s="17" t="s">
        <v>2099</v>
      </c>
    </row>
    <row r="999" spans="1:2" ht="15">
      <c r="A999" s="16" t="s">
        <v>2100</v>
      </c>
      <c r="B999" s="17" t="s">
        <v>2101</v>
      </c>
    </row>
    <row r="1000" spans="1:2" ht="15">
      <c r="A1000" s="16" t="s">
        <v>2102</v>
      </c>
      <c r="B1000" s="17" t="s">
        <v>2103</v>
      </c>
    </row>
    <row r="1001" spans="1:2" ht="15">
      <c r="A1001" s="16" t="s">
        <v>2104</v>
      </c>
      <c r="B1001" s="17" t="s">
        <v>2105</v>
      </c>
    </row>
    <row r="1002" spans="1:2" ht="15">
      <c r="A1002" s="16" t="s">
        <v>2106</v>
      </c>
      <c r="B1002" s="17" t="s">
        <v>2107</v>
      </c>
    </row>
    <row r="1003" spans="1:2" ht="15">
      <c r="A1003" s="16" t="s">
        <v>2108</v>
      </c>
      <c r="B1003" s="17" t="s">
        <v>2109</v>
      </c>
    </row>
    <row r="1004" spans="1:2" ht="15">
      <c r="A1004" s="16" t="s">
        <v>2110</v>
      </c>
      <c r="B1004" s="17" t="s">
        <v>2111</v>
      </c>
    </row>
    <row r="1005" spans="1:2" ht="15">
      <c r="A1005" s="16" t="s">
        <v>2112</v>
      </c>
      <c r="B1005" s="17" t="s">
        <v>2113</v>
      </c>
    </row>
    <row r="1006" spans="1:2" ht="15">
      <c r="A1006" s="16" t="s">
        <v>2114</v>
      </c>
      <c r="B1006" s="17" t="s">
        <v>2115</v>
      </c>
    </row>
    <row r="1007" spans="1:2" ht="15">
      <c r="A1007" s="16" t="s">
        <v>2116</v>
      </c>
      <c r="B1007" s="17" t="s">
        <v>2117</v>
      </c>
    </row>
    <row r="1008" spans="1:2" ht="15">
      <c r="A1008" s="16" t="s">
        <v>2118</v>
      </c>
      <c r="B1008" s="17" t="s">
        <v>2119</v>
      </c>
    </row>
    <row r="1009" spans="1:2" ht="15">
      <c r="A1009" s="16" t="s">
        <v>2120</v>
      </c>
      <c r="B1009" s="17" t="s">
        <v>2121</v>
      </c>
    </row>
    <row r="1010" spans="1:2" ht="15">
      <c r="A1010" s="16" t="s">
        <v>2122</v>
      </c>
      <c r="B1010" s="17" t="s">
        <v>2121</v>
      </c>
    </row>
    <row r="1011" spans="1:2" ht="15">
      <c r="A1011" s="16" t="s">
        <v>2123</v>
      </c>
      <c r="B1011" s="17" t="s">
        <v>2124</v>
      </c>
    </row>
    <row r="1012" spans="1:2" ht="15">
      <c r="A1012" s="16" t="s">
        <v>2125</v>
      </c>
      <c r="B1012" s="17" t="s">
        <v>2126</v>
      </c>
    </row>
    <row r="1013" spans="1:2" ht="15">
      <c r="A1013" s="16" t="s">
        <v>2127</v>
      </c>
      <c r="B1013" s="17" t="s">
        <v>2128</v>
      </c>
    </row>
    <row r="1014" spans="1:2" ht="15">
      <c r="A1014" s="16" t="s">
        <v>2129</v>
      </c>
      <c r="B1014" s="17" t="s">
        <v>2130</v>
      </c>
    </row>
    <row r="1015" spans="1:2" ht="15">
      <c r="A1015" s="16" t="s">
        <v>2131</v>
      </c>
      <c r="B1015" s="17" t="s">
        <v>2132</v>
      </c>
    </row>
    <row r="1016" spans="1:2" ht="15">
      <c r="A1016" s="16" t="s">
        <v>2133</v>
      </c>
      <c r="B1016" s="17" t="s">
        <v>2134</v>
      </c>
    </row>
    <row r="1017" spans="1:2" ht="15">
      <c r="A1017" s="16" t="s">
        <v>2135</v>
      </c>
      <c r="B1017" s="17" t="s">
        <v>2136</v>
      </c>
    </row>
    <row r="1018" spans="1:2" ht="15">
      <c r="A1018" s="16" t="s">
        <v>2137</v>
      </c>
      <c r="B1018" s="17" t="s">
        <v>2138</v>
      </c>
    </row>
    <row r="1019" spans="1:2" ht="15">
      <c r="A1019" s="16" t="s">
        <v>2139</v>
      </c>
      <c r="B1019" s="17" t="s">
        <v>2140</v>
      </c>
    </row>
    <row r="1020" spans="1:2" ht="15">
      <c r="A1020" s="16" t="s">
        <v>2141</v>
      </c>
      <c r="B1020" s="17" t="s">
        <v>2142</v>
      </c>
    </row>
    <row r="1021" spans="1:2" ht="15">
      <c r="A1021" s="16" t="s">
        <v>2143</v>
      </c>
      <c r="B1021" s="17" t="s">
        <v>2142</v>
      </c>
    </row>
    <row r="1022" spans="1:2" ht="15">
      <c r="A1022" s="16" t="s">
        <v>2144</v>
      </c>
      <c r="B1022" s="17" t="s">
        <v>2145</v>
      </c>
    </row>
    <row r="1023" spans="1:2" ht="15">
      <c r="A1023" s="16" t="s">
        <v>2146</v>
      </c>
      <c r="B1023" s="17" t="s">
        <v>2147</v>
      </c>
    </row>
    <row r="1024" spans="1:2" ht="15">
      <c r="A1024" s="16" t="s">
        <v>2148</v>
      </c>
      <c r="B1024" s="17" t="s">
        <v>2149</v>
      </c>
    </row>
    <row r="1025" spans="1:2" ht="15">
      <c r="A1025" s="16" t="s">
        <v>2150</v>
      </c>
      <c r="B1025" s="17" t="s">
        <v>2151</v>
      </c>
    </row>
    <row r="1026" spans="1:2" ht="15">
      <c r="A1026" s="16" t="s">
        <v>2152</v>
      </c>
      <c r="B1026" s="17" t="s">
        <v>2153</v>
      </c>
    </row>
    <row r="1027" spans="1:2" ht="15">
      <c r="A1027" s="16" t="s">
        <v>2154</v>
      </c>
      <c r="B1027" s="17" t="s">
        <v>2155</v>
      </c>
    </row>
    <row r="1028" spans="1:2" ht="15">
      <c r="A1028" s="16" t="s">
        <v>2156</v>
      </c>
      <c r="B1028" s="17" t="s">
        <v>2157</v>
      </c>
    </row>
    <row r="1029" spans="1:2" ht="15">
      <c r="A1029" s="16" t="s">
        <v>2158</v>
      </c>
      <c r="B1029" s="17" t="s">
        <v>2159</v>
      </c>
    </row>
    <row r="1030" spans="1:2" ht="15">
      <c r="A1030" s="16" t="s">
        <v>2160</v>
      </c>
      <c r="B1030" s="17" t="s">
        <v>2161</v>
      </c>
    </row>
    <row r="1031" spans="1:2" ht="15">
      <c r="A1031" s="16" t="s">
        <v>2162</v>
      </c>
      <c r="B1031" s="17" t="s">
        <v>2163</v>
      </c>
    </row>
    <row r="1032" spans="1:2" ht="15">
      <c r="A1032" s="16" t="s">
        <v>2164</v>
      </c>
      <c r="B1032" s="17" t="s">
        <v>2165</v>
      </c>
    </row>
    <row r="1033" spans="1:2" ht="15">
      <c r="A1033" s="16" t="s">
        <v>2166</v>
      </c>
      <c r="B1033" s="17" t="s">
        <v>2167</v>
      </c>
    </row>
    <row r="1034" spans="1:2" ht="15">
      <c r="A1034" s="16" t="s">
        <v>2168</v>
      </c>
      <c r="B1034" s="17" t="s">
        <v>2169</v>
      </c>
    </row>
    <row r="1035" spans="1:2" ht="15">
      <c r="A1035" s="16" t="s">
        <v>2170</v>
      </c>
      <c r="B1035" s="17" t="s">
        <v>2171</v>
      </c>
    </row>
    <row r="1036" spans="1:2" ht="15">
      <c r="A1036" s="16" t="s">
        <v>2172</v>
      </c>
      <c r="B1036" s="17" t="s">
        <v>2173</v>
      </c>
    </row>
    <row r="1037" spans="1:2" ht="30">
      <c r="A1037" s="16" t="s">
        <v>2174</v>
      </c>
      <c r="B1037" s="17" t="s">
        <v>2175</v>
      </c>
    </row>
    <row r="1038" spans="1:2" ht="15">
      <c r="A1038" s="16" t="s">
        <v>2176</v>
      </c>
      <c r="B1038" s="17" t="s">
        <v>2177</v>
      </c>
    </row>
    <row r="1039" spans="1:2" ht="15">
      <c r="A1039" s="16" t="s">
        <v>2178</v>
      </c>
      <c r="B1039" s="17" t="s">
        <v>2179</v>
      </c>
    </row>
    <row r="1040" spans="1:2" ht="15">
      <c r="A1040" s="16" t="s">
        <v>2180</v>
      </c>
      <c r="B1040" s="17" t="s">
        <v>2181</v>
      </c>
    </row>
    <row r="1041" spans="1:2" ht="15">
      <c r="A1041" s="16" t="s">
        <v>2182</v>
      </c>
      <c r="B1041" s="17" t="s">
        <v>2183</v>
      </c>
    </row>
    <row r="1042" spans="1:2" ht="15">
      <c r="A1042" s="16" t="s">
        <v>2184</v>
      </c>
      <c r="B1042" s="17" t="s">
        <v>2185</v>
      </c>
    </row>
    <row r="1043" spans="1:2" ht="15">
      <c r="A1043" s="16" t="s">
        <v>2186</v>
      </c>
      <c r="B1043" s="17" t="s">
        <v>2187</v>
      </c>
    </row>
    <row r="1044" spans="1:2" ht="15">
      <c r="A1044" s="16" t="s">
        <v>2188</v>
      </c>
      <c r="B1044" s="17" t="s">
        <v>2189</v>
      </c>
    </row>
    <row r="1045" spans="1:2" ht="15">
      <c r="A1045" s="16" t="s">
        <v>2190</v>
      </c>
      <c r="B1045" s="17" t="s">
        <v>2191</v>
      </c>
    </row>
    <row r="1046" spans="1:2" ht="15">
      <c r="A1046" s="16" t="s">
        <v>2192</v>
      </c>
      <c r="B1046" s="17" t="s">
        <v>2193</v>
      </c>
    </row>
    <row r="1047" spans="1:2" ht="15">
      <c r="A1047" s="16" t="s">
        <v>2194</v>
      </c>
      <c r="B1047" s="17" t="s">
        <v>2195</v>
      </c>
    </row>
    <row r="1048" spans="1:2" ht="15">
      <c r="A1048" s="16" t="s">
        <v>2196</v>
      </c>
      <c r="B1048" s="17" t="s">
        <v>2197</v>
      </c>
    </row>
    <row r="1049" spans="1:2" ht="15">
      <c r="A1049" s="16" t="s">
        <v>2198</v>
      </c>
      <c r="B1049" s="17" t="s">
        <v>2199</v>
      </c>
    </row>
    <row r="1050" spans="1:2" ht="15">
      <c r="A1050" s="16" t="s">
        <v>2200</v>
      </c>
      <c r="B1050" s="17" t="s">
        <v>2201</v>
      </c>
    </row>
    <row r="1051" spans="1:2" ht="15">
      <c r="A1051" s="16" t="s">
        <v>2202</v>
      </c>
      <c r="B1051" s="17" t="s">
        <v>2203</v>
      </c>
    </row>
    <row r="1052" spans="1:2" ht="30">
      <c r="A1052" s="16" t="s">
        <v>2204</v>
      </c>
      <c r="B1052" s="17" t="s">
        <v>2205</v>
      </c>
    </row>
    <row r="1053" spans="1:2" ht="15">
      <c r="A1053" s="16" t="s">
        <v>2206</v>
      </c>
      <c r="B1053" s="17" t="s">
        <v>2207</v>
      </c>
    </row>
    <row r="1054" spans="1:2" ht="15">
      <c r="A1054" s="16" t="s">
        <v>2208</v>
      </c>
      <c r="B1054" s="17" t="s">
        <v>2209</v>
      </c>
    </row>
    <row r="1055" spans="1:2" ht="15">
      <c r="A1055" s="16" t="s">
        <v>2210</v>
      </c>
      <c r="B1055" s="17" t="s">
        <v>2211</v>
      </c>
    </row>
    <row r="1056" spans="1:2" ht="30">
      <c r="A1056" s="16" t="s">
        <v>2212</v>
      </c>
      <c r="B1056" s="17" t="s">
        <v>2213</v>
      </c>
    </row>
    <row r="1057" spans="1:2" ht="15">
      <c r="A1057" s="16" t="s">
        <v>2214</v>
      </c>
      <c r="B1057" s="17" t="s">
        <v>2215</v>
      </c>
    </row>
    <row r="1058" spans="1:2" ht="15">
      <c r="A1058" s="16" t="s">
        <v>2216</v>
      </c>
      <c r="B1058" s="17" t="s">
        <v>2217</v>
      </c>
    </row>
    <row r="1059" spans="1:2" ht="30">
      <c r="A1059" s="16" t="s">
        <v>2218</v>
      </c>
      <c r="B1059" s="17" t="s">
        <v>2219</v>
      </c>
    </row>
    <row r="1060" spans="1:2" ht="15">
      <c r="A1060" s="16" t="s">
        <v>2220</v>
      </c>
      <c r="B1060" s="17" t="s">
        <v>2221</v>
      </c>
    </row>
    <row r="1061" spans="1:2" ht="15">
      <c r="A1061" s="16" t="s">
        <v>2222</v>
      </c>
      <c r="B1061" s="17" t="s">
        <v>2223</v>
      </c>
    </row>
    <row r="1062" spans="1:2" ht="15">
      <c r="A1062" s="16" t="s">
        <v>2224</v>
      </c>
      <c r="B1062" s="17" t="s">
        <v>2225</v>
      </c>
    </row>
    <row r="1063" spans="1:2" ht="15">
      <c r="A1063" s="16" t="s">
        <v>2226</v>
      </c>
      <c r="B1063" s="17" t="s">
        <v>2227</v>
      </c>
    </row>
    <row r="1064" spans="1:2" ht="15">
      <c r="A1064" s="16" t="s">
        <v>2228</v>
      </c>
      <c r="B1064" s="17" t="s">
        <v>2229</v>
      </c>
    </row>
    <row r="1065" spans="1:2" ht="15">
      <c r="A1065" s="16" t="s">
        <v>2230</v>
      </c>
      <c r="B1065" s="17" t="s">
        <v>2231</v>
      </c>
    </row>
    <row r="1066" spans="1:2" ht="15">
      <c r="A1066" s="16" t="s">
        <v>2232</v>
      </c>
      <c r="B1066" s="17" t="s">
        <v>2233</v>
      </c>
    </row>
    <row r="1067" spans="1:2" ht="30">
      <c r="A1067" s="16" t="s">
        <v>2234</v>
      </c>
      <c r="B1067" s="17" t="s">
        <v>2235</v>
      </c>
    </row>
    <row r="1068" spans="1:2" ht="15">
      <c r="A1068" s="16" t="s">
        <v>2236</v>
      </c>
      <c r="B1068" s="17" t="s">
        <v>2237</v>
      </c>
    </row>
    <row r="1069" spans="1:2" ht="15">
      <c r="A1069" s="16" t="s">
        <v>2238</v>
      </c>
      <c r="B1069" s="17" t="s">
        <v>2239</v>
      </c>
    </row>
    <row r="1070" spans="1:2" ht="30">
      <c r="A1070" s="16" t="s">
        <v>2240</v>
      </c>
      <c r="B1070" s="17" t="s">
        <v>2241</v>
      </c>
    </row>
    <row r="1071" spans="1:2" ht="30">
      <c r="A1071" s="16" t="s">
        <v>2242</v>
      </c>
      <c r="B1071" s="17" t="s">
        <v>2243</v>
      </c>
    </row>
    <row r="1072" spans="1:2" ht="15">
      <c r="A1072" s="16" t="s">
        <v>2244</v>
      </c>
      <c r="B1072" s="17" t="s">
        <v>2245</v>
      </c>
    </row>
    <row r="1073" spans="1:2" ht="15">
      <c r="A1073" s="16" t="s">
        <v>2246</v>
      </c>
      <c r="B1073" s="17" t="s">
        <v>2247</v>
      </c>
    </row>
    <row r="1074" spans="1:2" ht="15">
      <c r="A1074" s="16" t="s">
        <v>2248</v>
      </c>
      <c r="B1074" s="17" t="s">
        <v>2249</v>
      </c>
    </row>
    <row r="1075" spans="1:2" ht="15">
      <c r="A1075" s="16" t="s">
        <v>2250</v>
      </c>
      <c r="B1075" s="17" t="s">
        <v>2251</v>
      </c>
    </row>
    <row r="1076" spans="1:2" ht="15">
      <c r="A1076" s="16" t="s">
        <v>2252</v>
      </c>
      <c r="B1076" s="17" t="s">
        <v>2253</v>
      </c>
    </row>
    <row r="1077" spans="1:2" ht="15">
      <c r="A1077" s="16" t="s">
        <v>2254</v>
      </c>
      <c r="B1077" s="17" t="s">
        <v>2255</v>
      </c>
    </row>
    <row r="1078" spans="1:2" ht="15">
      <c r="A1078" s="16" t="s">
        <v>2256</v>
      </c>
      <c r="B1078" s="17" t="s">
        <v>2257</v>
      </c>
    </row>
    <row r="1079" spans="1:2" ht="15">
      <c r="A1079" s="16" t="s">
        <v>2258</v>
      </c>
      <c r="B1079" s="17" t="s">
        <v>2259</v>
      </c>
    </row>
    <row r="1080" spans="1:2" ht="15">
      <c r="A1080" s="16" t="s">
        <v>2260</v>
      </c>
      <c r="B1080" s="17" t="s">
        <v>2261</v>
      </c>
    </row>
    <row r="1081" spans="1:2" ht="15">
      <c r="A1081" s="16" t="s">
        <v>2262</v>
      </c>
      <c r="B1081" s="17" t="s">
        <v>2263</v>
      </c>
    </row>
    <row r="1082" spans="1:2" ht="30">
      <c r="A1082" s="16" t="s">
        <v>2264</v>
      </c>
      <c r="B1082" s="17" t="s">
        <v>2265</v>
      </c>
    </row>
    <row r="1083" spans="1:2" ht="30">
      <c r="A1083" s="16" t="s">
        <v>2266</v>
      </c>
      <c r="B1083" s="17" t="s">
        <v>2267</v>
      </c>
    </row>
    <row r="1084" spans="1:2" ht="15">
      <c r="A1084" s="16" t="s">
        <v>2268</v>
      </c>
      <c r="B1084" s="17" t="s">
        <v>2269</v>
      </c>
    </row>
    <row r="1085" spans="1:2" ht="15">
      <c r="A1085" s="16" t="s">
        <v>2270</v>
      </c>
      <c r="B1085" s="17" t="s">
        <v>2269</v>
      </c>
    </row>
    <row r="1086" spans="1:2" ht="15">
      <c r="A1086" s="16" t="s">
        <v>2271</v>
      </c>
      <c r="B1086" s="17" t="s">
        <v>2272</v>
      </c>
    </row>
    <row r="1087" spans="1:2" ht="15">
      <c r="A1087" s="16" t="s">
        <v>2273</v>
      </c>
      <c r="B1087" s="17" t="s">
        <v>2274</v>
      </c>
    </row>
    <row r="1088" spans="1:2" ht="15">
      <c r="A1088" s="16" t="s">
        <v>2275</v>
      </c>
      <c r="B1088" s="17" t="s">
        <v>2276</v>
      </c>
    </row>
    <row r="1089" spans="1:2" ht="15">
      <c r="A1089" s="16" t="s">
        <v>2277</v>
      </c>
      <c r="B1089" s="17" t="s">
        <v>2278</v>
      </c>
    </row>
    <row r="1090" spans="1:2" ht="15">
      <c r="A1090" s="16" t="s">
        <v>2279</v>
      </c>
      <c r="B1090" s="17" t="s">
        <v>2280</v>
      </c>
    </row>
    <row r="1091" spans="1:2" ht="15">
      <c r="A1091" s="16" t="s">
        <v>2281</v>
      </c>
      <c r="B1091" s="17" t="s">
        <v>2282</v>
      </c>
    </row>
    <row r="1092" spans="1:2" ht="15">
      <c r="A1092" s="16" t="s">
        <v>2283</v>
      </c>
      <c r="B1092" s="17" t="s">
        <v>2284</v>
      </c>
    </row>
    <row r="1093" spans="1:2" ht="15">
      <c r="A1093" s="16" t="s">
        <v>2285</v>
      </c>
      <c r="B1093" s="17" t="s">
        <v>2286</v>
      </c>
    </row>
    <row r="1094" spans="1:2" ht="15">
      <c r="A1094" s="16" t="s">
        <v>2287</v>
      </c>
      <c r="B1094" s="17" t="s">
        <v>2288</v>
      </c>
    </row>
    <row r="1095" spans="1:2" ht="15">
      <c r="A1095" s="16" t="s">
        <v>2289</v>
      </c>
      <c r="B1095" s="17" t="s">
        <v>2290</v>
      </c>
    </row>
    <row r="1096" spans="1:2" ht="15">
      <c r="A1096" s="16" t="s">
        <v>2291</v>
      </c>
      <c r="B1096" s="17" t="s">
        <v>2292</v>
      </c>
    </row>
    <row r="1097" spans="1:2" ht="30">
      <c r="A1097" s="16" t="s">
        <v>2293</v>
      </c>
      <c r="B1097" s="17" t="s">
        <v>2294</v>
      </c>
    </row>
    <row r="1098" spans="1:2" ht="15">
      <c r="A1098" s="16" t="s">
        <v>2295</v>
      </c>
      <c r="B1098" s="17" t="s">
        <v>2296</v>
      </c>
    </row>
    <row r="1099" spans="1:2" ht="15">
      <c r="A1099" s="16" t="s">
        <v>2297</v>
      </c>
      <c r="B1099" s="17" t="s">
        <v>2298</v>
      </c>
    </row>
    <row r="1100" spans="1:2" ht="30">
      <c r="A1100" s="16" t="s">
        <v>2299</v>
      </c>
      <c r="B1100" s="17" t="s">
        <v>2300</v>
      </c>
    </row>
    <row r="1101" spans="1:2" ht="15">
      <c r="A1101" s="16" t="s">
        <v>2301</v>
      </c>
      <c r="B1101" s="17" t="s">
        <v>2302</v>
      </c>
    </row>
    <row r="1102" spans="1:2" ht="15">
      <c r="A1102" s="16" t="s">
        <v>2303</v>
      </c>
      <c r="B1102" s="17" t="s">
        <v>2304</v>
      </c>
    </row>
    <row r="1103" spans="1:2" ht="15">
      <c r="A1103" s="16" t="s">
        <v>2305</v>
      </c>
      <c r="B1103" s="17" t="s">
        <v>2306</v>
      </c>
    </row>
    <row r="1104" spans="1:2" ht="15">
      <c r="A1104" s="16" t="s">
        <v>2307</v>
      </c>
      <c r="B1104" s="17" t="s">
        <v>2308</v>
      </c>
    </row>
    <row r="1105" spans="1:2" ht="30">
      <c r="A1105" s="16" t="s">
        <v>2309</v>
      </c>
      <c r="B1105" s="17" t="s">
        <v>2310</v>
      </c>
    </row>
    <row r="1106" spans="1:2" ht="15">
      <c r="A1106" s="16" t="s">
        <v>2311</v>
      </c>
      <c r="B1106" s="17" t="s">
        <v>2312</v>
      </c>
    </row>
    <row r="1107" spans="1:2" ht="15">
      <c r="A1107" s="16" t="s">
        <v>2313</v>
      </c>
      <c r="B1107" s="17" t="s">
        <v>2314</v>
      </c>
    </row>
    <row r="1108" spans="1:2" ht="15">
      <c r="A1108" s="16" t="s">
        <v>2315</v>
      </c>
      <c r="B1108" s="17" t="s">
        <v>2316</v>
      </c>
    </row>
    <row r="1109" spans="1:2" ht="15">
      <c r="A1109" s="16" t="s">
        <v>2317</v>
      </c>
      <c r="B1109" s="17" t="s">
        <v>2318</v>
      </c>
    </row>
    <row r="1110" spans="1:2" ht="15">
      <c r="A1110" s="16" t="s">
        <v>2319</v>
      </c>
      <c r="B1110" s="17" t="s">
        <v>2320</v>
      </c>
    </row>
    <row r="1111" spans="1:2" ht="15">
      <c r="A1111" s="16" t="s">
        <v>2321</v>
      </c>
      <c r="B1111" s="17" t="s">
        <v>2322</v>
      </c>
    </row>
    <row r="1112" spans="1:2" ht="30">
      <c r="A1112" s="16" t="s">
        <v>2323</v>
      </c>
      <c r="B1112" s="17" t="s">
        <v>2324</v>
      </c>
    </row>
    <row r="1113" spans="1:2" ht="15">
      <c r="A1113" s="16" t="s">
        <v>2325</v>
      </c>
      <c r="B1113" s="17" t="s">
        <v>2326</v>
      </c>
    </row>
    <row r="1114" spans="1:2" ht="30">
      <c r="A1114" s="16" t="s">
        <v>2327</v>
      </c>
      <c r="B1114" s="17" t="s">
        <v>2328</v>
      </c>
    </row>
    <row r="1115" spans="1:2" ht="15">
      <c r="A1115" s="16" t="s">
        <v>2329</v>
      </c>
      <c r="B1115" s="17" t="s">
        <v>2330</v>
      </c>
    </row>
    <row r="1116" spans="1:2" ht="15">
      <c r="A1116" s="16" t="s">
        <v>2331</v>
      </c>
      <c r="B1116" s="17" t="s">
        <v>2332</v>
      </c>
    </row>
    <row r="1117" spans="1:2" ht="15">
      <c r="A1117" s="16" t="s">
        <v>2333</v>
      </c>
      <c r="B1117" s="17" t="s">
        <v>2334</v>
      </c>
    </row>
    <row r="1118" spans="1:2" ht="15">
      <c r="A1118" s="16" t="s">
        <v>2335</v>
      </c>
      <c r="B1118" s="17" t="s">
        <v>2336</v>
      </c>
    </row>
    <row r="1119" spans="1:2" ht="15">
      <c r="A1119" s="16" t="s">
        <v>2337</v>
      </c>
      <c r="B1119" s="17" t="s">
        <v>2338</v>
      </c>
    </row>
    <row r="1120" spans="1:2" ht="15">
      <c r="A1120" s="16" t="s">
        <v>2339</v>
      </c>
      <c r="B1120" s="17" t="s">
        <v>2340</v>
      </c>
    </row>
    <row r="1121" spans="1:2" ht="15">
      <c r="A1121" s="16" t="s">
        <v>2341</v>
      </c>
      <c r="B1121" s="17" t="s">
        <v>2342</v>
      </c>
    </row>
    <row r="1122" spans="1:2" ht="15">
      <c r="A1122" s="16" t="s">
        <v>2343</v>
      </c>
      <c r="B1122" s="17" t="s">
        <v>2344</v>
      </c>
    </row>
    <row r="1123" spans="1:2" ht="15">
      <c r="A1123" s="16" t="s">
        <v>2345</v>
      </c>
      <c r="B1123" s="17" t="s">
        <v>2346</v>
      </c>
    </row>
    <row r="1124" spans="1:2" ht="15">
      <c r="A1124" s="16" t="s">
        <v>2347</v>
      </c>
      <c r="B1124" s="17" t="s">
        <v>2348</v>
      </c>
    </row>
    <row r="1125" spans="1:2" ht="15">
      <c r="A1125" s="16" t="s">
        <v>2349</v>
      </c>
      <c r="B1125" s="17" t="s">
        <v>2350</v>
      </c>
    </row>
    <row r="1126" spans="1:2" ht="15">
      <c r="A1126" s="16" t="s">
        <v>2351</v>
      </c>
      <c r="B1126" s="17" t="s">
        <v>2352</v>
      </c>
    </row>
    <row r="1127" spans="1:2" ht="30">
      <c r="A1127" s="16" t="s">
        <v>2353</v>
      </c>
      <c r="B1127" s="17" t="s">
        <v>2354</v>
      </c>
    </row>
    <row r="1128" spans="1:2" ht="15">
      <c r="A1128" s="16" t="s">
        <v>2355</v>
      </c>
      <c r="B1128" s="17" t="s">
        <v>2356</v>
      </c>
    </row>
    <row r="1129" spans="1:2" ht="15">
      <c r="A1129" s="16" t="s">
        <v>2357</v>
      </c>
      <c r="B1129" s="17" t="s">
        <v>2358</v>
      </c>
    </row>
    <row r="1130" spans="1:2" ht="15">
      <c r="A1130" s="16" t="s">
        <v>2359</v>
      </c>
      <c r="B1130" s="17" t="s">
        <v>2360</v>
      </c>
    </row>
    <row r="1131" spans="1:2" ht="15">
      <c r="A1131" s="16" t="s">
        <v>2361</v>
      </c>
      <c r="B1131" s="17" t="s">
        <v>2362</v>
      </c>
    </row>
    <row r="1132" spans="1:2" ht="15">
      <c r="A1132" s="16" t="s">
        <v>2363</v>
      </c>
      <c r="B1132" s="17" t="s">
        <v>2364</v>
      </c>
    </row>
    <row r="1133" spans="1:2" ht="15">
      <c r="A1133" s="16" t="s">
        <v>2365</v>
      </c>
      <c r="B1133" s="17" t="s">
        <v>2366</v>
      </c>
    </row>
    <row r="1134" spans="1:2" ht="15">
      <c r="A1134" s="16" t="s">
        <v>2367</v>
      </c>
      <c r="B1134" s="17" t="s">
        <v>2368</v>
      </c>
    </row>
    <row r="1135" spans="1:2" ht="15">
      <c r="A1135" s="16" t="s">
        <v>2369</v>
      </c>
      <c r="B1135" s="17" t="s">
        <v>2370</v>
      </c>
    </row>
    <row r="1136" spans="1:2" ht="15">
      <c r="A1136" s="16" t="s">
        <v>2371</v>
      </c>
      <c r="B1136" s="17" t="s">
        <v>2372</v>
      </c>
    </row>
    <row r="1137" spans="1:2" ht="15">
      <c r="A1137" s="16" t="s">
        <v>2373</v>
      </c>
      <c r="B1137" s="17" t="s">
        <v>2374</v>
      </c>
    </row>
    <row r="1138" spans="1:2" ht="30">
      <c r="A1138" s="16" t="s">
        <v>2375</v>
      </c>
      <c r="B1138" s="17" t="s">
        <v>2376</v>
      </c>
    </row>
    <row r="1139" spans="1:2" ht="15">
      <c r="A1139" s="16" t="s">
        <v>2377</v>
      </c>
      <c r="B1139" s="17" t="s">
        <v>2378</v>
      </c>
    </row>
    <row r="1140" spans="1:2" ht="15">
      <c r="A1140" s="16" t="s">
        <v>2379</v>
      </c>
      <c r="B1140" s="17" t="s">
        <v>2380</v>
      </c>
    </row>
    <row r="1141" spans="1:2" ht="15">
      <c r="A1141" s="16" t="s">
        <v>2381</v>
      </c>
      <c r="B1141" s="17" t="s">
        <v>2382</v>
      </c>
    </row>
    <row r="1142" spans="1:2" ht="30">
      <c r="A1142" s="16" t="s">
        <v>2383</v>
      </c>
      <c r="B1142" s="17" t="s">
        <v>2384</v>
      </c>
    </row>
    <row r="1143" spans="1:2" ht="30">
      <c r="A1143" s="16" t="s">
        <v>2385</v>
      </c>
      <c r="B1143" s="17" t="s">
        <v>2386</v>
      </c>
    </row>
    <row r="1144" spans="1:2" ht="30">
      <c r="A1144" s="16" t="s">
        <v>2387</v>
      </c>
      <c r="B1144" s="17" t="s">
        <v>2388</v>
      </c>
    </row>
    <row r="1145" spans="1:2" ht="15">
      <c r="A1145" s="16" t="s">
        <v>2389</v>
      </c>
      <c r="B1145" s="17" t="s">
        <v>2390</v>
      </c>
    </row>
    <row r="1146" spans="1:2" ht="30">
      <c r="A1146" s="16" t="s">
        <v>2391</v>
      </c>
      <c r="B1146" s="17" t="s">
        <v>2392</v>
      </c>
    </row>
    <row r="1147" spans="1:2" ht="15">
      <c r="A1147" s="16" t="s">
        <v>2393</v>
      </c>
      <c r="B1147" s="17" t="s">
        <v>2394</v>
      </c>
    </row>
    <row r="1148" spans="1:2" ht="15">
      <c r="A1148" s="16" t="s">
        <v>2395</v>
      </c>
      <c r="B1148" s="17" t="s">
        <v>2396</v>
      </c>
    </row>
    <row r="1149" spans="1:2" ht="15">
      <c r="A1149" s="16" t="s">
        <v>2397</v>
      </c>
      <c r="B1149" s="17" t="s">
        <v>2398</v>
      </c>
    </row>
    <row r="1150" spans="1:2" ht="30">
      <c r="A1150" s="16" t="s">
        <v>2399</v>
      </c>
      <c r="B1150" s="17" t="s">
        <v>2400</v>
      </c>
    </row>
    <row r="1151" spans="1:2" ht="30">
      <c r="A1151" s="16" t="s">
        <v>2401</v>
      </c>
      <c r="B1151" s="17" t="s">
        <v>2402</v>
      </c>
    </row>
    <row r="1152" spans="1:2" ht="30">
      <c r="A1152" s="16" t="s">
        <v>2403</v>
      </c>
      <c r="B1152" s="17" t="s">
        <v>2404</v>
      </c>
    </row>
    <row r="1153" spans="1:2" ht="15">
      <c r="A1153" s="16" t="s">
        <v>2405</v>
      </c>
      <c r="B1153" s="17" t="s">
        <v>2406</v>
      </c>
    </row>
    <row r="1154" spans="1:2" ht="15">
      <c r="A1154" s="16" t="s">
        <v>2407</v>
      </c>
      <c r="B1154" s="17" t="s">
        <v>2408</v>
      </c>
    </row>
    <row r="1155" spans="1:2" ht="15">
      <c r="A1155" s="16" t="s">
        <v>2409</v>
      </c>
      <c r="B1155" s="17" t="s">
        <v>2410</v>
      </c>
    </row>
    <row r="1156" spans="1:2" ht="15">
      <c r="A1156" s="16" t="s">
        <v>153</v>
      </c>
      <c r="B1156" s="17" t="s">
        <v>2410</v>
      </c>
    </row>
    <row r="1157" spans="1:2" ht="15">
      <c r="A1157" s="16" t="s">
        <v>2411</v>
      </c>
      <c r="B1157" s="17" t="s">
        <v>2412</v>
      </c>
    </row>
    <row r="1158" spans="1:2" ht="30">
      <c r="A1158" s="16" t="s">
        <v>2413</v>
      </c>
      <c r="B1158" s="17" t="s">
        <v>2414</v>
      </c>
    </row>
    <row r="1159" spans="1:2" ht="15">
      <c r="A1159" s="16" t="s">
        <v>2415</v>
      </c>
      <c r="B1159" s="17" t="s">
        <v>2416</v>
      </c>
    </row>
    <row r="1160" spans="1:2" ht="15">
      <c r="A1160" s="16" t="s">
        <v>2417</v>
      </c>
      <c r="B1160" s="17" t="s">
        <v>2418</v>
      </c>
    </row>
    <row r="1161" spans="1:2" ht="15">
      <c r="A1161" s="16" t="s">
        <v>2419</v>
      </c>
      <c r="B1161" s="17" t="s">
        <v>2420</v>
      </c>
    </row>
    <row r="1162" spans="1:2" ht="15">
      <c r="A1162" s="16" t="s">
        <v>2421</v>
      </c>
      <c r="B1162" s="17" t="s">
        <v>2422</v>
      </c>
    </row>
    <row r="1163" spans="1:2" ht="15">
      <c r="A1163" s="16" t="s">
        <v>2423</v>
      </c>
      <c r="B1163" s="17" t="s">
        <v>2424</v>
      </c>
    </row>
    <row r="1164" spans="1:2" ht="15">
      <c r="A1164" s="16" t="s">
        <v>2425</v>
      </c>
      <c r="B1164" s="17" t="s">
        <v>2426</v>
      </c>
    </row>
    <row r="1165" spans="1:2" ht="15">
      <c r="A1165" s="16" t="s">
        <v>2427</v>
      </c>
      <c r="B1165" s="17" t="s">
        <v>2428</v>
      </c>
    </row>
    <row r="1166" spans="1:2" ht="15">
      <c r="A1166" s="16" t="s">
        <v>2429</v>
      </c>
      <c r="B1166" s="17" t="s">
        <v>2430</v>
      </c>
    </row>
    <row r="1167" spans="1:2" ht="15">
      <c r="A1167" s="16" t="s">
        <v>2431</v>
      </c>
      <c r="B1167" s="17" t="s">
        <v>2432</v>
      </c>
    </row>
    <row r="1168" spans="1:2" ht="15">
      <c r="A1168" s="16" t="s">
        <v>2433</v>
      </c>
      <c r="B1168" s="17" t="s">
        <v>2432</v>
      </c>
    </row>
    <row r="1169" spans="1:2" ht="15">
      <c r="A1169" s="16" t="s">
        <v>2434</v>
      </c>
      <c r="B1169" s="17" t="s">
        <v>2435</v>
      </c>
    </row>
    <row r="1170" spans="1:2" ht="15">
      <c r="A1170" s="16" t="s">
        <v>2436</v>
      </c>
      <c r="B1170" s="17" t="s">
        <v>2437</v>
      </c>
    </row>
    <row r="1171" spans="1:2" ht="15">
      <c r="A1171" s="16" t="s">
        <v>2438</v>
      </c>
      <c r="B1171" s="17" t="s">
        <v>2439</v>
      </c>
    </row>
    <row r="1172" spans="1:2" ht="15">
      <c r="A1172" s="16" t="s">
        <v>2440</v>
      </c>
      <c r="B1172" s="17" t="s">
        <v>2441</v>
      </c>
    </row>
    <row r="1173" spans="1:2" ht="15">
      <c r="A1173" s="16" t="s">
        <v>2442</v>
      </c>
      <c r="B1173" s="17" t="s">
        <v>2443</v>
      </c>
    </row>
    <row r="1174" spans="1:2" ht="15">
      <c r="A1174" s="16" t="s">
        <v>2444</v>
      </c>
      <c r="B1174" s="17" t="s">
        <v>2445</v>
      </c>
    </row>
    <row r="1175" spans="1:2" ht="15">
      <c r="A1175" s="16" t="s">
        <v>2446</v>
      </c>
      <c r="B1175" s="17" t="s">
        <v>2447</v>
      </c>
    </row>
    <row r="1176" spans="1:2" ht="15">
      <c r="A1176" s="16" t="s">
        <v>2448</v>
      </c>
      <c r="B1176" s="17" t="s">
        <v>2449</v>
      </c>
    </row>
    <row r="1177" spans="1:2" ht="15">
      <c r="A1177" s="16" t="s">
        <v>2450</v>
      </c>
      <c r="B1177" s="17" t="s">
        <v>2451</v>
      </c>
    </row>
    <row r="1178" spans="1:2" ht="15">
      <c r="A1178" s="16" t="s">
        <v>2452</v>
      </c>
      <c r="B1178" s="17" t="s">
        <v>2453</v>
      </c>
    </row>
    <row r="1179" spans="1:2" ht="15">
      <c r="A1179" s="16" t="s">
        <v>2454</v>
      </c>
      <c r="B1179" s="17" t="s">
        <v>2455</v>
      </c>
    </row>
    <row r="1180" spans="1:2" ht="15">
      <c r="A1180" s="16" t="s">
        <v>2456</v>
      </c>
      <c r="B1180" s="17" t="s">
        <v>2457</v>
      </c>
    </row>
    <row r="1181" spans="1:2" ht="15">
      <c r="A1181" s="16" t="s">
        <v>2458</v>
      </c>
      <c r="B1181" s="17" t="s">
        <v>2459</v>
      </c>
    </row>
    <row r="1182" spans="1:2" ht="15">
      <c r="A1182" s="16" t="s">
        <v>2460</v>
      </c>
      <c r="B1182" s="17" t="s">
        <v>2461</v>
      </c>
    </row>
    <row r="1183" spans="1:2" ht="15">
      <c r="A1183" s="16" t="s">
        <v>2462</v>
      </c>
      <c r="B1183" s="17" t="s">
        <v>2463</v>
      </c>
    </row>
    <row r="1184" spans="1:2" ht="15">
      <c r="A1184" s="16" t="s">
        <v>2464</v>
      </c>
      <c r="B1184" s="17" t="s">
        <v>2465</v>
      </c>
    </row>
    <row r="1185" spans="1:2" ht="15">
      <c r="A1185" s="16" t="s">
        <v>2466</v>
      </c>
      <c r="B1185" s="17" t="s">
        <v>2465</v>
      </c>
    </row>
    <row r="1186" spans="1:2" ht="15">
      <c r="A1186" s="16" t="s">
        <v>2467</v>
      </c>
      <c r="B1186" s="17" t="s">
        <v>2468</v>
      </c>
    </row>
    <row r="1187" spans="1:2" ht="15">
      <c r="A1187" s="16" t="s">
        <v>2469</v>
      </c>
      <c r="B1187" s="17" t="s">
        <v>2470</v>
      </c>
    </row>
    <row r="1188" spans="1:2" ht="15">
      <c r="A1188" s="16" t="s">
        <v>2471</v>
      </c>
      <c r="B1188" s="17" t="s">
        <v>2472</v>
      </c>
    </row>
    <row r="1189" spans="1:2" ht="15">
      <c r="A1189" s="16" t="s">
        <v>2473</v>
      </c>
      <c r="B1189" s="17" t="s">
        <v>2474</v>
      </c>
    </row>
    <row r="1190" spans="1:2" ht="30">
      <c r="A1190" s="16" t="s">
        <v>2475</v>
      </c>
      <c r="B1190" s="17" t="s">
        <v>2476</v>
      </c>
    </row>
    <row r="1191" spans="1:2" ht="15">
      <c r="A1191" s="16" t="s">
        <v>2477</v>
      </c>
      <c r="B1191" s="17" t="s">
        <v>2478</v>
      </c>
    </row>
    <row r="1192" spans="1:2" ht="30">
      <c r="A1192" s="16" t="s">
        <v>2479</v>
      </c>
      <c r="B1192" s="17" t="s">
        <v>2480</v>
      </c>
    </row>
    <row r="1193" spans="1:2" ht="45">
      <c r="A1193" s="16" t="s">
        <v>2481</v>
      </c>
      <c r="B1193" s="17" t="s">
        <v>2482</v>
      </c>
    </row>
    <row r="1194" spans="1:2" ht="15">
      <c r="A1194" s="16" t="s">
        <v>2483</v>
      </c>
      <c r="B1194" s="17" t="s">
        <v>2484</v>
      </c>
    </row>
    <row r="1195" spans="1:2" ht="45">
      <c r="A1195" s="16" t="s">
        <v>2485</v>
      </c>
      <c r="B1195" s="17" t="s">
        <v>2486</v>
      </c>
    </row>
    <row r="1196" spans="1:2" ht="30">
      <c r="A1196" s="16" t="s">
        <v>2487</v>
      </c>
      <c r="B1196" s="17" t="s">
        <v>2488</v>
      </c>
    </row>
    <row r="1197" spans="1:2" ht="15">
      <c r="A1197" s="16" t="s">
        <v>2489</v>
      </c>
      <c r="B1197" s="17" t="s">
        <v>2490</v>
      </c>
    </row>
    <row r="1198" spans="1:2" ht="15">
      <c r="A1198" s="16" t="s">
        <v>2491</v>
      </c>
      <c r="B1198" s="17" t="s">
        <v>2490</v>
      </c>
    </row>
    <row r="1199" spans="1:2" ht="30">
      <c r="A1199" s="16" t="s">
        <v>2492</v>
      </c>
      <c r="B1199" s="17" t="s">
        <v>2493</v>
      </c>
    </row>
    <row r="1200" spans="1:2" ht="15">
      <c r="A1200" s="16" t="s">
        <v>2494</v>
      </c>
      <c r="B1200" s="17" t="s">
        <v>2495</v>
      </c>
    </row>
    <row r="1201" spans="1:2" ht="15">
      <c r="A1201" s="16" t="s">
        <v>2496</v>
      </c>
      <c r="B1201" s="17" t="s">
        <v>2497</v>
      </c>
    </row>
    <row r="1202" spans="1:2" ht="15">
      <c r="A1202" s="16" t="s">
        <v>2498</v>
      </c>
      <c r="B1202" s="17" t="s">
        <v>2499</v>
      </c>
    </row>
    <row r="1203" spans="1:2" ht="15">
      <c r="A1203" s="16" t="s">
        <v>2500</v>
      </c>
      <c r="B1203" s="17" t="s">
        <v>2501</v>
      </c>
    </row>
    <row r="1204" spans="1:2" ht="15">
      <c r="A1204" s="16" t="s">
        <v>2502</v>
      </c>
      <c r="B1204" s="17" t="s">
        <v>2503</v>
      </c>
    </row>
    <row r="1205" spans="1:2" ht="15">
      <c r="A1205" s="16" t="s">
        <v>2504</v>
      </c>
      <c r="B1205" s="17" t="s">
        <v>2505</v>
      </c>
    </row>
    <row r="1206" spans="1:2" ht="15">
      <c r="A1206" s="16" t="s">
        <v>2506</v>
      </c>
      <c r="B1206" s="17" t="s">
        <v>2507</v>
      </c>
    </row>
    <row r="1207" spans="1:2" ht="15">
      <c r="A1207" s="16" t="s">
        <v>2508</v>
      </c>
      <c r="B1207" s="17" t="s">
        <v>2509</v>
      </c>
    </row>
    <row r="1208" spans="1:2" ht="15">
      <c r="A1208" s="16" t="s">
        <v>2510</v>
      </c>
      <c r="B1208" s="17" t="s">
        <v>2511</v>
      </c>
    </row>
    <row r="1209" spans="1:2" ht="15">
      <c r="A1209" s="16" t="s">
        <v>2512</v>
      </c>
      <c r="B1209" s="17" t="s">
        <v>2513</v>
      </c>
    </row>
    <row r="1210" spans="1:2" ht="15">
      <c r="A1210" s="16" t="s">
        <v>2514</v>
      </c>
      <c r="B1210" s="17" t="s">
        <v>2515</v>
      </c>
    </row>
    <row r="1211" spans="1:2" ht="30">
      <c r="A1211" s="16" t="s">
        <v>2516</v>
      </c>
      <c r="B1211" s="17" t="s">
        <v>2517</v>
      </c>
    </row>
    <row r="1212" spans="1:2" ht="15">
      <c r="A1212" s="16" t="s">
        <v>2518</v>
      </c>
      <c r="B1212" s="17" t="s">
        <v>2519</v>
      </c>
    </row>
    <row r="1213" spans="1:2" ht="15">
      <c r="A1213" s="16" t="s">
        <v>2520</v>
      </c>
      <c r="B1213" s="17" t="s">
        <v>2521</v>
      </c>
    </row>
    <row r="1214" spans="1:2" ht="15">
      <c r="A1214" s="16" t="s">
        <v>2522</v>
      </c>
      <c r="B1214" s="17" t="s">
        <v>2523</v>
      </c>
    </row>
    <row r="1215" spans="1:2" ht="15">
      <c r="A1215" s="16" t="s">
        <v>2524</v>
      </c>
      <c r="B1215" s="17" t="s">
        <v>2525</v>
      </c>
    </row>
    <row r="1216" spans="1:2" ht="15">
      <c r="A1216" s="16" t="s">
        <v>2526</v>
      </c>
      <c r="B1216" s="17" t="s">
        <v>2525</v>
      </c>
    </row>
    <row r="1217" spans="1:2" ht="15">
      <c r="A1217" s="16" t="s">
        <v>2527</v>
      </c>
      <c r="B1217" s="17" t="s">
        <v>2528</v>
      </c>
    </row>
    <row r="1218" spans="1:2" ht="15">
      <c r="A1218" s="16" t="s">
        <v>2529</v>
      </c>
      <c r="B1218" s="17" t="s">
        <v>2530</v>
      </c>
    </row>
    <row r="1219" spans="1:2" ht="15">
      <c r="A1219" s="16" t="s">
        <v>2531</v>
      </c>
      <c r="B1219" s="17" t="s">
        <v>2532</v>
      </c>
    </row>
    <row r="1220" spans="1:2" ht="15">
      <c r="A1220" s="16" t="s">
        <v>2533</v>
      </c>
      <c r="B1220" s="17" t="s">
        <v>2534</v>
      </c>
    </row>
    <row r="1221" spans="1:2" ht="15">
      <c r="A1221" s="16" t="s">
        <v>2535</v>
      </c>
      <c r="B1221" s="17" t="s">
        <v>2536</v>
      </c>
    </row>
    <row r="1222" spans="1:2" ht="15">
      <c r="A1222" s="16" t="s">
        <v>2537</v>
      </c>
      <c r="B1222" s="17" t="s">
        <v>2538</v>
      </c>
    </row>
    <row r="1223" spans="1:2" ht="15">
      <c r="A1223" s="16" t="s">
        <v>2539</v>
      </c>
      <c r="B1223" s="17" t="s">
        <v>2540</v>
      </c>
    </row>
    <row r="1224" spans="1:2" ht="15">
      <c r="A1224" s="16" t="s">
        <v>2541</v>
      </c>
      <c r="B1224" s="17" t="s">
        <v>2542</v>
      </c>
    </row>
    <row r="1225" spans="1:2" ht="15">
      <c r="A1225" s="16" t="s">
        <v>2543</v>
      </c>
      <c r="B1225" s="17" t="s">
        <v>2544</v>
      </c>
    </row>
    <row r="1226" spans="1:2" ht="15">
      <c r="A1226" s="16" t="s">
        <v>2545</v>
      </c>
      <c r="B1226" s="17" t="s">
        <v>2544</v>
      </c>
    </row>
    <row r="1227" spans="1:2" ht="15">
      <c r="A1227" s="16" t="s">
        <v>2546</v>
      </c>
      <c r="B1227" s="17" t="s">
        <v>2547</v>
      </c>
    </row>
    <row r="1228" spans="1:2" ht="15">
      <c r="A1228" s="16" t="s">
        <v>2548</v>
      </c>
      <c r="B1228" s="17" t="s">
        <v>2549</v>
      </c>
    </row>
    <row r="1229" spans="1:2" ht="15">
      <c r="A1229" s="16" t="s">
        <v>2550</v>
      </c>
      <c r="B1229" s="17" t="s">
        <v>2551</v>
      </c>
    </row>
    <row r="1230" spans="1:2" ht="15">
      <c r="A1230" s="16" t="s">
        <v>2552</v>
      </c>
      <c r="B1230" s="17" t="s">
        <v>2553</v>
      </c>
    </row>
    <row r="1231" spans="1:2" ht="15">
      <c r="A1231" s="16" t="s">
        <v>2554</v>
      </c>
      <c r="B1231" s="17" t="s">
        <v>2555</v>
      </c>
    </row>
    <row r="1232" spans="1:2" ht="15">
      <c r="A1232" s="16" t="s">
        <v>2556</v>
      </c>
      <c r="B1232" s="17" t="s">
        <v>2557</v>
      </c>
    </row>
    <row r="1233" spans="1:2" ht="15">
      <c r="A1233" s="16" t="s">
        <v>2558</v>
      </c>
      <c r="B1233" s="17" t="s">
        <v>2559</v>
      </c>
    </row>
    <row r="1234" spans="1:2" ht="15">
      <c r="A1234" s="16" t="s">
        <v>2560</v>
      </c>
      <c r="B1234" s="17" t="s">
        <v>2561</v>
      </c>
    </row>
    <row r="1235" spans="1:2" ht="15">
      <c r="A1235" s="16" t="s">
        <v>2562</v>
      </c>
      <c r="B1235" s="17" t="s">
        <v>2563</v>
      </c>
    </row>
    <row r="1236" spans="1:2" ht="15">
      <c r="A1236" s="16" t="s">
        <v>2564</v>
      </c>
      <c r="B1236" s="17" t="s">
        <v>2565</v>
      </c>
    </row>
    <row r="1237" spans="1:2" ht="15">
      <c r="A1237" s="16" t="s">
        <v>2566</v>
      </c>
      <c r="B1237" s="17" t="s">
        <v>2567</v>
      </c>
    </row>
    <row r="1238" spans="1:2" ht="30">
      <c r="A1238" s="16" t="s">
        <v>2568</v>
      </c>
      <c r="B1238" s="17" t="s">
        <v>2569</v>
      </c>
    </row>
    <row r="1239" spans="1:2" ht="15">
      <c r="A1239" s="16" t="s">
        <v>2570</v>
      </c>
      <c r="B1239" s="17" t="s">
        <v>2571</v>
      </c>
    </row>
    <row r="1240" spans="1:2" ht="15">
      <c r="A1240" s="16" t="s">
        <v>2572</v>
      </c>
      <c r="B1240" s="17" t="s">
        <v>2573</v>
      </c>
    </row>
    <row r="1241" spans="1:2" ht="15">
      <c r="A1241" s="16" t="s">
        <v>2574</v>
      </c>
      <c r="B1241" s="17" t="s">
        <v>2575</v>
      </c>
    </row>
    <row r="1242" spans="1:2" ht="15">
      <c r="A1242" s="16" t="s">
        <v>2576</v>
      </c>
      <c r="B1242" s="17" t="s">
        <v>2575</v>
      </c>
    </row>
    <row r="1243" spans="1:2" ht="15">
      <c r="A1243" s="16" t="s">
        <v>2577</v>
      </c>
      <c r="B1243" s="17" t="s">
        <v>2578</v>
      </c>
    </row>
    <row r="1244" spans="1:2" ht="15">
      <c r="A1244" s="16" t="s">
        <v>2579</v>
      </c>
      <c r="B1244" s="17" t="s">
        <v>2578</v>
      </c>
    </row>
    <row r="1245" spans="1:2" ht="15">
      <c r="A1245" s="16" t="s">
        <v>2580</v>
      </c>
      <c r="B1245" s="17" t="s">
        <v>2581</v>
      </c>
    </row>
    <row r="1246" spans="1:2" ht="15">
      <c r="A1246" s="16" t="s">
        <v>2582</v>
      </c>
      <c r="B1246" s="17" t="s">
        <v>2581</v>
      </c>
    </row>
    <row r="1247" spans="1:2" ht="15">
      <c r="A1247" s="16" t="s">
        <v>2583</v>
      </c>
      <c r="B1247" s="17" t="s">
        <v>2584</v>
      </c>
    </row>
    <row r="1248" spans="1:2" ht="15">
      <c r="A1248" s="16" t="s">
        <v>2585</v>
      </c>
      <c r="B1248" s="17" t="s">
        <v>2584</v>
      </c>
    </row>
    <row r="1249" spans="1:2" ht="15">
      <c r="A1249" s="16" t="s">
        <v>2586</v>
      </c>
      <c r="B1249" s="17" t="s">
        <v>2587</v>
      </c>
    </row>
    <row r="1250" spans="1:2" ht="15">
      <c r="A1250" s="16" t="s">
        <v>2588</v>
      </c>
      <c r="B1250" s="17" t="s">
        <v>2589</v>
      </c>
    </row>
    <row r="1251" spans="1:2" ht="15">
      <c r="A1251" s="16" t="s">
        <v>2590</v>
      </c>
      <c r="B1251" s="17" t="s">
        <v>2591</v>
      </c>
    </row>
    <row r="1252" spans="1:2" ht="15">
      <c r="A1252" s="16" t="s">
        <v>2592</v>
      </c>
      <c r="B1252" s="17" t="s">
        <v>2593</v>
      </c>
    </row>
    <row r="1253" spans="1:2" ht="15">
      <c r="A1253" s="16" t="s">
        <v>2594</v>
      </c>
      <c r="B1253" s="17" t="s">
        <v>2595</v>
      </c>
    </row>
    <row r="1254" spans="1:2" ht="15">
      <c r="A1254" s="16" t="s">
        <v>2596</v>
      </c>
      <c r="B1254" s="17" t="s">
        <v>2597</v>
      </c>
    </row>
    <row r="1255" spans="1:2" ht="30">
      <c r="A1255" s="16" t="s">
        <v>2598</v>
      </c>
      <c r="B1255" s="17" t="s">
        <v>2599</v>
      </c>
    </row>
    <row r="1256" spans="1:2" ht="15">
      <c r="A1256" s="16" t="s">
        <v>2600</v>
      </c>
      <c r="B1256" s="17" t="s">
        <v>2601</v>
      </c>
    </row>
    <row r="1257" spans="1:2" ht="15">
      <c r="A1257" s="16" t="s">
        <v>2602</v>
      </c>
      <c r="B1257" s="17" t="s">
        <v>2603</v>
      </c>
    </row>
    <row r="1258" spans="1:2" ht="15">
      <c r="A1258" s="16" t="s">
        <v>2604</v>
      </c>
      <c r="B1258" s="17" t="s">
        <v>2605</v>
      </c>
    </row>
    <row r="1259" spans="1:2" ht="15">
      <c r="A1259" s="16" t="s">
        <v>2606</v>
      </c>
      <c r="B1259" s="17" t="s">
        <v>2607</v>
      </c>
    </row>
    <row r="1260" spans="1:2" ht="15">
      <c r="A1260" s="16" t="s">
        <v>2608</v>
      </c>
      <c r="B1260" s="17" t="s">
        <v>2609</v>
      </c>
    </row>
    <row r="1261" spans="1:2" ht="15">
      <c r="A1261" s="16" t="s">
        <v>2610</v>
      </c>
      <c r="B1261" s="17" t="s">
        <v>2611</v>
      </c>
    </row>
    <row r="1262" spans="1:2" ht="15">
      <c r="A1262" s="16" t="s">
        <v>2612</v>
      </c>
      <c r="B1262" s="17" t="s">
        <v>2613</v>
      </c>
    </row>
    <row r="1263" spans="1:2" ht="15">
      <c r="A1263" s="16" t="s">
        <v>2614</v>
      </c>
      <c r="B1263" s="17" t="s">
        <v>2615</v>
      </c>
    </row>
    <row r="1264" spans="1:2" ht="15">
      <c r="A1264" s="16" t="s">
        <v>2616</v>
      </c>
      <c r="B1264" s="17" t="s">
        <v>2617</v>
      </c>
    </row>
    <row r="1265" spans="1:2" ht="15">
      <c r="A1265" s="16" t="s">
        <v>2618</v>
      </c>
      <c r="B1265" s="17" t="s">
        <v>2619</v>
      </c>
    </row>
    <row r="1266" spans="1:2" ht="15">
      <c r="A1266" s="16" t="s">
        <v>2620</v>
      </c>
      <c r="B1266" s="17" t="s">
        <v>2621</v>
      </c>
    </row>
    <row r="1267" spans="1:2" ht="15">
      <c r="A1267" s="16" t="s">
        <v>2622</v>
      </c>
      <c r="B1267" s="17" t="s">
        <v>2623</v>
      </c>
    </row>
    <row r="1268" spans="1:2" ht="15">
      <c r="A1268" s="16" t="s">
        <v>2624</v>
      </c>
      <c r="B1268" s="17" t="s">
        <v>2625</v>
      </c>
    </row>
    <row r="1269" spans="1:2" ht="15">
      <c r="A1269" s="16" t="s">
        <v>2626</v>
      </c>
      <c r="B1269" s="17" t="s">
        <v>2627</v>
      </c>
    </row>
    <row r="1270" spans="1:2" ht="15">
      <c r="A1270" s="16" t="s">
        <v>2628</v>
      </c>
      <c r="B1270" s="17" t="s">
        <v>2629</v>
      </c>
    </row>
    <row r="1271" spans="1:2" ht="15">
      <c r="A1271" s="16" t="s">
        <v>2630</v>
      </c>
      <c r="B1271" s="17" t="s">
        <v>2631</v>
      </c>
    </row>
    <row r="1272" spans="1:2" ht="15">
      <c r="A1272" s="16" t="s">
        <v>2632</v>
      </c>
      <c r="B1272" s="17" t="s">
        <v>2631</v>
      </c>
    </row>
    <row r="1273" spans="1:2" ht="15">
      <c r="A1273" s="16" t="s">
        <v>2633</v>
      </c>
      <c r="B1273" s="17" t="s">
        <v>2634</v>
      </c>
    </row>
    <row r="1274" spans="1:2" ht="15">
      <c r="A1274" s="16" t="s">
        <v>2635</v>
      </c>
      <c r="B1274" s="17" t="s">
        <v>2636</v>
      </c>
    </row>
    <row r="1275" spans="1:2" ht="15">
      <c r="A1275" s="16" t="s">
        <v>2637</v>
      </c>
      <c r="B1275" s="17" t="s">
        <v>2638</v>
      </c>
    </row>
    <row r="1276" spans="1:2" ht="15">
      <c r="A1276" s="16" t="s">
        <v>2639</v>
      </c>
      <c r="B1276" s="17" t="s">
        <v>2640</v>
      </c>
    </row>
    <row r="1277" spans="1:2" ht="30">
      <c r="A1277" s="16" t="s">
        <v>2641</v>
      </c>
      <c r="B1277" s="17" t="s">
        <v>2642</v>
      </c>
    </row>
    <row r="1278" spans="1:2" ht="30">
      <c r="A1278" s="16" t="s">
        <v>2643</v>
      </c>
      <c r="B1278" s="17" t="s">
        <v>2644</v>
      </c>
    </row>
    <row r="1279" spans="1:2" ht="30">
      <c r="A1279" s="16" t="s">
        <v>2645</v>
      </c>
      <c r="B1279" s="17" t="s">
        <v>2646</v>
      </c>
    </row>
    <row r="1280" spans="1:2" ht="45">
      <c r="A1280" s="16" t="s">
        <v>2647</v>
      </c>
      <c r="B1280" s="17" t="s">
        <v>2648</v>
      </c>
    </row>
    <row r="1281" spans="1:2" ht="15">
      <c r="A1281" s="16" t="s">
        <v>2649</v>
      </c>
      <c r="B1281" s="17" t="s">
        <v>2650</v>
      </c>
    </row>
    <row r="1282" spans="1:2" ht="15">
      <c r="A1282" s="16" t="s">
        <v>2651</v>
      </c>
      <c r="B1282" s="17" t="s">
        <v>2652</v>
      </c>
    </row>
    <row r="1283" spans="1:2" ht="15">
      <c r="A1283" s="16" t="s">
        <v>2653</v>
      </c>
      <c r="B1283" s="17" t="s">
        <v>2654</v>
      </c>
    </row>
    <row r="1284" spans="1:2" ht="15">
      <c r="A1284" s="16" t="s">
        <v>2655</v>
      </c>
      <c r="B1284" s="17" t="s">
        <v>2656</v>
      </c>
    </row>
    <row r="1285" spans="1:2" ht="15">
      <c r="A1285" s="16" t="s">
        <v>2657</v>
      </c>
      <c r="B1285" s="17" t="s">
        <v>2658</v>
      </c>
    </row>
    <row r="1286" spans="1:2" ht="15">
      <c r="A1286" s="16" t="s">
        <v>2659</v>
      </c>
      <c r="B1286" s="17" t="s">
        <v>2660</v>
      </c>
    </row>
    <row r="1287" spans="1:2" ht="15">
      <c r="A1287" s="16" t="s">
        <v>2661</v>
      </c>
      <c r="B1287" s="17" t="s">
        <v>2662</v>
      </c>
    </row>
    <row r="1288" spans="1:2" ht="15">
      <c r="A1288" s="16" t="s">
        <v>2663</v>
      </c>
      <c r="B1288" s="17" t="s">
        <v>2664</v>
      </c>
    </row>
    <row r="1289" spans="1:2" ht="15">
      <c r="A1289" s="16" t="s">
        <v>2665</v>
      </c>
      <c r="B1289" s="17" t="s">
        <v>2666</v>
      </c>
    </row>
    <row r="1290" spans="1:2" ht="15">
      <c r="A1290" s="16" t="s">
        <v>2667</v>
      </c>
      <c r="B1290" s="17" t="s">
        <v>2668</v>
      </c>
    </row>
    <row r="1291" spans="1:2" ht="15">
      <c r="A1291" s="16" t="s">
        <v>2669</v>
      </c>
      <c r="B1291" s="17" t="s">
        <v>2670</v>
      </c>
    </row>
    <row r="1292" spans="1:2" ht="15">
      <c r="A1292" s="16" t="s">
        <v>2671</v>
      </c>
      <c r="B1292" s="17" t="s">
        <v>2672</v>
      </c>
    </row>
    <row r="1293" spans="1:2" ht="15">
      <c r="A1293" s="16" t="s">
        <v>2673</v>
      </c>
      <c r="B1293" s="17" t="s">
        <v>2674</v>
      </c>
    </row>
    <row r="1294" spans="1:2" ht="15">
      <c r="A1294" s="16" t="s">
        <v>2675</v>
      </c>
      <c r="B1294" s="17" t="s">
        <v>2676</v>
      </c>
    </row>
    <row r="1295" spans="1:2" ht="15">
      <c r="A1295" s="16" t="s">
        <v>2677</v>
      </c>
      <c r="B1295" s="17" t="s">
        <v>2678</v>
      </c>
    </row>
    <row r="1296" spans="1:2" ht="15">
      <c r="A1296" s="16" t="s">
        <v>2679</v>
      </c>
      <c r="B1296" s="17" t="s">
        <v>2680</v>
      </c>
    </row>
    <row r="1297" spans="1:2" ht="15">
      <c r="A1297" s="16" t="s">
        <v>2681</v>
      </c>
      <c r="B1297" s="17" t="s">
        <v>2682</v>
      </c>
    </row>
    <row r="1298" spans="1:2" ht="30">
      <c r="A1298" s="16" t="s">
        <v>2683</v>
      </c>
      <c r="B1298" s="17" t="s">
        <v>2684</v>
      </c>
    </row>
    <row r="1299" spans="1:2" ht="30">
      <c r="A1299" s="16" t="s">
        <v>2685</v>
      </c>
      <c r="B1299" s="17" t="s">
        <v>2686</v>
      </c>
    </row>
    <row r="1300" spans="1:2" ht="15">
      <c r="A1300" s="16" t="s">
        <v>2687</v>
      </c>
      <c r="B1300" s="17" t="s">
        <v>2688</v>
      </c>
    </row>
    <row r="1301" spans="1:2" ht="30">
      <c r="A1301" s="16" t="s">
        <v>2689</v>
      </c>
      <c r="B1301" s="17" t="s">
        <v>2690</v>
      </c>
    </row>
    <row r="1302" spans="1:2" ht="30">
      <c r="A1302" s="16" t="s">
        <v>2691</v>
      </c>
      <c r="B1302" s="17" t="s">
        <v>2692</v>
      </c>
    </row>
    <row r="1303" spans="1:2" ht="15">
      <c r="A1303" s="16" t="s">
        <v>2693</v>
      </c>
      <c r="B1303" s="17" t="s">
        <v>2694</v>
      </c>
    </row>
    <row r="1304" spans="1:2" ht="15">
      <c r="A1304" s="16" t="s">
        <v>2695</v>
      </c>
      <c r="B1304" s="17" t="s">
        <v>2696</v>
      </c>
    </row>
    <row r="1305" spans="1:2" ht="30">
      <c r="A1305" s="16" t="s">
        <v>2697</v>
      </c>
      <c r="B1305" s="17" t="s">
        <v>2698</v>
      </c>
    </row>
    <row r="1306" spans="1:2" ht="30">
      <c r="A1306" s="16" t="s">
        <v>2699</v>
      </c>
      <c r="B1306" s="17" t="s">
        <v>2700</v>
      </c>
    </row>
    <row r="1307" spans="1:2" ht="15">
      <c r="A1307" s="16" t="s">
        <v>2701</v>
      </c>
      <c r="B1307" s="17" t="s">
        <v>2702</v>
      </c>
    </row>
    <row r="1308" spans="1:2" ht="30">
      <c r="A1308" s="16" t="s">
        <v>2703</v>
      </c>
      <c r="B1308" s="17" t="s">
        <v>2704</v>
      </c>
    </row>
    <row r="1309" spans="1:2" ht="30">
      <c r="A1309" s="16" t="s">
        <v>2705</v>
      </c>
      <c r="B1309" s="17" t="s">
        <v>2706</v>
      </c>
    </row>
    <row r="1310" spans="1:2" ht="15">
      <c r="A1310" s="16" t="s">
        <v>2707</v>
      </c>
      <c r="B1310" s="17" t="s">
        <v>2708</v>
      </c>
    </row>
    <row r="1311" spans="1:2" ht="15">
      <c r="A1311" s="16" t="s">
        <v>2709</v>
      </c>
      <c r="B1311" s="17" t="s">
        <v>2708</v>
      </c>
    </row>
    <row r="1312" spans="1:2" ht="15">
      <c r="A1312" s="16" t="s">
        <v>2710</v>
      </c>
      <c r="B1312" s="17" t="s">
        <v>2711</v>
      </c>
    </row>
    <row r="1313" spans="1:2" ht="15">
      <c r="A1313" s="16" t="s">
        <v>2712</v>
      </c>
      <c r="B1313" s="17" t="s">
        <v>2713</v>
      </c>
    </row>
    <row r="1314" spans="1:2" ht="15">
      <c r="A1314" s="16" t="s">
        <v>2714</v>
      </c>
      <c r="B1314" s="17" t="s">
        <v>2715</v>
      </c>
    </row>
    <row r="1315" spans="1:2" ht="30">
      <c r="A1315" s="16" t="s">
        <v>2716</v>
      </c>
      <c r="B1315" s="17" t="s">
        <v>2717</v>
      </c>
    </row>
    <row r="1316" spans="1:2" ht="15">
      <c r="A1316" s="16" t="s">
        <v>2718</v>
      </c>
      <c r="B1316" s="17" t="s">
        <v>2719</v>
      </c>
    </row>
    <row r="1317" spans="1:2" ht="15">
      <c r="A1317" s="16" t="s">
        <v>2720</v>
      </c>
      <c r="B1317" s="17" t="s">
        <v>2721</v>
      </c>
    </row>
    <row r="1318" spans="1:2" ht="15">
      <c r="A1318" s="16" t="s">
        <v>2722</v>
      </c>
      <c r="B1318" s="17" t="s">
        <v>2723</v>
      </c>
    </row>
    <row r="1319" spans="1:2" ht="15">
      <c r="A1319" s="16" t="s">
        <v>2724</v>
      </c>
      <c r="B1319" s="17" t="s">
        <v>2725</v>
      </c>
    </row>
    <row r="1320" spans="1:2" ht="15">
      <c r="A1320" s="16" t="s">
        <v>2726</v>
      </c>
      <c r="B1320" s="17" t="s">
        <v>2727</v>
      </c>
    </row>
    <row r="1321" spans="1:2" ht="15">
      <c r="A1321" s="16" t="s">
        <v>2728</v>
      </c>
      <c r="B1321" s="17" t="s">
        <v>2729</v>
      </c>
    </row>
    <row r="1322" spans="1:2" ht="15">
      <c r="A1322" s="16" t="s">
        <v>2730</v>
      </c>
      <c r="B1322" s="17" t="s">
        <v>2731</v>
      </c>
    </row>
    <row r="1323" spans="1:2" ht="30">
      <c r="A1323" s="16" t="s">
        <v>2732</v>
      </c>
      <c r="B1323" s="17" t="s">
        <v>2733</v>
      </c>
    </row>
    <row r="1324" spans="1:2" ht="15">
      <c r="A1324" s="16" t="s">
        <v>2734</v>
      </c>
      <c r="B1324" s="17" t="s">
        <v>2735</v>
      </c>
    </row>
    <row r="1325" spans="1:2" ht="15">
      <c r="A1325" s="16" t="s">
        <v>2736</v>
      </c>
      <c r="B1325" s="17" t="s">
        <v>2735</v>
      </c>
    </row>
    <row r="1326" spans="1:2" ht="15">
      <c r="A1326" s="16" t="s">
        <v>2737</v>
      </c>
      <c r="B1326" s="17" t="s">
        <v>2735</v>
      </c>
    </row>
    <row r="1327" spans="1:2" ht="15">
      <c r="A1327" s="16" t="s">
        <v>2738</v>
      </c>
      <c r="B1327" s="17" t="s">
        <v>2739</v>
      </c>
    </row>
    <row r="1328" spans="1:2" ht="15">
      <c r="A1328" s="16" t="s">
        <v>2740</v>
      </c>
      <c r="B1328" s="17" t="s">
        <v>2741</v>
      </c>
    </row>
    <row r="1329" spans="1:2" ht="15">
      <c r="A1329" s="16" t="s">
        <v>2742</v>
      </c>
      <c r="B1329" s="17" t="s">
        <v>2743</v>
      </c>
    </row>
    <row r="1330" spans="1:2" ht="15">
      <c r="A1330" s="16" t="s">
        <v>2744</v>
      </c>
      <c r="B1330" s="17" t="s">
        <v>2743</v>
      </c>
    </row>
    <row r="1331" spans="1:2" ht="15">
      <c r="A1331" s="16" t="s">
        <v>2745</v>
      </c>
      <c r="B1331" s="17" t="s">
        <v>2743</v>
      </c>
    </row>
    <row r="1332" spans="1:2" ht="15">
      <c r="A1332" s="16" t="s">
        <v>2746</v>
      </c>
      <c r="B1332" s="17" t="s">
        <v>2747</v>
      </c>
    </row>
    <row r="1333" spans="1:2" ht="15">
      <c r="A1333" s="16" t="s">
        <v>2748</v>
      </c>
      <c r="B1333" s="17" t="s">
        <v>2749</v>
      </c>
    </row>
    <row r="1334" spans="1:2" ht="15">
      <c r="A1334" s="16" t="s">
        <v>2750</v>
      </c>
      <c r="B1334" s="17" t="s">
        <v>2751</v>
      </c>
    </row>
    <row r="1335" spans="1:2" ht="15">
      <c r="A1335" s="16" t="s">
        <v>2752</v>
      </c>
      <c r="B1335" s="17" t="s">
        <v>2753</v>
      </c>
    </row>
    <row r="1336" spans="1:2" ht="15">
      <c r="A1336" s="16" t="s">
        <v>2754</v>
      </c>
      <c r="B1336" s="17" t="s">
        <v>2755</v>
      </c>
    </row>
    <row r="1337" spans="1:2" ht="15">
      <c r="A1337" s="16" t="s">
        <v>2756</v>
      </c>
      <c r="B1337" s="17" t="s">
        <v>2757</v>
      </c>
    </row>
    <row r="1338" spans="1:2" ht="15">
      <c r="A1338" s="16" t="s">
        <v>2758</v>
      </c>
      <c r="B1338" s="17" t="s">
        <v>2759</v>
      </c>
    </row>
    <row r="1339" spans="1:2" ht="15">
      <c r="A1339" s="16" t="s">
        <v>2760</v>
      </c>
      <c r="B1339" s="17" t="s">
        <v>2761</v>
      </c>
    </row>
    <row r="1340" spans="1:2" ht="15">
      <c r="A1340" s="16" t="s">
        <v>2762</v>
      </c>
      <c r="B1340" s="17" t="s">
        <v>2763</v>
      </c>
    </row>
    <row r="1341" spans="1:2" ht="15">
      <c r="A1341" s="16" t="s">
        <v>2764</v>
      </c>
      <c r="B1341" s="17" t="s">
        <v>2765</v>
      </c>
    </row>
    <row r="1342" spans="1:2" ht="15">
      <c r="A1342" s="16" t="s">
        <v>2766</v>
      </c>
      <c r="B1342" s="17" t="s">
        <v>2767</v>
      </c>
    </row>
    <row r="1343" spans="1:2" ht="15">
      <c r="A1343" s="16" t="s">
        <v>2768</v>
      </c>
      <c r="B1343" s="17" t="s">
        <v>2769</v>
      </c>
    </row>
    <row r="1344" spans="1:2" ht="15">
      <c r="A1344" s="16" t="s">
        <v>2770</v>
      </c>
      <c r="B1344" s="17" t="s">
        <v>2771</v>
      </c>
    </row>
    <row r="1345" spans="1:2" ht="15">
      <c r="A1345" s="16" t="s">
        <v>2772</v>
      </c>
      <c r="B1345" s="17" t="s">
        <v>2773</v>
      </c>
    </row>
    <row r="1346" spans="1:2" ht="15">
      <c r="A1346" s="16" t="s">
        <v>2774</v>
      </c>
      <c r="B1346" s="17" t="s">
        <v>2775</v>
      </c>
    </row>
    <row r="1347" spans="1:2" ht="15">
      <c r="A1347" s="16" t="s">
        <v>2776</v>
      </c>
      <c r="B1347" s="17" t="s">
        <v>2777</v>
      </c>
    </row>
    <row r="1348" spans="1:2" ht="15">
      <c r="A1348" s="16" t="s">
        <v>2778</v>
      </c>
      <c r="B1348" s="17" t="s">
        <v>2779</v>
      </c>
    </row>
    <row r="1349" spans="1:2" ht="15">
      <c r="A1349" s="16" t="s">
        <v>2780</v>
      </c>
      <c r="B1349" s="17" t="s">
        <v>2781</v>
      </c>
    </row>
    <row r="1350" spans="1:2" ht="15">
      <c r="A1350" s="16" t="s">
        <v>2782</v>
      </c>
      <c r="B1350" s="17" t="s">
        <v>2783</v>
      </c>
    </row>
    <row r="1351" spans="1:2" ht="15">
      <c r="A1351" s="16" t="s">
        <v>2784</v>
      </c>
      <c r="B1351" s="17" t="s">
        <v>2785</v>
      </c>
    </row>
    <row r="1352" spans="1:2" ht="15">
      <c r="A1352" s="16" t="s">
        <v>2786</v>
      </c>
      <c r="B1352" s="17" t="s">
        <v>2787</v>
      </c>
    </row>
    <row r="1353" spans="1:2" ht="15">
      <c r="A1353" s="16" t="s">
        <v>2788</v>
      </c>
      <c r="B1353" s="17" t="s">
        <v>2789</v>
      </c>
    </row>
    <row r="1354" spans="1:2" ht="15">
      <c r="A1354" s="16" t="s">
        <v>2790</v>
      </c>
      <c r="B1354" s="17" t="s">
        <v>2791</v>
      </c>
    </row>
    <row r="1355" spans="1:2" ht="15">
      <c r="A1355" s="16" t="s">
        <v>2792</v>
      </c>
      <c r="B1355" s="17" t="s">
        <v>2793</v>
      </c>
    </row>
    <row r="1356" spans="1:2" ht="15">
      <c r="A1356" s="16" t="s">
        <v>2794</v>
      </c>
      <c r="B1356" s="17" t="s">
        <v>2795</v>
      </c>
    </row>
    <row r="1357" spans="1:2" ht="15">
      <c r="A1357" s="16" t="s">
        <v>2796</v>
      </c>
      <c r="B1357" s="17" t="s">
        <v>2797</v>
      </c>
    </row>
    <row r="1358" spans="1:2" ht="15">
      <c r="A1358" s="16" t="s">
        <v>2798</v>
      </c>
      <c r="B1358" s="17" t="s">
        <v>2799</v>
      </c>
    </row>
    <row r="1359" spans="1:2" ht="30">
      <c r="A1359" s="16" t="s">
        <v>2800</v>
      </c>
      <c r="B1359" s="17" t="s">
        <v>2801</v>
      </c>
    </row>
    <row r="1360" spans="1:2" ht="30">
      <c r="A1360" s="16" t="s">
        <v>2802</v>
      </c>
      <c r="B1360" s="17" t="s">
        <v>2801</v>
      </c>
    </row>
    <row r="1361" spans="1:2" ht="30">
      <c r="A1361" s="16" t="s">
        <v>2803</v>
      </c>
      <c r="B1361" s="17" t="s">
        <v>2801</v>
      </c>
    </row>
    <row r="1362" spans="1:2" ht="15">
      <c r="A1362" s="16" t="s">
        <v>2804</v>
      </c>
      <c r="B1362" s="17" t="s">
        <v>2805</v>
      </c>
    </row>
    <row r="1363" spans="1:2" ht="15">
      <c r="A1363" s="16" t="s">
        <v>2806</v>
      </c>
      <c r="B1363" s="17" t="s">
        <v>2807</v>
      </c>
    </row>
    <row r="1364" spans="1:2" ht="15">
      <c r="A1364" s="16" t="s">
        <v>2808</v>
      </c>
      <c r="B1364" s="17" t="s">
        <v>2809</v>
      </c>
    </row>
    <row r="1365" spans="1:2" ht="15">
      <c r="A1365" s="16" t="s">
        <v>2810</v>
      </c>
      <c r="B1365" s="17" t="s">
        <v>2809</v>
      </c>
    </row>
    <row r="1366" spans="1:2" ht="15">
      <c r="A1366" s="16" t="s">
        <v>2811</v>
      </c>
      <c r="B1366" s="17" t="s">
        <v>2812</v>
      </c>
    </row>
    <row r="1367" spans="1:2" ht="15">
      <c r="A1367" s="16" t="s">
        <v>2813</v>
      </c>
      <c r="B1367" s="17" t="s">
        <v>2812</v>
      </c>
    </row>
    <row r="1368" spans="1:2" ht="15">
      <c r="A1368" s="16" t="s">
        <v>2814</v>
      </c>
      <c r="B1368" s="17" t="s">
        <v>2815</v>
      </c>
    </row>
    <row r="1369" spans="1:2" ht="15">
      <c r="A1369" s="16" t="s">
        <v>2816</v>
      </c>
      <c r="B1369" s="17" t="s">
        <v>2817</v>
      </c>
    </row>
    <row r="1370" spans="1:2" ht="15">
      <c r="A1370" s="16" t="s">
        <v>2818</v>
      </c>
      <c r="B1370" s="17" t="s">
        <v>2819</v>
      </c>
    </row>
    <row r="1371" spans="1:2" ht="15">
      <c r="A1371" s="16" t="s">
        <v>2820</v>
      </c>
      <c r="B1371" s="17" t="s">
        <v>2821</v>
      </c>
    </row>
    <row r="1372" spans="1:2" ht="15">
      <c r="A1372" s="16" t="s">
        <v>2822</v>
      </c>
      <c r="B1372" s="17" t="s">
        <v>2823</v>
      </c>
    </row>
    <row r="1373" spans="1:2" ht="15">
      <c r="A1373" s="16" t="s">
        <v>2824</v>
      </c>
      <c r="B1373" s="17" t="s">
        <v>2825</v>
      </c>
    </row>
    <row r="1374" spans="1:2" ht="15">
      <c r="A1374" s="16" t="s">
        <v>2826</v>
      </c>
      <c r="B1374" s="17" t="s">
        <v>2827</v>
      </c>
    </row>
    <row r="1375" spans="1:2" ht="15">
      <c r="A1375" s="16" t="s">
        <v>2828</v>
      </c>
      <c r="B1375" s="17" t="s">
        <v>2829</v>
      </c>
    </row>
    <row r="1376" spans="1:2" ht="15">
      <c r="A1376" s="16" t="s">
        <v>2830</v>
      </c>
      <c r="B1376" s="17" t="s">
        <v>2831</v>
      </c>
    </row>
    <row r="1377" spans="1:2" ht="15">
      <c r="A1377" s="16" t="s">
        <v>2832</v>
      </c>
      <c r="B1377" s="17" t="s">
        <v>2833</v>
      </c>
    </row>
    <row r="1378" spans="1:2" ht="15">
      <c r="A1378" s="16" t="s">
        <v>2834</v>
      </c>
      <c r="B1378" s="17" t="s">
        <v>2835</v>
      </c>
    </row>
    <row r="1379" spans="1:2" ht="15">
      <c r="A1379" s="16" t="s">
        <v>2836</v>
      </c>
      <c r="B1379" s="17" t="s">
        <v>2837</v>
      </c>
    </row>
    <row r="1380" spans="1:2" ht="15">
      <c r="A1380" s="16" t="s">
        <v>2838</v>
      </c>
      <c r="B1380" s="17" t="s">
        <v>2839</v>
      </c>
    </row>
    <row r="1381" spans="1:2" ht="15">
      <c r="A1381" s="16" t="s">
        <v>2840</v>
      </c>
      <c r="B1381" s="17" t="s">
        <v>2841</v>
      </c>
    </row>
    <row r="1382" spans="1:2" ht="15">
      <c r="A1382" s="16" t="s">
        <v>2842</v>
      </c>
      <c r="B1382" s="17" t="s">
        <v>2843</v>
      </c>
    </row>
    <row r="1383" spans="1:2" ht="15">
      <c r="A1383" s="16" t="s">
        <v>2844</v>
      </c>
      <c r="B1383" s="17" t="s">
        <v>2845</v>
      </c>
    </row>
    <row r="1384" spans="1:2" ht="15">
      <c r="A1384" s="16" t="s">
        <v>2846</v>
      </c>
      <c r="B1384" s="17" t="s">
        <v>2847</v>
      </c>
    </row>
    <row r="1385" spans="1:2" ht="15">
      <c r="A1385" s="16" t="s">
        <v>2848</v>
      </c>
      <c r="B1385" s="17" t="s">
        <v>2849</v>
      </c>
    </row>
    <row r="1386" spans="1:2" ht="15">
      <c r="A1386" s="16" t="s">
        <v>2850</v>
      </c>
      <c r="B1386" s="17" t="s">
        <v>2851</v>
      </c>
    </row>
    <row r="1387" spans="1:2" ht="15">
      <c r="A1387" s="16" t="s">
        <v>2852</v>
      </c>
      <c r="B1387" s="17" t="s">
        <v>2853</v>
      </c>
    </row>
    <row r="1388" spans="1:2" ht="15">
      <c r="A1388" s="16" t="s">
        <v>2854</v>
      </c>
      <c r="B1388" s="17" t="s">
        <v>2855</v>
      </c>
    </row>
    <row r="1389" spans="1:2" ht="15">
      <c r="A1389" s="16" t="s">
        <v>2856</v>
      </c>
      <c r="B1389" s="17" t="s">
        <v>2857</v>
      </c>
    </row>
    <row r="1390" spans="1:2" ht="15">
      <c r="A1390" s="16" t="s">
        <v>2858</v>
      </c>
      <c r="B1390" s="17" t="s">
        <v>2859</v>
      </c>
    </row>
    <row r="1391" spans="1:2" ht="15">
      <c r="A1391" s="16" t="s">
        <v>2860</v>
      </c>
      <c r="B1391" s="17" t="s">
        <v>2861</v>
      </c>
    </row>
    <row r="1392" spans="1:2" ht="30">
      <c r="A1392" s="16" t="s">
        <v>2862</v>
      </c>
      <c r="B1392" s="17" t="s">
        <v>2863</v>
      </c>
    </row>
    <row r="1393" spans="1:2" ht="15">
      <c r="A1393" s="16" t="s">
        <v>2864</v>
      </c>
      <c r="B1393" s="17" t="s">
        <v>2865</v>
      </c>
    </row>
    <row r="1394" spans="1:2" ht="15">
      <c r="A1394" s="16" t="s">
        <v>2866</v>
      </c>
      <c r="B1394" s="17" t="s">
        <v>2867</v>
      </c>
    </row>
    <row r="1395" spans="1:2" ht="15">
      <c r="A1395" s="16" t="s">
        <v>2868</v>
      </c>
      <c r="B1395" s="17" t="s">
        <v>2869</v>
      </c>
    </row>
    <row r="1396" spans="1:2" ht="15">
      <c r="A1396" s="16" t="s">
        <v>2870</v>
      </c>
      <c r="B1396" s="17" t="s">
        <v>2871</v>
      </c>
    </row>
    <row r="1397" spans="1:2" ht="15">
      <c r="A1397" s="16" t="s">
        <v>2872</v>
      </c>
      <c r="B1397" s="17" t="s">
        <v>2873</v>
      </c>
    </row>
    <row r="1398" spans="1:2" ht="15">
      <c r="A1398" s="16" t="s">
        <v>2874</v>
      </c>
      <c r="B1398" s="17" t="s">
        <v>2875</v>
      </c>
    </row>
    <row r="1399" spans="1:2" ht="15">
      <c r="A1399" s="16" t="s">
        <v>2876</v>
      </c>
      <c r="B1399" s="17" t="s">
        <v>2877</v>
      </c>
    </row>
    <row r="1400" spans="1:2" ht="15">
      <c r="A1400" s="16" t="s">
        <v>2878</v>
      </c>
      <c r="B1400" s="17" t="s">
        <v>2879</v>
      </c>
    </row>
    <row r="1401" spans="1:2" ht="15">
      <c r="A1401" s="16" t="s">
        <v>2880</v>
      </c>
      <c r="B1401" s="17" t="s">
        <v>2881</v>
      </c>
    </row>
    <row r="1402" spans="1:2" ht="15">
      <c r="A1402" s="16" t="s">
        <v>2882</v>
      </c>
      <c r="B1402" s="17" t="s">
        <v>2883</v>
      </c>
    </row>
    <row r="1403" spans="1:2" ht="30">
      <c r="A1403" s="16" t="s">
        <v>2884</v>
      </c>
      <c r="B1403" s="17" t="s">
        <v>2885</v>
      </c>
    </row>
    <row r="1404" spans="1:2" ht="15">
      <c r="A1404" s="16" t="s">
        <v>2886</v>
      </c>
      <c r="B1404" s="17" t="s">
        <v>2887</v>
      </c>
    </row>
    <row r="1405" spans="1:2" ht="15">
      <c r="A1405" s="16" t="s">
        <v>2888</v>
      </c>
      <c r="B1405" s="17" t="s">
        <v>2889</v>
      </c>
    </row>
    <row r="1406" spans="1:2" ht="15">
      <c r="A1406" s="16" t="s">
        <v>2890</v>
      </c>
      <c r="B1406" s="17" t="s">
        <v>2891</v>
      </c>
    </row>
    <row r="1407" spans="1:2" ht="15">
      <c r="A1407" s="16" t="s">
        <v>2892</v>
      </c>
      <c r="B1407" s="17" t="s">
        <v>2893</v>
      </c>
    </row>
    <row r="1408" spans="1:2" ht="15">
      <c r="A1408" s="16" t="s">
        <v>2894</v>
      </c>
      <c r="B1408" s="17" t="s">
        <v>2895</v>
      </c>
    </row>
    <row r="1409" spans="1:2" ht="15">
      <c r="A1409" s="16" t="s">
        <v>2896</v>
      </c>
      <c r="B1409" s="17" t="s">
        <v>2897</v>
      </c>
    </row>
    <row r="1410" spans="1:2" ht="15">
      <c r="A1410" s="16" t="s">
        <v>2898</v>
      </c>
      <c r="B1410" s="17" t="s">
        <v>2899</v>
      </c>
    </row>
    <row r="1411" spans="1:2" ht="15">
      <c r="A1411" s="16" t="s">
        <v>2900</v>
      </c>
      <c r="B1411" s="17" t="s">
        <v>2901</v>
      </c>
    </row>
    <row r="1412" spans="1:2" ht="15">
      <c r="A1412" s="16" t="s">
        <v>2902</v>
      </c>
      <c r="B1412" s="17" t="s">
        <v>2903</v>
      </c>
    </row>
    <row r="1413" spans="1:2" ht="15">
      <c r="A1413" s="16" t="s">
        <v>2904</v>
      </c>
      <c r="B1413" s="17" t="s">
        <v>2905</v>
      </c>
    </row>
    <row r="1414" spans="1:2" ht="15">
      <c r="A1414" s="16" t="s">
        <v>2906</v>
      </c>
      <c r="B1414" s="17" t="s">
        <v>2907</v>
      </c>
    </row>
    <row r="1415" spans="1:2" ht="15">
      <c r="A1415" s="16" t="s">
        <v>2908</v>
      </c>
      <c r="B1415" s="17" t="s">
        <v>2909</v>
      </c>
    </row>
    <row r="1416" spans="1:2" ht="15">
      <c r="A1416" s="16" t="s">
        <v>2910</v>
      </c>
      <c r="B1416" s="17" t="s">
        <v>2911</v>
      </c>
    </row>
    <row r="1417" spans="1:2" ht="15">
      <c r="A1417" s="16" t="s">
        <v>2912</v>
      </c>
      <c r="B1417" s="17" t="s">
        <v>2913</v>
      </c>
    </row>
    <row r="1418" spans="1:2" ht="15">
      <c r="A1418" s="16" t="s">
        <v>2914</v>
      </c>
      <c r="B1418" s="17" t="s">
        <v>2915</v>
      </c>
    </row>
    <row r="1419" spans="1:2" ht="15">
      <c r="A1419" s="16" t="s">
        <v>2916</v>
      </c>
      <c r="B1419" s="17" t="s">
        <v>2917</v>
      </c>
    </row>
    <row r="1420" spans="1:2" ht="15">
      <c r="A1420" s="16" t="s">
        <v>2918</v>
      </c>
      <c r="B1420" s="17" t="s">
        <v>2919</v>
      </c>
    </row>
    <row r="1421" spans="1:2" ht="15">
      <c r="A1421" s="16" t="s">
        <v>2920</v>
      </c>
      <c r="B1421" s="17" t="s">
        <v>2921</v>
      </c>
    </row>
    <row r="1422" spans="1:2" ht="15">
      <c r="A1422" s="16" t="s">
        <v>2922</v>
      </c>
      <c r="B1422" s="17" t="s">
        <v>2923</v>
      </c>
    </row>
    <row r="1423" spans="1:2" ht="15">
      <c r="A1423" s="16" t="s">
        <v>2924</v>
      </c>
      <c r="B1423" s="17" t="s">
        <v>2925</v>
      </c>
    </row>
    <row r="1424" spans="1:2" ht="15">
      <c r="A1424" s="16" t="s">
        <v>2926</v>
      </c>
      <c r="B1424" s="17" t="s">
        <v>2927</v>
      </c>
    </row>
    <row r="1425" spans="1:2" ht="15">
      <c r="A1425" s="16" t="s">
        <v>2928</v>
      </c>
      <c r="B1425" s="17" t="s">
        <v>2929</v>
      </c>
    </row>
    <row r="1426" spans="1:2" ht="15">
      <c r="A1426" s="16" t="s">
        <v>2930</v>
      </c>
      <c r="B1426" s="17" t="s">
        <v>2931</v>
      </c>
    </row>
    <row r="1427" spans="1:2" ht="30">
      <c r="A1427" s="16" t="s">
        <v>2932</v>
      </c>
      <c r="B1427" s="17" t="s">
        <v>2933</v>
      </c>
    </row>
    <row r="1428" spans="1:2" ht="15">
      <c r="A1428" s="16" t="s">
        <v>2934</v>
      </c>
      <c r="B1428" s="17" t="s">
        <v>2935</v>
      </c>
    </row>
    <row r="1429" spans="1:2" ht="30">
      <c r="A1429" s="16" t="s">
        <v>2936</v>
      </c>
      <c r="B1429" s="17" t="s">
        <v>2937</v>
      </c>
    </row>
    <row r="1430" spans="1:2" ht="30">
      <c r="A1430" s="16" t="s">
        <v>2938</v>
      </c>
      <c r="B1430" s="17" t="s">
        <v>2939</v>
      </c>
    </row>
    <row r="1431" spans="1:2" ht="30">
      <c r="A1431" s="16" t="s">
        <v>2940</v>
      </c>
      <c r="B1431" s="17" t="s">
        <v>2941</v>
      </c>
    </row>
    <row r="1432" spans="1:2" ht="30">
      <c r="A1432" s="16" t="s">
        <v>2942</v>
      </c>
      <c r="B1432" s="17" t="s">
        <v>2943</v>
      </c>
    </row>
    <row r="1433" spans="1:2" ht="30">
      <c r="A1433" s="16" t="s">
        <v>2944</v>
      </c>
      <c r="B1433" s="17" t="s">
        <v>2945</v>
      </c>
    </row>
    <row r="1434" spans="1:2" ht="15">
      <c r="A1434" s="16" t="s">
        <v>2946</v>
      </c>
      <c r="B1434" s="17" t="s">
        <v>2947</v>
      </c>
    </row>
    <row r="1435" spans="1:2" ht="15">
      <c r="A1435" s="16" t="s">
        <v>2948</v>
      </c>
      <c r="B1435" s="17" t="s">
        <v>2949</v>
      </c>
    </row>
    <row r="1436" spans="1:2" ht="30">
      <c r="A1436" s="16" t="s">
        <v>2950</v>
      </c>
      <c r="B1436" s="17" t="s">
        <v>2951</v>
      </c>
    </row>
    <row r="1437" spans="1:2" ht="15">
      <c r="A1437" s="16" t="s">
        <v>2952</v>
      </c>
      <c r="B1437" s="17" t="s">
        <v>2953</v>
      </c>
    </row>
    <row r="1438" spans="1:2" ht="30">
      <c r="A1438" s="16" t="s">
        <v>2954</v>
      </c>
      <c r="B1438" s="17" t="s">
        <v>2955</v>
      </c>
    </row>
    <row r="1439" spans="1:2" ht="30">
      <c r="A1439" s="16" t="s">
        <v>2956</v>
      </c>
      <c r="B1439" s="17" t="s">
        <v>2957</v>
      </c>
    </row>
    <row r="1440" spans="1:2" ht="30">
      <c r="A1440" s="16" t="s">
        <v>2958</v>
      </c>
      <c r="B1440" s="17" t="s">
        <v>2959</v>
      </c>
    </row>
    <row r="1441" spans="1:2" ht="30">
      <c r="A1441" s="16" t="s">
        <v>2960</v>
      </c>
      <c r="B1441" s="17" t="s">
        <v>2961</v>
      </c>
    </row>
    <row r="1442" spans="1:2" ht="30">
      <c r="A1442" s="16" t="s">
        <v>2962</v>
      </c>
      <c r="B1442" s="17" t="s">
        <v>2963</v>
      </c>
    </row>
    <row r="1443" spans="1:2" ht="15">
      <c r="A1443" s="16" t="s">
        <v>2964</v>
      </c>
      <c r="B1443" s="17" t="s">
        <v>2965</v>
      </c>
    </row>
    <row r="1444" spans="1:2" ht="15">
      <c r="A1444" s="16" t="s">
        <v>2966</v>
      </c>
      <c r="B1444" s="17" t="s">
        <v>2965</v>
      </c>
    </row>
    <row r="1445" spans="1:2" ht="15">
      <c r="A1445" s="16" t="s">
        <v>2967</v>
      </c>
      <c r="B1445" s="17" t="s">
        <v>2968</v>
      </c>
    </row>
    <row r="1446" spans="1:2" ht="15">
      <c r="A1446" s="16" t="s">
        <v>2969</v>
      </c>
      <c r="B1446" s="17" t="s">
        <v>2970</v>
      </c>
    </row>
    <row r="1447" spans="1:2" ht="15">
      <c r="A1447" s="16" t="s">
        <v>2971</v>
      </c>
      <c r="B1447" s="17" t="s">
        <v>2972</v>
      </c>
    </row>
    <row r="1448" spans="1:2" ht="15">
      <c r="A1448" s="16" t="s">
        <v>2973</v>
      </c>
      <c r="B1448" s="17" t="s">
        <v>2974</v>
      </c>
    </row>
    <row r="1449" spans="1:2" ht="15">
      <c r="A1449" s="16" t="s">
        <v>2975</v>
      </c>
      <c r="B1449" s="17" t="s">
        <v>2976</v>
      </c>
    </row>
    <row r="1450" spans="1:2" ht="15">
      <c r="A1450" s="16" t="s">
        <v>2977</v>
      </c>
      <c r="B1450" s="17" t="s">
        <v>2978</v>
      </c>
    </row>
    <row r="1451" spans="1:2" ht="15">
      <c r="A1451" s="16" t="s">
        <v>2979</v>
      </c>
      <c r="B1451" s="17" t="s">
        <v>2980</v>
      </c>
    </row>
    <row r="1452" spans="1:2" ht="15">
      <c r="A1452" s="16" t="s">
        <v>2981</v>
      </c>
      <c r="B1452" s="17" t="s">
        <v>2982</v>
      </c>
    </row>
    <row r="1453" spans="1:2" ht="15">
      <c r="A1453" s="16" t="s">
        <v>2983</v>
      </c>
      <c r="B1453" s="17" t="s">
        <v>2984</v>
      </c>
    </row>
    <row r="1454" spans="1:2" ht="15">
      <c r="A1454" s="16" t="s">
        <v>2985</v>
      </c>
      <c r="B1454" s="17" t="s">
        <v>2986</v>
      </c>
    </row>
    <row r="1455" spans="1:2" ht="30">
      <c r="A1455" s="16" t="s">
        <v>2987</v>
      </c>
      <c r="B1455" s="17" t="s">
        <v>2988</v>
      </c>
    </row>
    <row r="1456" spans="1:2" ht="15">
      <c r="A1456" s="16" t="s">
        <v>2989</v>
      </c>
      <c r="B1456" s="17" t="s">
        <v>2990</v>
      </c>
    </row>
    <row r="1457" spans="1:2" ht="30">
      <c r="A1457" s="16" t="s">
        <v>2991</v>
      </c>
      <c r="B1457" s="17" t="s">
        <v>2992</v>
      </c>
    </row>
    <row r="1458" spans="1:2" ht="30">
      <c r="A1458" s="16" t="s">
        <v>2993</v>
      </c>
      <c r="B1458" s="17" t="s">
        <v>2994</v>
      </c>
    </row>
    <row r="1459" spans="1:2" ht="30">
      <c r="A1459" s="16" t="s">
        <v>2995</v>
      </c>
      <c r="B1459" s="17" t="s">
        <v>2994</v>
      </c>
    </row>
    <row r="1460" spans="1:2" ht="15">
      <c r="A1460" s="16" t="s">
        <v>2996</v>
      </c>
      <c r="B1460" s="17" t="s">
        <v>2997</v>
      </c>
    </row>
    <row r="1461" spans="1:2" ht="30">
      <c r="A1461" s="16" t="s">
        <v>2998</v>
      </c>
      <c r="B1461" s="17" t="s">
        <v>2999</v>
      </c>
    </row>
    <row r="1462" spans="1:2" ht="15">
      <c r="A1462" s="16" t="s">
        <v>3000</v>
      </c>
      <c r="B1462" s="17" t="s">
        <v>3001</v>
      </c>
    </row>
    <row r="1463" spans="1:2" ht="15">
      <c r="A1463" s="16" t="s">
        <v>3002</v>
      </c>
      <c r="B1463" s="17" t="s">
        <v>3003</v>
      </c>
    </row>
    <row r="1464" spans="1:2" ht="15">
      <c r="A1464" s="16" t="s">
        <v>3004</v>
      </c>
      <c r="B1464" s="17" t="s">
        <v>3005</v>
      </c>
    </row>
    <row r="1465" spans="1:2" ht="15">
      <c r="A1465" s="16" t="s">
        <v>3006</v>
      </c>
      <c r="B1465" s="17" t="s">
        <v>3007</v>
      </c>
    </row>
    <row r="1466" spans="1:2" ht="15">
      <c r="A1466" s="16" t="s">
        <v>3008</v>
      </c>
      <c r="B1466" s="17" t="s">
        <v>3009</v>
      </c>
    </row>
    <row r="1467" spans="1:2" ht="30">
      <c r="A1467" s="16" t="s">
        <v>3010</v>
      </c>
      <c r="B1467" s="17" t="s">
        <v>3011</v>
      </c>
    </row>
    <row r="1468" spans="1:2" ht="15">
      <c r="A1468" s="16" t="s">
        <v>3012</v>
      </c>
      <c r="B1468" s="17" t="s">
        <v>3013</v>
      </c>
    </row>
    <row r="1469" spans="1:2" ht="15">
      <c r="A1469" s="16" t="s">
        <v>3014</v>
      </c>
      <c r="B1469" s="17" t="s">
        <v>3015</v>
      </c>
    </row>
    <row r="1470" spans="1:2" ht="30">
      <c r="A1470" s="16" t="s">
        <v>3016</v>
      </c>
      <c r="B1470" s="17" t="s">
        <v>3017</v>
      </c>
    </row>
    <row r="1471" spans="1:2" ht="15">
      <c r="A1471" s="16" t="s">
        <v>3018</v>
      </c>
      <c r="B1471" s="17" t="s">
        <v>3019</v>
      </c>
    </row>
    <row r="1472" spans="1:2" ht="15">
      <c r="A1472" s="16" t="s">
        <v>3020</v>
      </c>
      <c r="B1472" s="17" t="s">
        <v>3021</v>
      </c>
    </row>
    <row r="1473" spans="1:2" ht="15">
      <c r="A1473" s="16" t="s">
        <v>3022</v>
      </c>
      <c r="B1473" s="17" t="s">
        <v>3023</v>
      </c>
    </row>
    <row r="1474" spans="1:2" ht="15">
      <c r="A1474" s="16" t="s">
        <v>3024</v>
      </c>
      <c r="B1474" s="17" t="s">
        <v>3025</v>
      </c>
    </row>
    <row r="1475" spans="1:2" ht="15">
      <c r="A1475" s="16" t="s">
        <v>3026</v>
      </c>
      <c r="B1475" s="17" t="s">
        <v>3027</v>
      </c>
    </row>
    <row r="1476" spans="1:2" ht="30">
      <c r="A1476" s="16" t="s">
        <v>3028</v>
      </c>
      <c r="B1476" s="17" t="s">
        <v>3029</v>
      </c>
    </row>
    <row r="1477" spans="1:2" ht="15">
      <c r="A1477" s="16" t="s">
        <v>3030</v>
      </c>
      <c r="B1477" s="17" t="s">
        <v>3031</v>
      </c>
    </row>
    <row r="1478" spans="1:2" ht="15">
      <c r="A1478" s="16" t="s">
        <v>3032</v>
      </c>
      <c r="B1478" s="17" t="s">
        <v>3033</v>
      </c>
    </row>
    <row r="1479" spans="1:2" ht="15">
      <c r="A1479" s="16" t="s">
        <v>3034</v>
      </c>
      <c r="B1479" s="17" t="s">
        <v>3035</v>
      </c>
    </row>
    <row r="1480" spans="1:2" ht="15">
      <c r="A1480" s="16" t="s">
        <v>3036</v>
      </c>
      <c r="B1480" s="17" t="s">
        <v>3037</v>
      </c>
    </row>
    <row r="1481" spans="1:2" ht="15">
      <c r="A1481" s="16" t="s">
        <v>3038</v>
      </c>
      <c r="B1481" s="17" t="s">
        <v>3039</v>
      </c>
    </row>
    <row r="1482" spans="1:2" ht="30">
      <c r="A1482" s="16" t="s">
        <v>3040</v>
      </c>
      <c r="B1482" s="17" t="s">
        <v>3041</v>
      </c>
    </row>
    <row r="1483" spans="1:2" ht="15">
      <c r="A1483" s="16" t="s">
        <v>3042</v>
      </c>
      <c r="B1483" s="17" t="s">
        <v>3043</v>
      </c>
    </row>
    <row r="1484" spans="1:2" ht="15">
      <c r="A1484" s="16" t="s">
        <v>3044</v>
      </c>
      <c r="B1484" s="17" t="s">
        <v>3045</v>
      </c>
    </row>
    <row r="1485" spans="1:2" ht="15">
      <c r="A1485" s="16" t="s">
        <v>3046</v>
      </c>
      <c r="B1485" s="17" t="s">
        <v>3047</v>
      </c>
    </row>
    <row r="1486" spans="1:2" ht="15">
      <c r="A1486" s="16" t="s">
        <v>3048</v>
      </c>
      <c r="B1486" s="17" t="s">
        <v>3049</v>
      </c>
    </row>
    <row r="1487" spans="1:2" ht="15">
      <c r="A1487" s="16" t="s">
        <v>3050</v>
      </c>
      <c r="B1487" s="17" t="s">
        <v>3051</v>
      </c>
    </row>
    <row r="1488" spans="1:2" ht="30">
      <c r="A1488" s="16" t="s">
        <v>3052</v>
      </c>
      <c r="B1488" s="17" t="s">
        <v>3053</v>
      </c>
    </row>
    <row r="1489" spans="1:2" ht="30">
      <c r="A1489" s="16" t="s">
        <v>3054</v>
      </c>
      <c r="B1489" s="17" t="s">
        <v>3055</v>
      </c>
    </row>
    <row r="1490" spans="1:2" ht="30">
      <c r="A1490" s="16" t="s">
        <v>3056</v>
      </c>
      <c r="B1490" s="17" t="s">
        <v>3057</v>
      </c>
    </row>
    <row r="1491" spans="1:2" ht="15">
      <c r="A1491" s="16" t="s">
        <v>3058</v>
      </c>
      <c r="B1491" s="17" t="s">
        <v>3059</v>
      </c>
    </row>
    <row r="1492" spans="1:2" ht="30">
      <c r="A1492" s="16" t="s">
        <v>3060</v>
      </c>
      <c r="B1492" s="17" t="s">
        <v>3061</v>
      </c>
    </row>
    <row r="1493" spans="1:2" ht="15">
      <c r="A1493" s="16" t="s">
        <v>3062</v>
      </c>
      <c r="B1493" s="17" t="s">
        <v>3063</v>
      </c>
    </row>
    <row r="1494" spans="1:2" ht="30">
      <c r="A1494" s="16" t="s">
        <v>3064</v>
      </c>
      <c r="B1494" s="17" t="s">
        <v>3065</v>
      </c>
    </row>
    <row r="1495" spans="1:2" ht="15">
      <c r="A1495" s="16" t="s">
        <v>3066</v>
      </c>
      <c r="B1495" s="17" t="s">
        <v>3067</v>
      </c>
    </row>
    <row r="1496" spans="1:2" ht="15">
      <c r="A1496" s="16" t="s">
        <v>3068</v>
      </c>
      <c r="B1496" s="17" t="s">
        <v>3069</v>
      </c>
    </row>
    <row r="1497" spans="1:2" ht="15">
      <c r="A1497" s="16" t="s">
        <v>3070</v>
      </c>
      <c r="B1497" s="17" t="s">
        <v>3071</v>
      </c>
    </row>
    <row r="1498" spans="1:2" ht="15">
      <c r="A1498" s="16" t="s">
        <v>3072</v>
      </c>
      <c r="B1498" s="17" t="s">
        <v>3073</v>
      </c>
    </row>
    <row r="1499" spans="1:2" ht="15">
      <c r="A1499" s="16" t="s">
        <v>3074</v>
      </c>
      <c r="B1499" s="17" t="s">
        <v>3075</v>
      </c>
    </row>
    <row r="1500" spans="1:2" ht="15">
      <c r="A1500" s="16" t="s">
        <v>3076</v>
      </c>
      <c r="B1500" s="17" t="s">
        <v>3077</v>
      </c>
    </row>
    <row r="1501" spans="1:2" ht="15">
      <c r="A1501" s="16" t="s">
        <v>3078</v>
      </c>
      <c r="B1501" s="17" t="s">
        <v>3079</v>
      </c>
    </row>
    <row r="1502" spans="1:2" ht="15">
      <c r="A1502" s="16" t="s">
        <v>3080</v>
      </c>
      <c r="B1502" s="17" t="s">
        <v>3081</v>
      </c>
    </row>
    <row r="1503" spans="1:2" ht="15">
      <c r="A1503" s="16" t="s">
        <v>3082</v>
      </c>
      <c r="B1503" s="17" t="s">
        <v>3083</v>
      </c>
    </row>
    <row r="1504" spans="1:2" ht="15">
      <c r="A1504" s="16" t="s">
        <v>3084</v>
      </c>
      <c r="B1504" s="17" t="s">
        <v>3085</v>
      </c>
    </row>
    <row r="1505" spans="1:2" ht="15">
      <c r="A1505" s="16" t="s">
        <v>3086</v>
      </c>
      <c r="B1505" s="17" t="s">
        <v>3087</v>
      </c>
    </row>
    <row r="1506" spans="1:2" ht="15">
      <c r="A1506" s="16" t="s">
        <v>3088</v>
      </c>
      <c r="B1506" s="17" t="s">
        <v>3089</v>
      </c>
    </row>
    <row r="1507" spans="1:2" ht="15">
      <c r="A1507" s="16" t="s">
        <v>3090</v>
      </c>
      <c r="B1507" s="17" t="s">
        <v>3091</v>
      </c>
    </row>
    <row r="1508" spans="1:2" ht="15">
      <c r="A1508" s="16" t="s">
        <v>3092</v>
      </c>
      <c r="B1508" s="17" t="s">
        <v>3093</v>
      </c>
    </row>
    <row r="1509" spans="1:2" ht="15">
      <c r="A1509" s="16" t="s">
        <v>3094</v>
      </c>
      <c r="B1509" s="17" t="s">
        <v>3095</v>
      </c>
    </row>
    <row r="1510" spans="1:2" ht="45">
      <c r="A1510" s="16" t="s">
        <v>3096</v>
      </c>
      <c r="B1510" s="17" t="s">
        <v>3097</v>
      </c>
    </row>
    <row r="1511" spans="1:2" ht="15">
      <c r="A1511" s="16" t="s">
        <v>3098</v>
      </c>
      <c r="B1511" s="17" t="s">
        <v>3099</v>
      </c>
    </row>
    <row r="1512" spans="1:2" ht="30">
      <c r="A1512" s="16" t="s">
        <v>3100</v>
      </c>
      <c r="B1512" s="17" t="s">
        <v>3101</v>
      </c>
    </row>
    <row r="1513" spans="1:2" ht="30">
      <c r="A1513" s="16" t="s">
        <v>3102</v>
      </c>
      <c r="B1513" s="17" t="s">
        <v>3103</v>
      </c>
    </row>
    <row r="1514" spans="1:2" ht="15">
      <c r="A1514" s="16" t="s">
        <v>3104</v>
      </c>
      <c r="B1514" s="17" t="s">
        <v>3105</v>
      </c>
    </row>
    <row r="1515" spans="1:2" ht="45">
      <c r="A1515" s="16" t="s">
        <v>3106</v>
      </c>
      <c r="B1515" s="17" t="s">
        <v>3107</v>
      </c>
    </row>
    <row r="1516" spans="1:2" ht="30">
      <c r="A1516" s="16" t="s">
        <v>3108</v>
      </c>
      <c r="B1516" s="17" t="s">
        <v>3109</v>
      </c>
    </row>
    <row r="1517" spans="1:2" ht="30">
      <c r="A1517" s="16" t="s">
        <v>3110</v>
      </c>
      <c r="B1517" s="17" t="s">
        <v>3111</v>
      </c>
    </row>
    <row r="1518" spans="1:2" ht="15">
      <c r="A1518" s="16" t="s">
        <v>3112</v>
      </c>
      <c r="B1518" s="17" t="s">
        <v>3113</v>
      </c>
    </row>
    <row r="1519" spans="1:2" ht="30">
      <c r="A1519" s="16" t="s">
        <v>3114</v>
      </c>
      <c r="B1519" s="17" t="s">
        <v>3115</v>
      </c>
    </row>
    <row r="1520" spans="1:2" ht="30">
      <c r="A1520" s="16" t="s">
        <v>3116</v>
      </c>
      <c r="B1520" s="17" t="s">
        <v>3117</v>
      </c>
    </row>
    <row r="1521" spans="1:2" ht="30">
      <c r="A1521" s="16" t="s">
        <v>3118</v>
      </c>
      <c r="B1521" s="17" t="s">
        <v>3119</v>
      </c>
    </row>
    <row r="1522" spans="1:2" ht="15">
      <c r="A1522" s="16" t="s">
        <v>3120</v>
      </c>
      <c r="B1522" s="17" t="s">
        <v>3121</v>
      </c>
    </row>
    <row r="1523" spans="1:2" ht="15">
      <c r="A1523" s="16" t="s">
        <v>3122</v>
      </c>
      <c r="B1523" s="17" t="s">
        <v>3123</v>
      </c>
    </row>
    <row r="1524" spans="1:2" ht="15">
      <c r="A1524" s="16" t="s">
        <v>3124</v>
      </c>
      <c r="B1524" s="17" t="s">
        <v>3125</v>
      </c>
    </row>
    <row r="1525" spans="1:2" ht="15">
      <c r="A1525" s="16" t="s">
        <v>3126</v>
      </c>
      <c r="B1525" s="17" t="s">
        <v>3127</v>
      </c>
    </row>
    <row r="1526" spans="1:2" ht="15">
      <c r="A1526" s="16" t="s">
        <v>3128</v>
      </c>
      <c r="B1526" s="17" t="s">
        <v>3129</v>
      </c>
    </row>
    <row r="1527" spans="1:2" ht="15">
      <c r="A1527" s="16" t="s">
        <v>3130</v>
      </c>
      <c r="B1527" s="17" t="s">
        <v>3131</v>
      </c>
    </row>
    <row r="1528" spans="1:2" ht="15">
      <c r="A1528" s="16" t="s">
        <v>3132</v>
      </c>
      <c r="B1528" s="17" t="s">
        <v>3133</v>
      </c>
    </row>
    <row r="1529" spans="1:2" ht="15">
      <c r="A1529" s="16" t="s">
        <v>3134</v>
      </c>
      <c r="B1529" s="17" t="s">
        <v>3135</v>
      </c>
    </row>
    <row r="1530" spans="1:2" ht="15">
      <c r="A1530" s="16" t="s">
        <v>3136</v>
      </c>
      <c r="B1530" s="17" t="s">
        <v>3137</v>
      </c>
    </row>
    <row r="1531" spans="1:2" ht="15">
      <c r="A1531" s="16" t="s">
        <v>3138</v>
      </c>
      <c r="B1531" s="17" t="s">
        <v>3139</v>
      </c>
    </row>
    <row r="1532" spans="1:2" ht="15">
      <c r="A1532" s="16" t="s">
        <v>3140</v>
      </c>
      <c r="B1532" s="17" t="s">
        <v>3141</v>
      </c>
    </row>
    <row r="1533" spans="1:2" ht="15">
      <c r="A1533" s="16" t="s">
        <v>3142</v>
      </c>
      <c r="B1533" s="17" t="s">
        <v>3143</v>
      </c>
    </row>
    <row r="1534" spans="1:2" ht="15">
      <c r="A1534" s="16" t="s">
        <v>3144</v>
      </c>
      <c r="B1534" s="17" t="s">
        <v>3145</v>
      </c>
    </row>
    <row r="1535" spans="1:2" ht="15">
      <c r="A1535" s="16" t="s">
        <v>3146</v>
      </c>
      <c r="B1535" s="17" t="s">
        <v>3147</v>
      </c>
    </row>
    <row r="1536" spans="1:2" ht="15">
      <c r="A1536" s="16" t="s">
        <v>3148</v>
      </c>
      <c r="B1536" s="17" t="s">
        <v>3149</v>
      </c>
    </row>
    <row r="1537" spans="1:2" ht="15">
      <c r="A1537" s="16" t="s">
        <v>3150</v>
      </c>
      <c r="B1537" s="17" t="s">
        <v>3151</v>
      </c>
    </row>
    <row r="1538" spans="1:2" ht="15">
      <c r="A1538" s="16" t="s">
        <v>3152</v>
      </c>
      <c r="B1538" s="17" t="s">
        <v>3153</v>
      </c>
    </row>
    <row r="1539" spans="1:2" ht="15">
      <c r="A1539" s="16" t="s">
        <v>3154</v>
      </c>
      <c r="B1539" s="17" t="s">
        <v>3155</v>
      </c>
    </row>
    <row r="1540" spans="1:2" ht="15">
      <c r="A1540" s="16" t="s">
        <v>3156</v>
      </c>
      <c r="B1540" s="17" t="s">
        <v>3157</v>
      </c>
    </row>
    <row r="1541" spans="1:2" ht="15">
      <c r="A1541" s="16" t="s">
        <v>3158</v>
      </c>
      <c r="B1541" s="17" t="s">
        <v>3159</v>
      </c>
    </row>
    <row r="1542" spans="1:2" ht="15">
      <c r="A1542" s="16" t="s">
        <v>3160</v>
      </c>
      <c r="B1542" s="17" t="s">
        <v>3161</v>
      </c>
    </row>
    <row r="1543" spans="1:2" ht="15">
      <c r="A1543" s="16" t="s">
        <v>3162</v>
      </c>
      <c r="B1543" s="17" t="s">
        <v>3163</v>
      </c>
    </row>
    <row r="1544" spans="1:2" ht="15">
      <c r="A1544" s="16" t="s">
        <v>3164</v>
      </c>
      <c r="B1544" s="17" t="s">
        <v>3165</v>
      </c>
    </row>
    <row r="1545" spans="1:2" ht="15">
      <c r="A1545" s="16" t="s">
        <v>3166</v>
      </c>
      <c r="B1545" s="17" t="s">
        <v>3167</v>
      </c>
    </row>
    <row r="1546" spans="1:2" ht="15">
      <c r="A1546" s="16" t="s">
        <v>3168</v>
      </c>
      <c r="B1546" s="17" t="s">
        <v>3169</v>
      </c>
    </row>
    <row r="1547" spans="1:2" ht="15">
      <c r="A1547" s="16" t="s">
        <v>3170</v>
      </c>
      <c r="B1547" s="17" t="s">
        <v>3171</v>
      </c>
    </row>
    <row r="1548" spans="1:2" ht="15">
      <c r="A1548" s="16" t="s">
        <v>3172</v>
      </c>
      <c r="B1548" s="17" t="s">
        <v>3173</v>
      </c>
    </row>
    <row r="1549" spans="1:2" ht="15">
      <c r="A1549" s="16" t="s">
        <v>3174</v>
      </c>
      <c r="B1549" s="17" t="s">
        <v>3175</v>
      </c>
    </row>
    <row r="1550" spans="1:2" ht="15">
      <c r="A1550" s="16" t="s">
        <v>3176</v>
      </c>
      <c r="B1550" s="17" t="s">
        <v>3177</v>
      </c>
    </row>
    <row r="1551" spans="1:2" ht="15">
      <c r="A1551" s="16" t="s">
        <v>3178</v>
      </c>
      <c r="B1551" s="17" t="s">
        <v>3179</v>
      </c>
    </row>
    <row r="1552" spans="1:2" ht="15">
      <c r="A1552" s="16" t="s">
        <v>3180</v>
      </c>
      <c r="B1552" s="17" t="s">
        <v>3181</v>
      </c>
    </row>
    <row r="1553" spans="1:2" ht="15">
      <c r="A1553" s="16" t="s">
        <v>3182</v>
      </c>
      <c r="B1553" s="17" t="s">
        <v>3183</v>
      </c>
    </row>
    <row r="1554" spans="1:2" ht="15">
      <c r="A1554" s="16" t="s">
        <v>3184</v>
      </c>
      <c r="B1554" s="17" t="s">
        <v>3185</v>
      </c>
    </row>
    <row r="1555" spans="1:2" ht="15">
      <c r="A1555" s="16" t="s">
        <v>3186</v>
      </c>
      <c r="B1555" s="17" t="s">
        <v>3187</v>
      </c>
    </row>
    <row r="1556" spans="1:2" ht="15">
      <c r="A1556" s="16" t="s">
        <v>3188</v>
      </c>
      <c r="B1556" s="17" t="s">
        <v>3189</v>
      </c>
    </row>
    <row r="1557" spans="1:2" ht="15">
      <c r="A1557" s="16" t="s">
        <v>3190</v>
      </c>
      <c r="B1557" s="17" t="s">
        <v>3191</v>
      </c>
    </row>
    <row r="1558" spans="1:2" ht="15">
      <c r="A1558" s="16" t="s">
        <v>3192</v>
      </c>
      <c r="B1558" s="17" t="s">
        <v>3193</v>
      </c>
    </row>
    <row r="1559" spans="1:2" ht="15">
      <c r="A1559" s="16" t="s">
        <v>3194</v>
      </c>
      <c r="B1559" s="17" t="s">
        <v>3195</v>
      </c>
    </row>
    <row r="1560" spans="1:2" ht="15">
      <c r="A1560" s="16" t="s">
        <v>3196</v>
      </c>
      <c r="B1560" s="17" t="s">
        <v>3197</v>
      </c>
    </row>
    <row r="1561" spans="1:2" ht="15">
      <c r="A1561" s="16" t="s">
        <v>3198</v>
      </c>
      <c r="B1561" s="17" t="s">
        <v>3199</v>
      </c>
    </row>
    <row r="1562" spans="1:2" ht="15">
      <c r="A1562" s="16" t="s">
        <v>3200</v>
      </c>
      <c r="B1562" s="17" t="s">
        <v>3201</v>
      </c>
    </row>
    <row r="1563" spans="1:2" ht="15">
      <c r="A1563" s="16" t="s">
        <v>3202</v>
      </c>
      <c r="B1563" s="17" t="s">
        <v>3203</v>
      </c>
    </row>
    <row r="1564" spans="1:2" ht="15">
      <c r="A1564" s="16" t="s">
        <v>3204</v>
      </c>
      <c r="B1564" s="17" t="s">
        <v>3205</v>
      </c>
    </row>
    <row r="1565" spans="1:2" ht="15">
      <c r="A1565" s="16" t="s">
        <v>3206</v>
      </c>
      <c r="B1565" s="17" t="s">
        <v>3207</v>
      </c>
    </row>
    <row r="1566" spans="1:2" ht="15">
      <c r="A1566" s="16" t="s">
        <v>3208</v>
      </c>
      <c r="B1566" s="17" t="s">
        <v>3209</v>
      </c>
    </row>
    <row r="1567" spans="1:2" ht="15">
      <c r="A1567" s="16" t="s">
        <v>3210</v>
      </c>
      <c r="B1567" s="17" t="s">
        <v>3211</v>
      </c>
    </row>
    <row r="1568" spans="1:2" ht="15">
      <c r="A1568" s="16" t="s">
        <v>3212</v>
      </c>
      <c r="B1568" s="17" t="s">
        <v>3213</v>
      </c>
    </row>
    <row r="1569" spans="1:2" ht="15">
      <c r="A1569" s="16" t="s">
        <v>3214</v>
      </c>
      <c r="B1569" s="17" t="s">
        <v>3215</v>
      </c>
    </row>
    <row r="1570" spans="1:2" ht="15">
      <c r="A1570" s="16" t="s">
        <v>3216</v>
      </c>
      <c r="B1570" s="17" t="s">
        <v>3217</v>
      </c>
    </row>
    <row r="1571" spans="1:2" ht="15">
      <c r="A1571" s="16" t="s">
        <v>3218</v>
      </c>
      <c r="B1571" s="17" t="s">
        <v>3219</v>
      </c>
    </row>
    <row r="1572" spans="1:2" ht="15">
      <c r="A1572" s="16" t="s">
        <v>3220</v>
      </c>
      <c r="B1572" s="17" t="s">
        <v>3221</v>
      </c>
    </row>
    <row r="1573" spans="1:2" ht="15">
      <c r="A1573" s="16" t="s">
        <v>3222</v>
      </c>
      <c r="B1573" s="17" t="s">
        <v>3223</v>
      </c>
    </row>
    <row r="1574" spans="1:2" ht="15">
      <c r="A1574" s="16" t="s">
        <v>3224</v>
      </c>
      <c r="B1574" s="17" t="s">
        <v>3225</v>
      </c>
    </row>
    <row r="1575" spans="1:2" ht="15">
      <c r="A1575" s="16" t="s">
        <v>3226</v>
      </c>
      <c r="B1575" s="17" t="s">
        <v>3227</v>
      </c>
    </row>
    <row r="1576" spans="1:2" ht="30">
      <c r="A1576" s="16" t="s">
        <v>3228</v>
      </c>
      <c r="B1576" s="17" t="s">
        <v>3229</v>
      </c>
    </row>
    <row r="1577" spans="1:2" ht="15">
      <c r="A1577" s="16" t="s">
        <v>3230</v>
      </c>
      <c r="B1577" s="17" t="s">
        <v>3231</v>
      </c>
    </row>
    <row r="1578" spans="1:2" ht="15">
      <c r="A1578" s="16" t="s">
        <v>3232</v>
      </c>
      <c r="B1578" s="17" t="s">
        <v>3233</v>
      </c>
    </row>
    <row r="1579" spans="1:2" ht="15">
      <c r="A1579" s="16" t="s">
        <v>3234</v>
      </c>
      <c r="B1579" s="17" t="s">
        <v>3235</v>
      </c>
    </row>
    <row r="1580" spans="1:2" ht="15">
      <c r="A1580" s="16" t="s">
        <v>3236</v>
      </c>
      <c r="B1580" s="17" t="s">
        <v>3237</v>
      </c>
    </row>
    <row r="1581" spans="1:2" ht="15">
      <c r="A1581" s="16" t="s">
        <v>3238</v>
      </c>
      <c r="B1581" s="17" t="s">
        <v>3239</v>
      </c>
    </row>
    <row r="1582" spans="1:2" ht="15">
      <c r="A1582" s="16" t="s">
        <v>3240</v>
      </c>
      <c r="B1582" s="17" t="s">
        <v>3241</v>
      </c>
    </row>
    <row r="1583" spans="1:2" ht="15">
      <c r="A1583" s="16" t="s">
        <v>3242</v>
      </c>
      <c r="B1583" s="17" t="s">
        <v>3243</v>
      </c>
    </row>
    <row r="1584" spans="1:2" ht="15">
      <c r="A1584" s="16" t="s">
        <v>3244</v>
      </c>
      <c r="B1584" s="17" t="s">
        <v>3245</v>
      </c>
    </row>
    <row r="1585" spans="1:2" ht="15">
      <c r="A1585" s="16" t="s">
        <v>3246</v>
      </c>
      <c r="B1585" s="17" t="s">
        <v>3247</v>
      </c>
    </row>
    <row r="1586" spans="1:2" ht="15">
      <c r="A1586" s="16" t="s">
        <v>3248</v>
      </c>
      <c r="B1586" s="17" t="s">
        <v>3249</v>
      </c>
    </row>
    <row r="1587" spans="1:2" ht="15">
      <c r="A1587" s="16" t="s">
        <v>3250</v>
      </c>
      <c r="B1587" s="17" t="s">
        <v>3251</v>
      </c>
    </row>
    <row r="1588" spans="1:2" ht="15">
      <c r="A1588" s="16" t="s">
        <v>3252</v>
      </c>
      <c r="B1588" s="17" t="s">
        <v>3253</v>
      </c>
    </row>
    <row r="1589" spans="1:2" ht="15">
      <c r="A1589" s="16" t="s">
        <v>3254</v>
      </c>
      <c r="B1589" s="17" t="s">
        <v>3255</v>
      </c>
    </row>
    <row r="1590" spans="1:2" ht="15">
      <c r="A1590" s="16" t="s">
        <v>3256</v>
      </c>
      <c r="B1590" s="17" t="s">
        <v>3257</v>
      </c>
    </row>
    <row r="1591" spans="1:2" ht="30">
      <c r="A1591" s="16" t="s">
        <v>3258</v>
      </c>
      <c r="B1591" s="17" t="s">
        <v>3259</v>
      </c>
    </row>
    <row r="1592" spans="1:2" ht="15">
      <c r="A1592" s="16" t="s">
        <v>3260</v>
      </c>
      <c r="B1592" s="17" t="s">
        <v>3261</v>
      </c>
    </row>
    <row r="1593" spans="1:2" ht="15">
      <c r="A1593" s="16" t="s">
        <v>3262</v>
      </c>
      <c r="B1593" s="17" t="s">
        <v>3263</v>
      </c>
    </row>
    <row r="1594" spans="1:2" ht="15">
      <c r="A1594" s="16" t="s">
        <v>3264</v>
      </c>
      <c r="B1594" s="17" t="s">
        <v>3265</v>
      </c>
    </row>
    <row r="1595" spans="1:2" ht="15">
      <c r="A1595" s="16" t="s">
        <v>3266</v>
      </c>
      <c r="B1595" s="17" t="s">
        <v>3267</v>
      </c>
    </row>
    <row r="1596" spans="1:2" ht="15">
      <c r="A1596" s="16" t="s">
        <v>3268</v>
      </c>
      <c r="B1596" s="17" t="s">
        <v>3269</v>
      </c>
    </row>
    <row r="1597" spans="1:2" ht="15">
      <c r="A1597" s="16" t="s">
        <v>3270</v>
      </c>
      <c r="B1597" s="17" t="s">
        <v>3271</v>
      </c>
    </row>
    <row r="1598" spans="1:2" ht="15">
      <c r="A1598" s="16" t="s">
        <v>3272</v>
      </c>
      <c r="B1598" s="17" t="s">
        <v>3273</v>
      </c>
    </row>
    <row r="1599" spans="1:2" ht="15">
      <c r="A1599" s="16" t="s">
        <v>3274</v>
      </c>
      <c r="B1599" s="17" t="s">
        <v>3275</v>
      </c>
    </row>
    <row r="1600" spans="1:2" ht="15">
      <c r="A1600" s="16" t="s">
        <v>3276</v>
      </c>
      <c r="B1600" s="17" t="s">
        <v>3275</v>
      </c>
    </row>
    <row r="1601" spans="1:2" ht="15">
      <c r="A1601" s="16" t="s">
        <v>3277</v>
      </c>
      <c r="B1601" s="17" t="s">
        <v>3278</v>
      </c>
    </row>
    <row r="1602" spans="1:2" ht="15">
      <c r="A1602" s="16" t="s">
        <v>3279</v>
      </c>
      <c r="B1602" s="17" t="s">
        <v>3280</v>
      </c>
    </row>
    <row r="1603" spans="1:2" ht="15">
      <c r="A1603" s="16" t="s">
        <v>3281</v>
      </c>
      <c r="B1603" s="17" t="s">
        <v>3282</v>
      </c>
    </row>
    <row r="1604" spans="1:2" ht="15">
      <c r="A1604" s="16" t="s">
        <v>3283</v>
      </c>
      <c r="B1604" s="17" t="s">
        <v>3284</v>
      </c>
    </row>
    <row r="1605" spans="1:2" ht="15">
      <c r="A1605" s="16" t="s">
        <v>3285</v>
      </c>
      <c r="B1605" s="17" t="s">
        <v>3286</v>
      </c>
    </row>
    <row r="1606" spans="1:2" ht="15">
      <c r="A1606" s="16" t="s">
        <v>3287</v>
      </c>
      <c r="B1606" s="17" t="s">
        <v>3288</v>
      </c>
    </row>
    <row r="1607" spans="1:2" ht="15">
      <c r="A1607" s="16" t="s">
        <v>3289</v>
      </c>
      <c r="B1607" s="17" t="s">
        <v>3290</v>
      </c>
    </row>
    <row r="1608" spans="1:2" ht="15">
      <c r="A1608" s="16" t="s">
        <v>3291</v>
      </c>
      <c r="B1608" s="17" t="s">
        <v>3292</v>
      </c>
    </row>
    <row r="1609" spans="1:2" ht="15">
      <c r="A1609" s="16" t="s">
        <v>3293</v>
      </c>
      <c r="B1609" s="17" t="s">
        <v>3294</v>
      </c>
    </row>
    <row r="1610" spans="1:2" ht="15">
      <c r="A1610" s="16" t="s">
        <v>3295</v>
      </c>
      <c r="B1610" s="17" t="s">
        <v>3296</v>
      </c>
    </row>
    <row r="1611" spans="1:2" ht="30">
      <c r="A1611" s="16" t="s">
        <v>3297</v>
      </c>
      <c r="B1611" s="17" t="s">
        <v>3298</v>
      </c>
    </row>
    <row r="1612" spans="1:2" ht="15">
      <c r="A1612" s="16" t="s">
        <v>3299</v>
      </c>
      <c r="B1612" s="17" t="s">
        <v>3300</v>
      </c>
    </row>
    <row r="1613" spans="1:2" ht="15">
      <c r="A1613" s="16" t="s">
        <v>3301</v>
      </c>
      <c r="B1613" s="17" t="s">
        <v>3302</v>
      </c>
    </row>
    <row r="1614" spans="1:2" ht="15">
      <c r="A1614" s="16" t="s">
        <v>3303</v>
      </c>
      <c r="B1614" s="17" t="s">
        <v>3304</v>
      </c>
    </row>
    <row r="1615" spans="1:2" ht="15">
      <c r="A1615" s="16" t="s">
        <v>3305</v>
      </c>
      <c r="B1615" s="17" t="s">
        <v>3306</v>
      </c>
    </row>
    <row r="1616" spans="1:2" ht="15">
      <c r="A1616" s="16" t="s">
        <v>3307</v>
      </c>
      <c r="B1616" s="17" t="s">
        <v>3308</v>
      </c>
    </row>
    <row r="1617" spans="1:2" ht="15">
      <c r="A1617" s="16" t="s">
        <v>3309</v>
      </c>
      <c r="B1617" s="17" t="s">
        <v>3310</v>
      </c>
    </row>
    <row r="1618" spans="1:2" ht="15">
      <c r="A1618" s="16" t="s">
        <v>3311</v>
      </c>
      <c r="B1618" s="17" t="s">
        <v>3312</v>
      </c>
    </row>
    <row r="1619" spans="1:2" ht="15">
      <c r="A1619" s="16" t="s">
        <v>3313</v>
      </c>
      <c r="B1619" s="17" t="s">
        <v>3314</v>
      </c>
    </row>
    <row r="1620" spans="1:2" ht="15">
      <c r="A1620" s="16" t="s">
        <v>3315</v>
      </c>
      <c r="B1620" s="17" t="s">
        <v>3316</v>
      </c>
    </row>
    <row r="1621" spans="1:2" ht="15">
      <c r="A1621" s="16" t="s">
        <v>3317</v>
      </c>
      <c r="B1621" s="17" t="s">
        <v>3318</v>
      </c>
    </row>
    <row r="1622" spans="1:2" ht="15">
      <c r="A1622" s="16" t="s">
        <v>3319</v>
      </c>
      <c r="B1622" s="17" t="s">
        <v>3320</v>
      </c>
    </row>
    <row r="1623" spans="1:2" ht="15">
      <c r="A1623" s="16" t="s">
        <v>3321</v>
      </c>
      <c r="B1623" s="17" t="s">
        <v>3322</v>
      </c>
    </row>
    <row r="1624" spans="1:2" ht="15">
      <c r="A1624" s="16" t="s">
        <v>3323</v>
      </c>
      <c r="B1624" s="17" t="s">
        <v>3324</v>
      </c>
    </row>
    <row r="1625" spans="1:2" ht="15">
      <c r="A1625" s="16" t="s">
        <v>3325</v>
      </c>
      <c r="B1625" s="17" t="s">
        <v>3326</v>
      </c>
    </row>
    <row r="1626" spans="1:2" ht="15">
      <c r="A1626" s="16" t="s">
        <v>3327</v>
      </c>
      <c r="B1626" s="17" t="s">
        <v>3328</v>
      </c>
    </row>
    <row r="1627" spans="1:2" ht="15">
      <c r="A1627" s="16" t="s">
        <v>3329</v>
      </c>
      <c r="B1627" s="17" t="s">
        <v>3330</v>
      </c>
    </row>
    <row r="1628" spans="1:2" ht="15">
      <c r="A1628" s="16" t="s">
        <v>3331</v>
      </c>
      <c r="B1628" s="17" t="s">
        <v>3332</v>
      </c>
    </row>
    <row r="1629" spans="1:2" ht="15">
      <c r="A1629" s="16" t="s">
        <v>3333</v>
      </c>
      <c r="B1629" s="17" t="s">
        <v>3334</v>
      </c>
    </row>
    <row r="1630" spans="1:2" ht="30">
      <c r="A1630" s="16" t="s">
        <v>3335</v>
      </c>
      <c r="B1630" s="17" t="s">
        <v>3336</v>
      </c>
    </row>
    <row r="1631" spans="1:2" ht="15">
      <c r="A1631" s="16" t="s">
        <v>3337</v>
      </c>
      <c r="B1631" s="17" t="s">
        <v>3338</v>
      </c>
    </row>
    <row r="1632" spans="1:2" ht="15">
      <c r="A1632" s="16" t="s">
        <v>3339</v>
      </c>
      <c r="B1632" s="17" t="s">
        <v>3340</v>
      </c>
    </row>
    <row r="1633" spans="1:2" ht="30">
      <c r="A1633" s="16" t="s">
        <v>3341</v>
      </c>
      <c r="B1633" s="17" t="s">
        <v>3342</v>
      </c>
    </row>
    <row r="1634" spans="1:2" ht="15">
      <c r="A1634" s="16" t="s">
        <v>3343</v>
      </c>
      <c r="B1634" s="17" t="s">
        <v>3344</v>
      </c>
    </row>
    <row r="1635" spans="1:2" ht="15">
      <c r="A1635" s="16" t="s">
        <v>3345</v>
      </c>
      <c r="B1635" s="17" t="s">
        <v>3346</v>
      </c>
    </row>
    <row r="1636" spans="1:2" ht="15">
      <c r="A1636" s="16" t="s">
        <v>3347</v>
      </c>
      <c r="B1636" s="17" t="s">
        <v>3348</v>
      </c>
    </row>
    <row r="1637" spans="1:2" ht="15">
      <c r="A1637" s="16" t="s">
        <v>3349</v>
      </c>
      <c r="B1637" s="17" t="s">
        <v>3350</v>
      </c>
    </row>
    <row r="1638" spans="1:2" ht="15">
      <c r="A1638" s="16" t="s">
        <v>3351</v>
      </c>
      <c r="B1638" s="17" t="s">
        <v>3352</v>
      </c>
    </row>
    <row r="1639" spans="1:2" ht="15">
      <c r="A1639" s="16" t="s">
        <v>3353</v>
      </c>
      <c r="B1639" s="17" t="s">
        <v>3354</v>
      </c>
    </row>
    <row r="1640" spans="1:2" ht="15">
      <c r="A1640" s="16" t="s">
        <v>3355</v>
      </c>
      <c r="B1640" s="17" t="s">
        <v>3356</v>
      </c>
    </row>
    <row r="1641" spans="1:2" ht="15">
      <c r="A1641" s="16" t="s">
        <v>3357</v>
      </c>
      <c r="B1641" s="17" t="s">
        <v>3358</v>
      </c>
    </row>
    <row r="1642" spans="1:2" ht="15">
      <c r="A1642" s="16" t="s">
        <v>3359</v>
      </c>
      <c r="B1642" s="17" t="s">
        <v>3360</v>
      </c>
    </row>
    <row r="1643" spans="1:2" ht="15">
      <c r="A1643" s="16" t="s">
        <v>3361</v>
      </c>
      <c r="B1643" s="17" t="s">
        <v>3362</v>
      </c>
    </row>
    <row r="1644" spans="1:2" ht="15">
      <c r="A1644" s="16" t="s">
        <v>3363</v>
      </c>
      <c r="B1644" s="17" t="s">
        <v>3364</v>
      </c>
    </row>
    <row r="1645" spans="1:2" ht="15">
      <c r="A1645" s="16" t="s">
        <v>3365</v>
      </c>
      <c r="B1645" s="17" t="s">
        <v>3366</v>
      </c>
    </row>
    <row r="1646" spans="1:2" ht="15">
      <c r="A1646" s="16" t="s">
        <v>3367</v>
      </c>
      <c r="B1646" s="17" t="s">
        <v>3368</v>
      </c>
    </row>
    <row r="1647" spans="1:2" ht="30">
      <c r="A1647" s="16" t="s">
        <v>3369</v>
      </c>
      <c r="B1647" s="17" t="s">
        <v>3370</v>
      </c>
    </row>
    <row r="1648" spans="1:2" ht="30">
      <c r="A1648" s="16" t="s">
        <v>3371</v>
      </c>
      <c r="B1648" s="17" t="s">
        <v>3372</v>
      </c>
    </row>
    <row r="1649" spans="1:2" ht="15">
      <c r="A1649" s="16" t="s">
        <v>3373</v>
      </c>
      <c r="B1649" s="17" t="s">
        <v>3374</v>
      </c>
    </row>
    <row r="1650" spans="1:2" ht="15">
      <c r="A1650" s="16" t="s">
        <v>3375</v>
      </c>
      <c r="B1650" s="17" t="s">
        <v>3376</v>
      </c>
    </row>
    <row r="1651" spans="1:2" ht="15">
      <c r="A1651" s="16" t="s">
        <v>3377</v>
      </c>
      <c r="B1651" s="17" t="s">
        <v>3378</v>
      </c>
    </row>
    <row r="1652" spans="1:2" ht="30">
      <c r="A1652" s="16" t="s">
        <v>3379</v>
      </c>
      <c r="B1652" s="17" t="s">
        <v>3380</v>
      </c>
    </row>
    <row r="1653" spans="1:2" ht="15">
      <c r="A1653" s="16" t="s">
        <v>3381</v>
      </c>
      <c r="B1653" s="17" t="s">
        <v>3382</v>
      </c>
    </row>
    <row r="1654" spans="1:2" ht="15">
      <c r="A1654" s="16" t="s">
        <v>3383</v>
      </c>
      <c r="B1654" s="17" t="s">
        <v>3384</v>
      </c>
    </row>
    <row r="1655" spans="1:2" ht="15">
      <c r="A1655" s="16" t="s">
        <v>3385</v>
      </c>
      <c r="B1655" s="17" t="s">
        <v>3386</v>
      </c>
    </row>
    <row r="1656" spans="1:2" ht="15">
      <c r="A1656" s="16" t="s">
        <v>3387</v>
      </c>
      <c r="B1656" s="17" t="s">
        <v>3388</v>
      </c>
    </row>
    <row r="1657" spans="1:2" ht="15">
      <c r="A1657" s="16" t="s">
        <v>3389</v>
      </c>
      <c r="B1657" s="17" t="s">
        <v>3390</v>
      </c>
    </row>
    <row r="1658" spans="1:2" ht="15">
      <c r="A1658" s="16" t="s">
        <v>3391</v>
      </c>
      <c r="B1658" s="17" t="s">
        <v>3392</v>
      </c>
    </row>
    <row r="1659" spans="1:2" ht="15">
      <c r="A1659" s="16" t="s">
        <v>3393</v>
      </c>
      <c r="B1659" s="17" t="s">
        <v>3394</v>
      </c>
    </row>
    <row r="1660" spans="1:2" ht="15">
      <c r="A1660" s="16" t="s">
        <v>3395</v>
      </c>
      <c r="B1660" s="17" t="s">
        <v>3396</v>
      </c>
    </row>
    <row r="1661" spans="1:2" ht="15">
      <c r="A1661" s="16" t="s">
        <v>3397</v>
      </c>
      <c r="B1661" s="17" t="s">
        <v>3398</v>
      </c>
    </row>
    <row r="1662" spans="1:2" ht="15">
      <c r="A1662" s="16" t="s">
        <v>3399</v>
      </c>
      <c r="B1662" s="17" t="s">
        <v>3400</v>
      </c>
    </row>
    <row r="1663" spans="1:2" ht="15">
      <c r="A1663" s="16" t="s">
        <v>3401</v>
      </c>
      <c r="B1663" s="17" t="s">
        <v>3402</v>
      </c>
    </row>
    <row r="1664" spans="1:2" ht="15">
      <c r="A1664" s="16" t="s">
        <v>3403</v>
      </c>
      <c r="B1664" s="17" t="s">
        <v>3404</v>
      </c>
    </row>
    <row r="1665" spans="1:2" ht="15">
      <c r="A1665" s="16" t="s">
        <v>3405</v>
      </c>
      <c r="B1665" s="17" t="s">
        <v>3406</v>
      </c>
    </row>
    <row r="1666" spans="1:2" ht="15">
      <c r="A1666" s="16" t="s">
        <v>3407</v>
      </c>
      <c r="B1666" s="17" t="s">
        <v>3408</v>
      </c>
    </row>
    <row r="1667" spans="1:2" ht="15">
      <c r="A1667" s="16" t="s">
        <v>3409</v>
      </c>
      <c r="B1667" s="17" t="s">
        <v>3410</v>
      </c>
    </row>
    <row r="1668" spans="1:2" ht="15">
      <c r="A1668" s="16" t="s">
        <v>3411</v>
      </c>
      <c r="B1668" s="17" t="s">
        <v>3412</v>
      </c>
    </row>
    <row r="1669" spans="1:2" ht="15">
      <c r="A1669" s="16" t="s">
        <v>3413</v>
      </c>
      <c r="B1669" s="17" t="s">
        <v>3414</v>
      </c>
    </row>
    <row r="1670" spans="1:2" ht="15">
      <c r="A1670" s="16" t="s">
        <v>3415</v>
      </c>
      <c r="B1670" s="17" t="s">
        <v>3416</v>
      </c>
    </row>
    <row r="1671" spans="1:2" ht="15">
      <c r="A1671" s="16" t="s">
        <v>3417</v>
      </c>
      <c r="B1671" s="17" t="s">
        <v>3418</v>
      </c>
    </row>
    <row r="1672" spans="1:2" ht="15">
      <c r="A1672" s="16" t="s">
        <v>3419</v>
      </c>
      <c r="B1672" s="17" t="s">
        <v>3420</v>
      </c>
    </row>
    <row r="1673" spans="1:2" ht="15">
      <c r="A1673" s="16" t="s">
        <v>3421</v>
      </c>
      <c r="B1673" s="17" t="s">
        <v>3422</v>
      </c>
    </row>
    <row r="1674" spans="1:2" ht="15">
      <c r="A1674" s="16" t="s">
        <v>3423</v>
      </c>
      <c r="B1674" s="17" t="s">
        <v>3424</v>
      </c>
    </row>
    <row r="1675" spans="1:2" ht="15">
      <c r="A1675" s="16" t="s">
        <v>3425</v>
      </c>
      <c r="B1675" s="17" t="s">
        <v>3426</v>
      </c>
    </row>
    <row r="1676" spans="1:2" ht="15">
      <c r="A1676" s="16" t="s">
        <v>3427</v>
      </c>
      <c r="B1676" s="17" t="s">
        <v>3428</v>
      </c>
    </row>
    <row r="1677" spans="1:2" ht="15">
      <c r="A1677" s="16" t="s">
        <v>3429</v>
      </c>
      <c r="B1677" s="17" t="s">
        <v>3430</v>
      </c>
    </row>
    <row r="1678" spans="1:2" ht="15">
      <c r="A1678" s="16" t="s">
        <v>3431</v>
      </c>
      <c r="B1678" s="17" t="s">
        <v>3432</v>
      </c>
    </row>
    <row r="1679" spans="1:2" ht="15">
      <c r="A1679" s="16" t="s">
        <v>3433</v>
      </c>
      <c r="B1679" s="17" t="s">
        <v>3434</v>
      </c>
    </row>
    <row r="1680" spans="1:2" ht="15">
      <c r="A1680" s="16" t="s">
        <v>3435</v>
      </c>
      <c r="B1680" s="17" t="s">
        <v>3436</v>
      </c>
    </row>
    <row r="1681" spans="1:2" ht="15">
      <c r="A1681" s="16" t="s">
        <v>3437</v>
      </c>
      <c r="B1681" s="17" t="s">
        <v>3438</v>
      </c>
    </row>
    <row r="1682" spans="1:2" ht="15">
      <c r="A1682" s="16" t="s">
        <v>3439</v>
      </c>
      <c r="B1682" s="17" t="s">
        <v>3440</v>
      </c>
    </row>
    <row r="1683" spans="1:2" ht="15">
      <c r="A1683" s="16" t="s">
        <v>3441</v>
      </c>
      <c r="B1683" s="17" t="s">
        <v>3442</v>
      </c>
    </row>
    <row r="1684" spans="1:2" ht="15">
      <c r="A1684" s="16" t="s">
        <v>3443</v>
      </c>
      <c r="B1684" s="17" t="s">
        <v>3444</v>
      </c>
    </row>
    <row r="1685" spans="1:2" ht="15">
      <c r="A1685" s="16" t="s">
        <v>3445</v>
      </c>
      <c r="B1685" s="17" t="s">
        <v>3446</v>
      </c>
    </row>
    <row r="1686" spans="1:2" ht="15">
      <c r="A1686" s="16" t="s">
        <v>3447</v>
      </c>
      <c r="B1686" s="17" t="s">
        <v>3448</v>
      </c>
    </row>
    <row r="1687" spans="1:2" ht="15">
      <c r="A1687" s="16" t="s">
        <v>3449</v>
      </c>
      <c r="B1687" s="17" t="s">
        <v>3450</v>
      </c>
    </row>
    <row r="1688" spans="1:2" ht="15">
      <c r="A1688" s="16" t="s">
        <v>3451</v>
      </c>
      <c r="B1688" s="17" t="s">
        <v>3452</v>
      </c>
    </row>
    <row r="1689" spans="1:2" ht="15">
      <c r="A1689" s="16" t="s">
        <v>3453</v>
      </c>
      <c r="B1689" s="17" t="s">
        <v>3454</v>
      </c>
    </row>
    <row r="1690" spans="1:2" ht="15">
      <c r="A1690" s="16" t="s">
        <v>3455</v>
      </c>
      <c r="B1690" s="17" t="s">
        <v>3456</v>
      </c>
    </row>
    <row r="1691" spans="1:2" ht="15">
      <c r="A1691" s="16" t="s">
        <v>3457</v>
      </c>
      <c r="B1691" s="17" t="s">
        <v>3458</v>
      </c>
    </row>
    <row r="1692" spans="1:2" ht="15">
      <c r="A1692" s="16" t="s">
        <v>3459</v>
      </c>
      <c r="B1692" s="17" t="s">
        <v>3460</v>
      </c>
    </row>
    <row r="1693" spans="1:2" ht="15">
      <c r="A1693" s="16" t="s">
        <v>3461</v>
      </c>
      <c r="B1693" s="17" t="s">
        <v>3462</v>
      </c>
    </row>
    <row r="1694" spans="1:2" ht="15">
      <c r="A1694" s="16" t="s">
        <v>3463</v>
      </c>
      <c r="B1694" s="17" t="s">
        <v>3462</v>
      </c>
    </row>
    <row r="1695" spans="1:2" ht="15">
      <c r="A1695" s="16" t="s">
        <v>3464</v>
      </c>
      <c r="B1695" s="17" t="s">
        <v>3465</v>
      </c>
    </row>
    <row r="1696" spans="1:2" ht="15">
      <c r="A1696" s="16" t="s">
        <v>3466</v>
      </c>
      <c r="B1696" s="17" t="s">
        <v>3467</v>
      </c>
    </row>
    <row r="1697" spans="1:2" ht="30">
      <c r="A1697" s="16" t="s">
        <v>3468</v>
      </c>
      <c r="B1697" s="17" t="s">
        <v>3469</v>
      </c>
    </row>
    <row r="1698" spans="1:2" ht="15">
      <c r="A1698" s="16" t="s">
        <v>3470</v>
      </c>
      <c r="B1698" s="17" t="s">
        <v>3471</v>
      </c>
    </row>
    <row r="1699" spans="1:2" ht="30">
      <c r="A1699" s="16" t="s">
        <v>3472</v>
      </c>
      <c r="B1699" s="17" t="s">
        <v>3473</v>
      </c>
    </row>
    <row r="1700" spans="1:2" ht="30">
      <c r="A1700" s="16" t="s">
        <v>3474</v>
      </c>
      <c r="B1700" s="17" t="s">
        <v>3475</v>
      </c>
    </row>
    <row r="1701" spans="1:2" ht="15">
      <c r="A1701" s="16" t="s">
        <v>3476</v>
      </c>
      <c r="B1701" s="17" t="s">
        <v>3477</v>
      </c>
    </row>
    <row r="1702" spans="1:2" ht="30">
      <c r="A1702" s="16" t="s">
        <v>3478</v>
      </c>
      <c r="B1702" s="17" t="s">
        <v>3479</v>
      </c>
    </row>
    <row r="1703" spans="1:2" ht="15">
      <c r="A1703" s="16" t="s">
        <v>3480</v>
      </c>
      <c r="B1703" s="17" t="s">
        <v>3481</v>
      </c>
    </row>
    <row r="1704" spans="1:2" ht="15">
      <c r="A1704" s="16" t="s">
        <v>3482</v>
      </c>
      <c r="B1704" s="17" t="s">
        <v>3483</v>
      </c>
    </row>
    <row r="1705" spans="1:2" ht="15">
      <c r="A1705" s="16" t="s">
        <v>3484</v>
      </c>
      <c r="B1705" s="17" t="s">
        <v>3485</v>
      </c>
    </row>
    <row r="1706" spans="1:2" ht="15">
      <c r="A1706" s="16" t="s">
        <v>3486</v>
      </c>
      <c r="B1706" s="17" t="s">
        <v>3487</v>
      </c>
    </row>
    <row r="1707" spans="1:2" ht="15">
      <c r="A1707" s="16" t="s">
        <v>3488</v>
      </c>
      <c r="B1707" s="17" t="s">
        <v>3489</v>
      </c>
    </row>
    <row r="1708" spans="1:2" ht="15">
      <c r="A1708" s="16" t="s">
        <v>3490</v>
      </c>
      <c r="B1708" s="17" t="s">
        <v>3491</v>
      </c>
    </row>
    <row r="1709" spans="1:2" ht="15">
      <c r="A1709" s="16" t="s">
        <v>3492</v>
      </c>
      <c r="B1709" s="17" t="s">
        <v>3493</v>
      </c>
    </row>
    <row r="1710" spans="1:2" ht="15">
      <c r="A1710" s="16" t="s">
        <v>3494</v>
      </c>
      <c r="B1710" s="17" t="s">
        <v>3495</v>
      </c>
    </row>
    <row r="1711" spans="1:2" ht="15">
      <c r="A1711" s="16" t="s">
        <v>3496</v>
      </c>
      <c r="B1711" s="17" t="s">
        <v>3497</v>
      </c>
    </row>
    <row r="1712" spans="1:2" ht="15">
      <c r="A1712" s="16" t="s">
        <v>3498</v>
      </c>
      <c r="B1712" s="17" t="s">
        <v>3499</v>
      </c>
    </row>
    <row r="1713" spans="1:2" ht="15">
      <c r="A1713" s="16" t="s">
        <v>3500</v>
      </c>
      <c r="B1713" s="17" t="s">
        <v>3501</v>
      </c>
    </row>
    <row r="1714" spans="1:2" ht="15">
      <c r="A1714" s="16" t="s">
        <v>3502</v>
      </c>
      <c r="B1714" s="17" t="s">
        <v>3503</v>
      </c>
    </row>
    <row r="1715" spans="1:2" ht="30">
      <c r="A1715" s="16" t="s">
        <v>3504</v>
      </c>
      <c r="B1715" s="17" t="s">
        <v>3505</v>
      </c>
    </row>
    <row r="1716" spans="1:2" ht="15">
      <c r="A1716" s="16" t="s">
        <v>3506</v>
      </c>
      <c r="B1716" s="17" t="s">
        <v>3507</v>
      </c>
    </row>
    <row r="1717" spans="1:2" ht="15">
      <c r="A1717" s="16" t="s">
        <v>3508</v>
      </c>
      <c r="B1717" s="17" t="s">
        <v>3509</v>
      </c>
    </row>
    <row r="1718" spans="1:2" ht="15">
      <c r="A1718" s="16" t="s">
        <v>3510</v>
      </c>
      <c r="B1718" s="17" t="s">
        <v>3511</v>
      </c>
    </row>
    <row r="1719" spans="1:2" ht="15">
      <c r="A1719" s="16" t="s">
        <v>3512</v>
      </c>
      <c r="B1719" s="17" t="s">
        <v>3513</v>
      </c>
    </row>
    <row r="1720" spans="1:2" ht="15">
      <c r="A1720" s="16" t="s">
        <v>3514</v>
      </c>
      <c r="B1720" s="17" t="s">
        <v>3515</v>
      </c>
    </row>
    <row r="1721" spans="1:2" ht="15">
      <c r="A1721" s="16" t="s">
        <v>3516</v>
      </c>
      <c r="B1721" s="17" t="s">
        <v>3517</v>
      </c>
    </row>
    <row r="1722" spans="1:2" ht="15">
      <c r="A1722" s="16" t="s">
        <v>3518</v>
      </c>
      <c r="B1722" s="17" t="s">
        <v>3519</v>
      </c>
    </row>
    <row r="1723" spans="1:2" ht="15">
      <c r="A1723" s="16" t="s">
        <v>3520</v>
      </c>
      <c r="B1723" s="17" t="s">
        <v>3521</v>
      </c>
    </row>
    <row r="1724" spans="1:2" ht="15">
      <c r="A1724" s="16" t="s">
        <v>3522</v>
      </c>
      <c r="B1724" s="17" t="s">
        <v>3523</v>
      </c>
    </row>
    <row r="1725" spans="1:2" ht="15">
      <c r="A1725" s="16" t="s">
        <v>3524</v>
      </c>
      <c r="B1725" s="17" t="s">
        <v>3525</v>
      </c>
    </row>
    <row r="1726" spans="1:2" ht="15">
      <c r="A1726" s="16" t="s">
        <v>3526</v>
      </c>
      <c r="B1726" s="17" t="s">
        <v>3527</v>
      </c>
    </row>
    <row r="1727" spans="1:2" ht="15">
      <c r="A1727" s="16" t="s">
        <v>3528</v>
      </c>
      <c r="B1727" s="17" t="s">
        <v>3529</v>
      </c>
    </row>
    <row r="1728" spans="1:2" ht="15">
      <c r="A1728" s="16" t="s">
        <v>3530</v>
      </c>
      <c r="B1728" s="17" t="s">
        <v>3531</v>
      </c>
    </row>
    <row r="1729" spans="1:2" ht="15">
      <c r="A1729" s="16" t="s">
        <v>3532</v>
      </c>
      <c r="B1729" s="17" t="s">
        <v>3533</v>
      </c>
    </row>
    <row r="1730" spans="1:2" ht="15">
      <c r="A1730" s="16" t="s">
        <v>3534</v>
      </c>
      <c r="B1730" s="17" t="s">
        <v>3535</v>
      </c>
    </row>
    <row r="1731" spans="1:2" ht="15">
      <c r="A1731" s="16" t="s">
        <v>3536</v>
      </c>
      <c r="B1731" s="17" t="s">
        <v>3537</v>
      </c>
    </row>
    <row r="1732" spans="1:2" ht="15">
      <c r="A1732" s="16" t="s">
        <v>3538</v>
      </c>
      <c r="B1732" s="17" t="s">
        <v>3539</v>
      </c>
    </row>
    <row r="1733" spans="1:2" ht="15">
      <c r="A1733" s="16" t="s">
        <v>3540</v>
      </c>
      <c r="B1733" s="17" t="s">
        <v>3541</v>
      </c>
    </row>
    <row r="1734" spans="1:2" ht="15">
      <c r="A1734" s="16" t="s">
        <v>3542</v>
      </c>
      <c r="B1734" s="17" t="s">
        <v>3529</v>
      </c>
    </row>
    <row r="1735" spans="1:2" ht="15">
      <c r="A1735" s="16" t="s">
        <v>3543</v>
      </c>
      <c r="B1735" s="17" t="s">
        <v>3544</v>
      </c>
    </row>
    <row r="1736" spans="1:2" ht="15">
      <c r="A1736" s="16" t="s">
        <v>3545</v>
      </c>
      <c r="B1736" s="17" t="s">
        <v>3546</v>
      </c>
    </row>
    <row r="1737" spans="1:2" ht="15">
      <c r="A1737" s="16" t="s">
        <v>3547</v>
      </c>
      <c r="B1737" s="17" t="s">
        <v>3548</v>
      </c>
    </row>
    <row r="1738" spans="1:2" ht="15">
      <c r="A1738" s="16" t="s">
        <v>3549</v>
      </c>
      <c r="B1738" s="17" t="s">
        <v>3550</v>
      </c>
    </row>
    <row r="1739" spans="1:2" ht="15">
      <c r="A1739" s="16" t="s">
        <v>3551</v>
      </c>
      <c r="B1739" s="17" t="s">
        <v>3552</v>
      </c>
    </row>
    <row r="1740" spans="1:2" ht="30">
      <c r="A1740" s="16" t="s">
        <v>3553</v>
      </c>
      <c r="B1740" s="17" t="s">
        <v>3554</v>
      </c>
    </row>
    <row r="1741" spans="1:2" ht="30">
      <c r="A1741" s="16" t="s">
        <v>3555</v>
      </c>
      <c r="B1741" s="17" t="s">
        <v>3556</v>
      </c>
    </row>
    <row r="1742" spans="1:2" ht="15">
      <c r="A1742" s="16" t="s">
        <v>3557</v>
      </c>
      <c r="B1742" s="17" t="s">
        <v>3558</v>
      </c>
    </row>
    <row r="1743" spans="1:2" ht="15">
      <c r="A1743" s="16" t="s">
        <v>3559</v>
      </c>
      <c r="B1743" s="17" t="s">
        <v>3558</v>
      </c>
    </row>
    <row r="1744" spans="1:2" ht="15">
      <c r="A1744" s="16" t="s">
        <v>3560</v>
      </c>
      <c r="B1744" s="17" t="s">
        <v>3558</v>
      </c>
    </row>
    <row r="1745" spans="1:2" ht="15">
      <c r="A1745" s="16" t="s">
        <v>3561</v>
      </c>
      <c r="B1745" s="17" t="s">
        <v>3562</v>
      </c>
    </row>
    <row r="1746" spans="1:2" ht="15">
      <c r="A1746" s="16" t="s">
        <v>3563</v>
      </c>
      <c r="B1746" s="17" t="s">
        <v>3564</v>
      </c>
    </row>
    <row r="1747" spans="1:2" ht="15">
      <c r="A1747" s="16" t="s">
        <v>3565</v>
      </c>
      <c r="B1747" s="17" t="s">
        <v>3566</v>
      </c>
    </row>
    <row r="1748" spans="1:2" ht="15">
      <c r="A1748" s="16" t="s">
        <v>3567</v>
      </c>
      <c r="B1748" s="17" t="s">
        <v>3568</v>
      </c>
    </row>
    <row r="1749" spans="1:2" ht="30">
      <c r="A1749" s="16" t="s">
        <v>3569</v>
      </c>
      <c r="B1749" s="17" t="s">
        <v>3570</v>
      </c>
    </row>
    <row r="1750" spans="1:2" ht="15">
      <c r="A1750" s="16" t="s">
        <v>3571</v>
      </c>
      <c r="B1750" s="17" t="s">
        <v>3572</v>
      </c>
    </row>
    <row r="1751" spans="1:2" ht="15">
      <c r="A1751" s="16" t="s">
        <v>3573</v>
      </c>
      <c r="B1751" s="17" t="s">
        <v>3574</v>
      </c>
    </row>
    <row r="1752" spans="1:2" ht="15">
      <c r="A1752" s="16" t="s">
        <v>3575</v>
      </c>
      <c r="B1752" s="17" t="s">
        <v>3576</v>
      </c>
    </row>
    <row r="1753" spans="1:2" ht="15">
      <c r="A1753" s="16" t="s">
        <v>3577</v>
      </c>
      <c r="B1753" s="17" t="s">
        <v>3578</v>
      </c>
    </row>
    <row r="1754" spans="1:2" ht="30">
      <c r="A1754" s="16" t="s">
        <v>3579</v>
      </c>
      <c r="B1754" s="17" t="s">
        <v>3580</v>
      </c>
    </row>
    <row r="1755" spans="1:2" ht="15">
      <c r="A1755" s="16" t="s">
        <v>3581</v>
      </c>
      <c r="B1755" s="17" t="s">
        <v>3582</v>
      </c>
    </row>
    <row r="1756" spans="1:2" ht="15">
      <c r="A1756" s="16" t="s">
        <v>3583</v>
      </c>
      <c r="B1756" s="17" t="s">
        <v>3584</v>
      </c>
    </row>
    <row r="1757" spans="1:2" ht="15">
      <c r="A1757" s="16" t="s">
        <v>3585</v>
      </c>
      <c r="B1757" s="17" t="s">
        <v>3586</v>
      </c>
    </row>
    <row r="1758" spans="1:2" ht="15">
      <c r="A1758" s="16" t="s">
        <v>3587</v>
      </c>
      <c r="B1758" s="17" t="s">
        <v>3586</v>
      </c>
    </row>
    <row r="1759" spans="1:2" ht="15">
      <c r="A1759" s="16" t="s">
        <v>3588</v>
      </c>
      <c r="B1759" s="17" t="s">
        <v>3589</v>
      </c>
    </row>
    <row r="1760" spans="1:2" ht="30">
      <c r="A1760" s="16" t="s">
        <v>3590</v>
      </c>
      <c r="B1760" s="17" t="s">
        <v>3591</v>
      </c>
    </row>
    <row r="1761" spans="1:2" ht="15">
      <c r="A1761" s="16" t="s">
        <v>3592</v>
      </c>
      <c r="B1761" s="17" t="s">
        <v>3593</v>
      </c>
    </row>
    <row r="1762" spans="1:2" ht="15">
      <c r="A1762" s="16" t="s">
        <v>3594</v>
      </c>
      <c r="B1762" s="17" t="s">
        <v>3595</v>
      </c>
    </row>
    <row r="1763" spans="1:2" ht="15">
      <c r="A1763" s="16" t="s">
        <v>3596</v>
      </c>
      <c r="B1763" s="17" t="s">
        <v>3597</v>
      </c>
    </row>
    <row r="1764" spans="1:2" ht="15">
      <c r="A1764" s="16" t="s">
        <v>3598</v>
      </c>
      <c r="B1764" s="17" t="s">
        <v>3599</v>
      </c>
    </row>
    <row r="1765" spans="1:2" ht="15">
      <c r="A1765" s="16" t="s">
        <v>3600</v>
      </c>
      <c r="B1765" s="17" t="s">
        <v>3601</v>
      </c>
    </row>
    <row r="1766" spans="1:2" ht="15">
      <c r="A1766" s="16" t="s">
        <v>3602</v>
      </c>
      <c r="B1766" s="17" t="s">
        <v>3603</v>
      </c>
    </row>
    <row r="1767" spans="1:2" ht="30">
      <c r="A1767" s="16" t="s">
        <v>3604</v>
      </c>
      <c r="B1767" s="17" t="s">
        <v>3605</v>
      </c>
    </row>
    <row r="1768" spans="1:2" ht="15">
      <c r="A1768" s="16" t="s">
        <v>3606</v>
      </c>
      <c r="B1768" s="17" t="s">
        <v>3607</v>
      </c>
    </row>
    <row r="1769" spans="1:2" ht="15">
      <c r="A1769" s="16" t="s">
        <v>3608</v>
      </c>
      <c r="B1769" s="17" t="s">
        <v>3609</v>
      </c>
    </row>
    <row r="1770" spans="1:2" ht="15">
      <c r="A1770" s="16" t="s">
        <v>3610</v>
      </c>
      <c r="B1770" s="17" t="s">
        <v>3611</v>
      </c>
    </row>
    <row r="1771" spans="1:2" ht="15">
      <c r="A1771" s="16" t="s">
        <v>3612</v>
      </c>
      <c r="B1771" s="17" t="s">
        <v>3613</v>
      </c>
    </row>
    <row r="1772" spans="1:2" ht="30">
      <c r="A1772" s="16" t="s">
        <v>3614</v>
      </c>
      <c r="B1772" s="17" t="s">
        <v>3615</v>
      </c>
    </row>
    <row r="1773" spans="1:2" ht="30">
      <c r="A1773" s="16" t="s">
        <v>3616</v>
      </c>
      <c r="B1773" s="17" t="s">
        <v>3617</v>
      </c>
    </row>
    <row r="1774" spans="1:2" ht="15">
      <c r="A1774" s="16" t="s">
        <v>3618</v>
      </c>
      <c r="B1774" s="17" t="s">
        <v>3619</v>
      </c>
    </row>
    <row r="1775" spans="1:2" ht="15">
      <c r="A1775" s="16" t="s">
        <v>3620</v>
      </c>
      <c r="B1775" s="17" t="s">
        <v>3621</v>
      </c>
    </row>
    <row r="1776" spans="1:2" ht="15">
      <c r="A1776" s="16" t="s">
        <v>3622</v>
      </c>
      <c r="B1776" s="17" t="s">
        <v>3623</v>
      </c>
    </row>
    <row r="1777" spans="1:2" ht="15">
      <c r="A1777" s="16" t="s">
        <v>3624</v>
      </c>
      <c r="B1777" s="17" t="s">
        <v>3625</v>
      </c>
    </row>
    <row r="1778" spans="1:2" ht="30">
      <c r="A1778" s="16" t="s">
        <v>3626</v>
      </c>
      <c r="B1778" s="17" t="s">
        <v>3627</v>
      </c>
    </row>
    <row r="1779" spans="1:2" ht="15">
      <c r="A1779" s="16" t="s">
        <v>3628</v>
      </c>
      <c r="B1779" s="17" t="s">
        <v>3629</v>
      </c>
    </row>
    <row r="1780" spans="1:2" ht="30">
      <c r="A1780" s="16" t="s">
        <v>3630</v>
      </c>
      <c r="B1780" s="17" t="s">
        <v>3631</v>
      </c>
    </row>
    <row r="1781" spans="1:2" ht="15">
      <c r="A1781" s="16" t="s">
        <v>3632</v>
      </c>
      <c r="B1781" s="17" t="s">
        <v>3633</v>
      </c>
    </row>
    <row r="1782" spans="1:2" ht="15">
      <c r="A1782" s="16" t="s">
        <v>3634</v>
      </c>
      <c r="B1782" s="17" t="s">
        <v>3635</v>
      </c>
    </row>
    <row r="1783" spans="1:2" ht="15">
      <c r="A1783" s="16" t="s">
        <v>3636</v>
      </c>
      <c r="B1783" s="17" t="s">
        <v>3637</v>
      </c>
    </row>
    <row r="1784" spans="1:2" ht="15">
      <c r="A1784" s="16" t="s">
        <v>3638</v>
      </c>
      <c r="B1784" s="17" t="s">
        <v>3639</v>
      </c>
    </row>
    <row r="1785" spans="1:2" ht="30">
      <c r="A1785" s="16" t="s">
        <v>3640</v>
      </c>
      <c r="B1785" s="17" t="s">
        <v>3641</v>
      </c>
    </row>
    <row r="1786" spans="1:2" ht="30">
      <c r="A1786" s="16" t="s">
        <v>3642</v>
      </c>
      <c r="B1786" s="17" t="s">
        <v>3643</v>
      </c>
    </row>
    <row r="1787" spans="1:2" ht="15">
      <c r="A1787" s="16" t="s">
        <v>3644</v>
      </c>
      <c r="B1787" s="17" t="s">
        <v>3645</v>
      </c>
    </row>
    <row r="1788" spans="1:2" ht="15">
      <c r="A1788" s="16" t="s">
        <v>3646</v>
      </c>
      <c r="B1788" s="17" t="s">
        <v>3647</v>
      </c>
    </row>
    <row r="1789" spans="1:2" ht="15">
      <c r="A1789" s="16" t="s">
        <v>3648</v>
      </c>
      <c r="B1789" s="17" t="s">
        <v>3649</v>
      </c>
    </row>
    <row r="1790" spans="1:2" ht="15">
      <c r="A1790" s="16" t="s">
        <v>3650</v>
      </c>
      <c r="B1790" s="17" t="s">
        <v>3651</v>
      </c>
    </row>
    <row r="1791" spans="1:2" ht="15">
      <c r="A1791" s="16" t="s">
        <v>3652</v>
      </c>
      <c r="B1791" s="17" t="s">
        <v>3653</v>
      </c>
    </row>
    <row r="1792" spans="1:2" ht="15">
      <c r="A1792" s="16" t="s">
        <v>3654</v>
      </c>
      <c r="B1792" s="17" t="s">
        <v>3655</v>
      </c>
    </row>
    <row r="1793" spans="1:2" ht="30">
      <c r="A1793" s="16" t="s">
        <v>3656</v>
      </c>
      <c r="B1793" s="17" t="s">
        <v>3657</v>
      </c>
    </row>
    <row r="1794" spans="1:2" ht="15">
      <c r="A1794" s="16" t="s">
        <v>3658</v>
      </c>
      <c r="B1794" s="17" t="s">
        <v>3659</v>
      </c>
    </row>
    <row r="1795" spans="1:2" ht="15">
      <c r="A1795" s="16" t="s">
        <v>3660</v>
      </c>
      <c r="B1795" s="17" t="s">
        <v>3661</v>
      </c>
    </row>
    <row r="1796" spans="1:2" ht="15">
      <c r="A1796" s="16" t="s">
        <v>3662</v>
      </c>
      <c r="B1796" s="17" t="s">
        <v>3661</v>
      </c>
    </row>
    <row r="1797" spans="1:2" ht="15">
      <c r="A1797" s="16" t="s">
        <v>3663</v>
      </c>
      <c r="B1797" s="17" t="s">
        <v>3664</v>
      </c>
    </row>
    <row r="1798" spans="1:2" ht="15">
      <c r="A1798" s="16" t="s">
        <v>3665</v>
      </c>
      <c r="B1798" s="17" t="s">
        <v>3666</v>
      </c>
    </row>
    <row r="1799" spans="1:2" ht="15">
      <c r="A1799" s="16" t="s">
        <v>3667</v>
      </c>
      <c r="B1799" s="17" t="s">
        <v>3668</v>
      </c>
    </row>
    <row r="1800" spans="1:2" ht="15">
      <c r="A1800" s="16" t="s">
        <v>3669</v>
      </c>
      <c r="B1800" s="17" t="s">
        <v>3670</v>
      </c>
    </row>
    <row r="1801" spans="1:2" ht="15">
      <c r="A1801" s="16" t="s">
        <v>3671</v>
      </c>
      <c r="B1801" s="17" t="s">
        <v>3672</v>
      </c>
    </row>
    <row r="1802" spans="1:2" ht="15">
      <c r="A1802" s="16" t="s">
        <v>3673</v>
      </c>
      <c r="B1802" s="17" t="s">
        <v>3674</v>
      </c>
    </row>
    <row r="1803" spans="1:2" ht="15">
      <c r="A1803" s="16" t="s">
        <v>3675</v>
      </c>
      <c r="B1803" s="17" t="s">
        <v>3676</v>
      </c>
    </row>
    <row r="1804" spans="1:2" ht="15">
      <c r="A1804" s="16" t="s">
        <v>3677</v>
      </c>
      <c r="B1804" s="17" t="s">
        <v>3678</v>
      </c>
    </row>
    <row r="1805" spans="1:2" ht="15">
      <c r="A1805" s="16" t="s">
        <v>3679</v>
      </c>
      <c r="B1805" s="17" t="s">
        <v>3680</v>
      </c>
    </row>
    <row r="1806" spans="1:2" ht="15">
      <c r="A1806" s="16" t="s">
        <v>3681</v>
      </c>
      <c r="B1806" s="17" t="s">
        <v>3682</v>
      </c>
    </row>
    <row r="1807" spans="1:2" ht="15">
      <c r="A1807" s="16" t="s">
        <v>3683</v>
      </c>
      <c r="B1807" s="17" t="s">
        <v>3684</v>
      </c>
    </row>
    <row r="1808" spans="1:2" ht="15">
      <c r="A1808" s="16" t="s">
        <v>3685</v>
      </c>
      <c r="B1808" s="17" t="s">
        <v>3686</v>
      </c>
    </row>
    <row r="1809" spans="1:2" ht="15">
      <c r="A1809" s="16" t="s">
        <v>3687</v>
      </c>
      <c r="B1809" s="17" t="s">
        <v>3688</v>
      </c>
    </row>
    <row r="1810" spans="1:2" ht="15">
      <c r="A1810" s="16" t="s">
        <v>3689</v>
      </c>
      <c r="B1810" s="17" t="s">
        <v>3690</v>
      </c>
    </row>
    <row r="1811" spans="1:2" ht="30">
      <c r="A1811" s="16" t="s">
        <v>3691</v>
      </c>
      <c r="B1811" s="17" t="s">
        <v>3692</v>
      </c>
    </row>
    <row r="1812" spans="1:2" ht="15">
      <c r="A1812" s="16" t="s">
        <v>3693</v>
      </c>
      <c r="B1812" s="17" t="s">
        <v>3694</v>
      </c>
    </row>
    <row r="1813" spans="1:2" ht="15">
      <c r="A1813" s="16" t="s">
        <v>3695</v>
      </c>
      <c r="B1813" s="17" t="s">
        <v>3696</v>
      </c>
    </row>
    <row r="1814" spans="1:2" ht="15">
      <c r="A1814" s="16" t="s">
        <v>3697</v>
      </c>
      <c r="B1814" s="17" t="s">
        <v>3698</v>
      </c>
    </row>
    <row r="1815" spans="1:2" ht="15">
      <c r="A1815" s="16" t="s">
        <v>3699</v>
      </c>
      <c r="B1815" s="17" t="s">
        <v>3700</v>
      </c>
    </row>
    <row r="1816" spans="1:2" ht="30">
      <c r="A1816" s="16" t="s">
        <v>3701</v>
      </c>
      <c r="B1816" s="17" t="s">
        <v>3702</v>
      </c>
    </row>
    <row r="1817" spans="1:2" ht="15">
      <c r="A1817" s="16" t="s">
        <v>3703</v>
      </c>
      <c r="B1817" s="17" t="s">
        <v>3704</v>
      </c>
    </row>
    <row r="1818" spans="1:2" ht="15">
      <c r="A1818" s="16" t="s">
        <v>3705</v>
      </c>
      <c r="B1818" s="17" t="s">
        <v>3706</v>
      </c>
    </row>
    <row r="1819" spans="1:2" ht="15">
      <c r="A1819" s="16" t="s">
        <v>3707</v>
      </c>
      <c r="B1819" s="17" t="s">
        <v>3708</v>
      </c>
    </row>
    <row r="1820" spans="1:2" ht="15">
      <c r="A1820" s="16" t="s">
        <v>3709</v>
      </c>
      <c r="B1820" s="17" t="s">
        <v>3710</v>
      </c>
    </row>
    <row r="1821" spans="1:2" ht="15">
      <c r="A1821" s="16" t="s">
        <v>3711</v>
      </c>
      <c r="B1821" s="17" t="s">
        <v>3712</v>
      </c>
    </row>
    <row r="1822" spans="1:2" ht="15">
      <c r="A1822" s="16" t="s">
        <v>3713</v>
      </c>
      <c r="B1822" s="17" t="s">
        <v>3714</v>
      </c>
    </row>
    <row r="1823" spans="1:2" ht="30">
      <c r="A1823" s="16" t="s">
        <v>3715</v>
      </c>
      <c r="B1823" s="17" t="s">
        <v>3716</v>
      </c>
    </row>
    <row r="1824" spans="1:2" ht="15">
      <c r="A1824" s="16" t="s">
        <v>3717</v>
      </c>
      <c r="B1824" s="17" t="s">
        <v>3718</v>
      </c>
    </row>
    <row r="1825" spans="1:2" ht="15">
      <c r="A1825" s="16" t="s">
        <v>3719</v>
      </c>
      <c r="B1825" s="17" t="s">
        <v>3720</v>
      </c>
    </row>
    <row r="1826" spans="1:2" ht="15">
      <c r="A1826" s="16" t="s">
        <v>3721</v>
      </c>
      <c r="B1826" s="17" t="s">
        <v>3722</v>
      </c>
    </row>
    <row r="1827" spans="1:2" ht="15">
      <c r="A1827" s="16" t="s">
        <v>3723</v>
      </c>
      <c r="B1827" s="17" t="s">
        <v>3724</v>
      </c>
    </row>
    <row r="1828" spans="1:2" ht="15">
      <c r="A1828" s="16" t="s">
        <v>3725</v>
      </c>
      <c r="B1828" s="17" t="s">
        <v>3726</v>
      </c>
    </row>
    <row r="1829" spans="1:2" ht="15">
      <c r="A1829" s="16" t="s">
        <v>3727</v>
      </c>
      <c r="B1829" s="17" t="s">
        <v>3728</v>
      </c>
    </row>
    <row r="1830" spans="1:2" ht="30">
      <c r="A1830" s="16" t="s">
        <v>3729</v>
      </c>
      <c r="B1830" s="17" t="s">
        <v>3730</v>
      </c>
    </row>
    <row r="1831" spans="1:2" ht="15">
      <c r="A1831" s="16" t="s">
        <v>3731</v>
      </c>
      <c r="B1831" s="17" t="s">
        <v>3732</v>
      </c>
    </row>
    <row r="1832" spans="1:2" ht="15">
      <c r="A1832" s="16" t="s">
        <v>3733</v>
      </c>
      <c r="B1832" s="17" t="s">
        <v>3734</v>
      </c>
    </row>
    <row r="1833" spans="1:2" ht="30">
      <c r="A1833" s="16" t="s">
        <v>3735</v>
      </c>
      <c r="B1833" s="17" t="s">
        <v>3736</v>
      </c>
    </row>
    <row r="1834" spans="1:2" ht="30">
      <c r="A1834" s="16" t="s">
        <v>3737</v>
      </c>
      <c r="B1834" s="17" t="s">
        <v>3738</v>
      </c>
    </row>
    <row r="1835" spans="1:2" ht="30">
      <c r="A1835" s="16" t="s">
        <v>3739</v>
      </c>
      <c r="B1835" s="17" t="s">
        <v>3740</v>
      </c>
    </row>
    <row r="1836" spans="1:2" ht="30">
      <c r="A1836" s="16" t="s">
        <v>3741</v>
      </c>
      <c r="B1836" s="17" t="s">
        <v>3742</v>
      </c>
    </row>
    <row r="1837" spans="1:2" ht="30">
      <c r="A1837" s="16" t="s">
        <v>3743</v>
      </c>
      <c r="B1837" s="17" t="s">
        <v>3744</v>
      </c>
    </row>
    <row r="1838" spans="1:2" ht="30">
      <c r="A1838" s="16" t="s">
        <v>3745</v>
      </c>
      <c r="B1838" s="17" t="s">
        <v>3746</v>
      </c>
    </row>
    <row r="1839" spans="1:2" ht="15">
      <c r="A1839" s="16" t="s">
        <v>3747</v>
      </c>
      <c r="B1839" s="17" t="s">
        <v>3748</v>
      </c>
    </row>
    <row r="1840" spans="1:2" ht="15">
      <c r="A1840" s="16" t="s">
        <v>3749</v>
      </c>
      <c r="B1840" s="17" t="s">
        <v>3750</v>
      </c>
    </row>
    <row r="1841" spans="1:2" ht="30">
      <c r="A1841" s="16" t="s">
        <v>3751</v>
      </c>
      <c r="B1841" s="17" t="s">
        <v>3752</v>
      </c>
    </row>
    <row r="1842" spans="1:2" ht="15">
      <c r="A1842" s="16" t="s">
        <v>3753</v>
      </c>
      <c r="B1842" s="17" t="s">
        <v>3754</v>
      </c>
    </row>
    <row r="1843" spans="1:2" ht="15">
      <c r="A1843" s="16" t="s">
        <v>3755</v>
      </c>
      <c r="B1843" s="17" t="s">
        <v>3756</v>
      </c>
    </row>
    <row r="1844" spans="1:2" ht="15">
      <c r="A1844" s="16" t="s">
        <v>3757</v>
      </c>
      <c r="B1844" s="17" t="s">
        <v>3758</v>
      </c>
    </row>
    <row r="1845" spans="1:2" ht="15">
      <c r="A1845" s="16" t="s">
        <v>3759</v>
      </c>
      <c r="B1845" s="17" t="s">
        <v>3760</v>
      </c>
    </row>
    <row r="1846" spans="1:2" ht="15">
      <c r="A1846" s="16" t="s">
        <v>3761</v>
      </c>
      <c r="B1846" s="17" t="s">
        <v>3762</v>
      </c>
    </row>
    <row r="1847" spans="1:2" ht="15">
      <c r="A1847" s="16" t="s">
        <v>3763</v>
      </c>
      <c r="B1847" s="17" t="s">
        <v>3764</v>
      </c>
    </row>
    <row r="1848" spans="1:2" ht="30">
      <c r="A1848" s="16" t="s">
        <v>3765</v>
      </c>
      <c r="B1848" s="17" t="s">
        <v>3766</v>
      </c>
    </row>
    <row r="1849" spans="1:2" ht="15">
      <c r="A1849" s="16" t="s">
        <v>3767</v>
      </c>
      <c r="B1849" s="17" t="s">
        <v>3768</v>
      </c>
    </row>
    <row r="1850" spans="1:2" ht="15">
      <c r="A1850" s="16" t="s">
        <v>3769</v>
      </c>
      <c r="B1850" s="17" t="s">
        <v>3770</v>
      </c>
    </row>
    <row r="1851" spans="1:2" ht="15">
      <c r="A1851" s="16" t="s">
        <v>3771</v>
      </c>
      <c r="B1851" s="17" t="s">
        <v>3772</v>
      </c>
    </row>
    <row r="1852" spans="1:2" ht="15">
      <c r="A1852" s="16" t="s">
        <v>3773</v>
      </c>
      <c r="B1852" s="17" t="s">
        <v>3774</v>
      </c>
    </row>
    <row r="1853" spans="1:2" ht="15">
      <c r="A1853" s="16" t="s">
        <v>3775</v>
      </c>
      <c r="B1853" s="17" t="s">
        <v>3776</v>
      </c>
    </row>
    <row r="1854" spans="1:2" ht="15">
      <c r="A1854" s="16" t="s">
        <v>3777</v>
      </c>
      <c r="B1854" s="17" t="s">
        <v>3778</v>
      </c>
    </row>
    <row r="1855" spans="1:2" ht="15">
      <c r="A1855" s="16" t="s">
        <v>3779</v>
      </c>
      <c r="B1855" s="17" t="s">
        <v>3780</v>
      </c>
    </row>
    <row r="1856" spans="1:2" ht="15">
      <c r="A1856" s="16" t="s">
        <v>3781</v>
      </c>
      <c r="B1856" s="17" t="s">
        <v>3782</v>
      </c>
    </row>
    <row r="1857" spans="1:2" ht="15">
      <c r="A1857" s="16" t="s">
        <v>3783</v>
      </c>
      <c r="B1857" s="17" t="s">
        <v>3784</v>
      </c>
    </row>
    <row r="1858" spans="1:2" ht="15">
      <c r="A1858" s="16" t="s">
        <v>3785</v>
      </c>
      <c r="B1858" s="17" t="s">
        <v>3786</v>
      </c>
    </row>
    <row r="1859" spans="1:2" ht="15">
      <c r="A1859" s="16" t="s">
        <v>3787</v>
      </c>
      <c r="B1859" s="17" t="s">
        <v>3788</v>
      </c>
    </row>
    <row r="1860" spans="1:2" ht="30">
      <c r="A1860" s="16" t="s">
        <v>3789</v>
      </c>
      <c r="B1860" s="17" t="s">
        <v>3790</v>
      </c>
    </row>
    <row r="1861" spans="1:2" ht="15">
      <c r="A1861" s="16" t="s">
        <v>3791</v>
      </c>
      <c r="B1861" s="17" t="s">
        <v>3792</v>
      </c>
    </row>
    <row r="1862" spans="1:2" ht="15">
      <c r="A1862" s="16" t="s">
        <v>3793</v>
      </c>
      <c r="B1862" s="17" t="s">
        <v>3794</v>
      </c>
    </row>
    <row r="1863" spans="1:2" ht="15">
      <c r="A1863" s="16" t="s">
        <v>3795</v>
      </c>
      <c r="B1863" s="17" t="s">
        <v>3796</v>
      </c>
    </row>
    <row r="1864" spans="1:2" ht="15">
      <c r="A1864" s="16" t="s">
        <v>3797</v>
      </c>
      <c r="B1864" s="17" t="s">
        <v>3798</v>
      </c>
    </row>
    <row r="1865" spans="1:2" ht="15">
      <c r="A1865" s="16" t="s">
        <v>3799</v>
      </c>
      <c r="B1865" s="17" t="s">
        <v>3800</v>
      </c>
    </row>
    <row r="1866" spans="1:2" ht="15">
      <c r="A1866" s="16" t="s">
        <v>3801</v>
      </c>
      <c r="B1866" s="17" t="s">
        <v>3802</v>
      </c>
    </row>
    <row r="1867" spans="1:2" ht="15">
      <c r="A1867" s="16" t="s">
        <v>3803</v>
      </c>
      <c r="B1867" s="17" t="s">
        <v>3804</v>
      </c>
    </row>
    <row r="1868" spans="1:2" ht="15">
      <c r="A1868" s="16" t="s">
        <v>3805</v>
      </c>
      <c r="B1868" s="17" t="s">
        <v>3806</v>
      </c>
    </row>
    <row r="1869" spans="1:2" ht="15">
      <c r="A1869" s="16" t="s">
        <v>3807</v>
      </c>
      <c r="B1869" s="17" t="s">
        <v>3808</v>
      </c>
    </row>
    <row r="1870" spans="1:2" ht="15">
      <c r="A1870" s="16" t="s">
        <v>3809</v>
      </c>
      <c r="B1870" s="17" t="s">
        <v>3810</v>
      </c>
    </row>
    <row r="1871" spans="1:2" ht="15">
      <c r="A1871" s="16" t="s">
        <v>3811</v>
      </c>
      <c r="B1871" s="17" t="s">
        <v>3812</v>
      </c>
    </row>
    <row r="1872" spans="1:2" ht="15">
      <c r="A1872" s="16" t="s">
        <v>3813</v>
      </c>
      <c r="B1872" s="17" t="s">
        <v>3812</v>
      </c>
    </row>
    <row r="1873" spans="1:2" ht="15">
      <c r="A1873" s="16" t="s">
        <v>3814</v>
      </c>
      <c r="B1873" s="17" t="s">
        <v>3815</v>
      </c>
    </row>
    <row r="1874" spans="1:2" ht="15">
      <c r="A1874" s="16" t="s">
        <v>3816</v>
      </c>
      <c r="B1874" s="17" t="s">
        <v>3817</v>
      </c>
    </row>
    <row r="1875" spans="1:2" ht="15">
      <c r="A1875" s="16" t="s">
        <v>3818</v>
      </c>
      <c r="B1875" s="17" t="s">
        <v>3819</v>
      </c>
    </row>
    <row r="1876" spans="1:2" ht="15">
      <c r="A1876" s="16" t="s">
        <v>3820</v>
      </c>
      <c r="B1876" s="17" t="s">
        <v>3821</v>
      </c>
    </row>
    <row r="1877" spans="1:2" ht="15">
      <c r="A1877" s="16" t="s">
        <v>3822</v>
      </c>
      <c r="B1877" s="17" t="s">
        <v>3823</v>
      </c>
    </row>
    <row r="1878" spans="1:2" ht="15">
      <c r="A1878" s="16" t="s">
        <v>3824</v>
      </c>
      <c r="B1878" s="17" t="s">
        <v>3823</v>
      </c>
    </row>
    <row r="1879" spans="1:2" ht="15">
      <c r="A1879" s="16" t="s">
        <v>3825</v>
      </c>
      <c r="B1879" s="17" t="s">
        <v>3826</v>
      </c>
    </row>
    <row r="1880" spans="1:2" ht="15">
      <c r="A1880" s="16" t="s">
        <v>3827</v>
      </c>
      <c r="B1880" s="17" t="s">
        <v>3828</v>
      </c>
    </row>
    <row r="1881" spans="1:2" ht="15">
      <c r="A1881" s="16" t="s">
        <v>3829</v>
      </c>
      <c r="B1881" s="17" t="s">
        <v>3830</v>
      </c>
    </row>
    <row r="1882" spans="1:2" ht="15">
      <c r="A1882" s="16" t="s">
        <v>3831</v>
      </c>
      <c r="B1882" s="17" t="s">
        <v>3832</v>
      </c>
    </row>
    <row r="1883" spans="1:2" ht="15">
      <c r="A1883" s="16" t="s">
        <v>3833</v>
      </c>
      <c r="B1883" s="17" t="s">
        <v>3834</v>
      </c>
    </row>
    <row r="1884" spans="1:2" ht="15">
      <c r="A1884" s="16" t="s">
        <v>3835</v>
      </c>
      <c r="B1884" s="17" t="s">
        <v>3836</v>
      </c>
    </row>
    <row r="1885" spans="1:2" ht="15">
      <c r="A1885" s="16" t="s">
        <v>3837</v>
      </c>
      <c r="B1885" s="17" t="s">
        <v>3838</v>
      </c>
    </row>
    <row r="1886" spans="1:2" ht="30">
      <c r="A1886" s="16" t="s">
        <v>3839</v>
      </c>
      <c r="B1886" s="17" t="s">
        <v>3840</v>
      </c>
    </row>
    <row r="1887" spans="1:2" ht="15">
      <c r="A1887" s="16" t="s">
        <v>3841</v>
      </c>
      <c r="B1887" s="17" t="s">
        <v>3842</v>
      </c>
    </row>
    <row r="1888" spans="1:2" ht="30">
      <c r="A1888" s="16" t="s">
        <v>3843</v>
      </c>
      <c r="B1888" s="17" t="s">
        <v>3844</v>
      </c>
    </row>
    <row r="1889" spans="1:2" ht="15">
      <c r="A1889" s="16" t="s">
        <v>3845</v>
      </c>
      <c r="B1889" s="17" t="s">
        <v>3846</v>
      </c>
    </row>
    <row r="1890" spans="1:2" ht="15">
      <c r="A1890" s="16" t="s">
        <v>3847</v>
      </c>
      <c r="B1890" s="17" t="s">
        <v>3848</v>
      </c>
    </row>
    <row r="1891" spans="1:2" ht="30">
      <c r="A1891" s="16" t="s">
        <v>3849</v>
      </c>
      <c r="B1891" s="17" t="s">
        <v>3850</v>
      </c>
    </row>
    <row r="1892" spans="1:2" ht="15">
      <c r="A1892" s="16" t="s">
        <v>3851</v>
      </c>
      <c r="B1892" s="17" t="s">
        <v>3852</v>
      </c>
    </row>
    <row r="1893" spans="1:2" ht="15">
      <c r="A1893" s="16" t="s">
        <v>3853</v>
      </c>
      <c r="B1893" s="17" t="s">
        <v>3854</v>
      </c>
    </row>
    <row r="1894" spans="1:2" ht="15">
      <c r="A1894" s="16" t="s">
        <v>3855</v>
      </c>
      <c r="B1894" s="17" t="s">
        <v>3856</v>
      </c>
    </row>
    <row r="1895" spans="1:2" ht="15">
      <c r="A1895" s="16" t="s">
        <v>3857</v>
      </c>
      <c r="B1895" s="17" t="s">
        <v>3858</v>
      </c>
    </row>
    <row r="1896" spans="1:2" ht="30">
      <c r="A1896" s="16" t="s">
        <v>3859</v>
      </c>
      <c r="B1896" s="17" t="s">
        <v>3860</v>
      </c>
    </row>
    <row r="1897" spans="1:2" ht="15">
      <c r="A1897" s="16" t="s">
        <v>3861</v>
      </c>
      <c r="B1897" s="17" t="s">
        <v>3862</v>
      </c>
    </row>
    <row r="1898" spans="1:2" ht="30">
      <c r="A1898" s="16" t="s">
        <v>3863</v>
      </c>
      <c r="B1898" s="17" t="s">
        <v>3864</v>
      </c>
    </row>
    <row r="1899" spans="1:2" ht="15">
      <c r="A1899" s="16" t="s">
        <v>3865</v>
      </c>
      <c r="B1899" s="17" t="s">
        <v>3866</v>
      </c>
    </row>
    <row r="1900" spans="1:2" ht="15">
      <c r="A1900" s="16" t="s">
        <v>3867</v>
      </c>
      <c r="B1900" s="17" t="s">
        <v>3868</v>
      </c>
    </row>
    <row r="1901" spans="1:2" ht="15">
      <c r="A1901" s="16" t="s">
        <v>3869</v>
      </c>
      <c r="B1901" s="17" t="s">
        <v>3870</v>
      </c>
    </row>
    <row r="1902" spans="1:2" ht="15">
      <c r="A1902" s="16" t="s">
        <v>3871</v>
      </c>
      <c r="B1902" s="17" t="s">
        <v>3872</v>
      </c>
    </row>
    <row r="1903" spans="1:2" ht="15">
      <c r="A1903" s="16" t="s">
        <v>3873</v>
      </c>
      <c r="B1903" s="17" t="s">
        <v>3874</v>
      </c>
    </row>
    <row r="1904" spans="1:2" ht="15">
      <c r="A1904" s="16" t="s">
        <v>3875</v>
      </c>
      <c r="B1904" s="17" t="s">
        <v>3876</v>
      </c>
    </row>
    <row r="1905" spans="1:2" ht="15">
      <c r="A1905" s="16" t="s">
        <v>3877</v>
      </c>
      <c r="B1905" s="17" t="s">
        <v>3878</v>
      </c>
    </row>
    <row r="1906" spans="1:2" ht="15">
      <c r="A1906" s="16" t="s">
        <v>3879</v>
      </c>
      <c r="B1906" s="17" t="s">
        <v>3880</v>
      </c>
    </row>
    <row r="1907" spans="1:2" ht="15">
      <c r="A1907" s="16" t="s">
        <v>3881</v>
      </c>
      <c r="B1907" s="17" t="s">
        <v>3882</v>
      </c>
    </row>
    <row r="1908" spans="1:2" ht="15">
      <c r="A1908" s="16" t="s">
        <v>3883</v>
      </c>
      <c r="B1908" s="17" t="s">
        <v>3884</v>
      </c>
    </row>
    <row r="1909" spans="1:2" ht="15">
      <c r="A1909" s="16" t="s">
        <v>3885</v>
      </c>
      <c r="B1909" s="17" t="s">
        <v>3886</v>
      </c>
    </row>
    <row r="1910" spans="1:2" ht="15">
      <c r="A1910" s="16" t="s">
        <v>3887</v>
      </c>
      <c r="B1910" s="17" t="s">
        <v>3888</v>
      </c>
    </row>
    <row r="1911" spans="1:2" ht="15">
      <c r="A1911" s="16" t="s">
        <v>3889</v>
      </c>
      <c r="B1911" s="17" t="s">
        <v>3890</v>
      </c>
    </row>
    <row r="1912" spans="1:2" ht="15">
      <c r="A1912" s="16" t="s">
        <v>3891</v>
      </c>
      <c r="B1912" s="17" t="s">
        <v>3892</v>
      </c>
    </row>
    <row r="1913" spans="1:2" ht="15">
      <c r="A1913" s="16" t="s">
        <v>3893</v>
      </c>
      <c r="B1913" s="17" t="s">
        <v>3892</v>
      </c>
    </row>
    <row r="1914" spans="1:2" ht="15">
      <c r="A1914" s="16" t="s">
        <v>3894</v>
      </c>
      <c r="B1914" s="17" t="s">
        <v>3895</v>
      </c>
    </row>
    <row r="1915" spans="1:2" ht="15">
      <c r="A1915" s="16" t="s">
        <v>3896</v>
      </c>
      <c r="B1915" s="17" t="s">
        <v>3897</v>
      </c>
    </row>
    <row r="1916" spans="1:2" ht="15">
      <c r="A1916" s="16" t="s">
        <v>3898</v>
      </c>
      <c r="B1916" s="17" t="s">
        <v>3899</v>
      </c>
    </row>
    <row r="1917" spans="1:2" ht="15">
      <c r="A1917" s="16" t="s">
        <v>3900</v>
      </c>
      <c r="B1917" s="17" t="s">
        <v>3901</v>
      </c>
    </row>
    <row r="1918" spans="1:2" ht="15">
      <c r="A1918" s="16" t="s">
        <v>3902</v>
      </c>
      <c r="B1918" s="17" t="s">
        <v>3903</v>
      </c>
    </row>
    <row r="1919" spans="1:2" ht="15">
      <c r="A1919" s="16" t="s">
        <v>3904</v>
      </c>
      <c r="B1919" s="17" t="s">
        <v>3905</v>
      </c>
    </row>
    <row r="1920" spans="1:2" ht="15">
      <c r="A1920" s="16" t="s">
        <v>3906</v>
      </c>
      <c r="B1920" s="17" t="s">
        <v>3907</v>
      </c>
    </row>
    <row r="1921" spans="1:2" ht="15">
      <c r="A1921" s="16" t="s">
        <v>3908</v>
      </c>
      <c r="B1921" s="17" t="s">
        <v>3909</v>
      </c>
    </row>
    <row r="1922" spans="1:2" ht="15">
      <c r="A1922" s="16" t="s">
        <v>3910</v>
      </c>
      <c r="B1922" s="17" t="s">
        <v>3911</v>
      </c>
    </row>
    <row r="1923" spans="1:2" ht="15">
      <c r="A1923" s="16" t="s">
        <v>3912</v>
      </c>
      <c r="B1923" s="17" t="s">
        <v>3911</v>
      </c>
    </row>
    <row r="1924" spans="1:2" ht="15">
      <c r="A1924" s="16" t="s">
        <v>3913</v>
      </c>
      <c r="B1924" s="17" t="s">
        <v>3914</v>
      </c>
    </row>
    <row r="1925" spans="1:2" ht="15">
      <c r="A1925" s="16" t="s">
        <v>3915</v>
      </c>
      <c r="B1925" s="17" t="s">
        <v>3916</v>
      </c>
    </row>
    <row r="1926" spans="1:2" ht="15">
      <c r="A1926" s="16" t="s">
        <v>3917</v>
      </c>
      <c r="B1926" s="17" t="s">
        <v>3918</v>
      </c>
    </row>
    <row r="1927" spans="1:2" ht="15">
      <c r="A1927" s="16" t="s">
        <v>3919</v>
      </c>
      <c r="B1927" s="17" t="s">
        <v>3920</v>
      </c>
    </row>
    <row r="1928" spans="1:2" ht="15">
      <c r="A1928" s="16" t="s">
        <v>3921</v>
      </c>
      <c r="B1928" s="17" t="s">
        <v>3922</v>
      </c>
    </row>
    <row r="1929" spans="1:2" ht="15">
      <c r="A1929" s="16" t="s">
        <v>3923</v>
      </c>
      <c r="B1929" s="17" t="s">
        <v>3924</v>
      </c>
    </row>
    <row r="1930" spans="1:2" ht="15">
      <c r="A1930" s="16" t="s">
        <v>3925</v>
      </c>
      <c r="B1930" s="17" t="s">
        <v>3926</v>
      </c>
    </row>
    <row r="1931" spans="1:2" ht="15">
      <c r="A1931" s="16" t="s">
        <v>3927</v>
      </c>
      <c r="B1931" s="17" t="s">
        <v>3928</v>
      </c>
    </row>
    <row r="1932" spans="1:2" ht="15">
      <c r="A1932" s="16" t="s">
        <v>3929</v>
      </c>
      <c r="B1932" s="17" t="s">
        <v>3930</v>
      </c>
    </row>
    <row r="1933" spans="1:2" ht="15">
      <c r="A1933" s="16" t="s">
        <v>3931</v>
      </c>
      <c r="B1933" s="17" t="s">
        <v>3932</v>
      </c>
    </row>
    <row r="1934" spans="1:2" ht="15">
      <c r="A1934" s="16" t="s">
        <v>3933</v>
      </c>
      <c r="B1934" s="17" t="s">
        <v>3934</v>
      </c>
    </row>
    <row r="1935" spans="1:2" ht="15">
      <c r="A1935" s="16" t="s">
        <v>3935</v>
      </c>
      <c r="B1935" s="17" t="s">
        <v>3934</v>
      </c>
    </row>
    <row r="1936" spans="1:2" ht="15">
      <c r="A1936" s="16" t="s">
        <v>3936</v>
      </c>
      <c r="B1936" s="17" t="s">
        <v>3937</v>
      </c>
    </row>
    <row r="1937" spans="1:2" ht="15">
      <c r="A1937" s="16" t="s">
        <v>3938</v>
      </c>
      <c r="B1937" s="17" t="s">
        <v>3939</v>
      </c>
    </row>
    <row r="1938" spans="1:2" ht="15">
      <c r="A1938" s="16" t="s">
        <v>3940</v>
      </c>
      <c r="B1938" s="17" t="s">
        <v>3941</v>
      </c>
    </row>
    <row r="1939" spans="1:2" ht="15">
      <c r="A1939" s="16" t="s">
        <v>3942</v>
      </c>
      <c r="B1939" s="17" t="s">
        <v>3943</v>
      </c>
    </row>
    <row r="1940" spans="1:2" ht="15">
      <c r="A1940" s="16" t="s">
        <v>3944</v>
      </c>
      <c r="B1940" s="17" t="s">
        <v>3945</v>
      </c>
    </row>
    <row r="1941" spans="1:2" ht="15">
      <c r="A1941" s="16" t="s">
        <v>3946</v>
      </c>
      <c r="B1941" s="17" t="s">
        <v>3947</v>
      </c>
    </row>
    <row r="1942" spans="1:2" ht="15">
      <c r="A1942" s="16" t="s">
        <v>3948</v>
      </c>
      <c r="B1942" s="17" t="s">
        <v>3949</v>
      </c>
    </row>
    <row r="1943" spans="1:2" ht="15">
      <c r="A1943" s="16" t="s">
        <v>3950</v>
      </c>
      <c r="B1943" s="17" t="s">
        <v>3951</v>
      </c>
    </row>
    <row r="1944" spans="1:2" ht="15">
      <c r="A1944" s="16" t="s">
        <v>3952</v>
      </c>
      <c r="B1944" s="17" t="s">
        <v>3953</v>
      </c>
    </row>
    <row r="1945" spans="1:2" ht="15">
      <c r="A1945" s="16" t="s">
        <v>3954</v>
      </c>
      <c r="B1945" s="17" t="s">
        <v>3955</v>
      </c>
    </row>
    <row r="1946" spans="1:2" ht="15">
      <c r="A1946" s="16" t="s">
        <v>3956</v>
      </c>
      <c r="B1946" s="17" t="s">
        <v>3957</v>
      </c>
    </row>
    <row r="1947" spans="1:2" ht="15">
      <c r="A1947" s="16" t="s">
        <v>3958</v>
      </c>
      <c r="B1947" s="17" t="s">
        <v>3959</v>
      </c>
    </row>
    <row r="1948" spans="1:2" ht="15">
      <c r="A1948" s="16" t="s">
        <v>3960</v>
      </c>
      <c r="B1948" s="17" t="s">
        <v>3961</v>
      </c>
    </row>
    <row r="1949" spans="1:2" ht="15">
      <c r="A1949" s="16" t="s">
        <v>3962</v>
      </c>
      <c r="B1949" s="17" t="s">
        <v>3963</v>
      </c>
    </row>
    <row r="1950" spans="1:2" ht="15">
      <c r="A1950" s="16" t="s">
        <v>3964</v>
      </c>
      <c r="B1950" s="17" t="s">
        <v>3965</v>
      </c>
    </row>
    <row r="1951" spans="1:2" ht="15">
      <c r="A1951" s="16" t="s">
        <v>3966</v>
      </c>
      <c r="B1951" s="17" t="s">
        <v>3967</v>
      </c>
    </row>
    <row r="1952" spans="1:2" ht="15">
      <c r="A1952" s="16" t="s">
        <v>3968</v>
      </c>
      <c r="B1952" s="17" t="s">
        <v>3969</v>
      </c>
    </row>
    <row r="1953" spans="1:2" ht="15">
      <c r="A1953" s="16" t="s">
        <v>3970</v>
      </c>
      <c r="B1953" s="17" t="s">
        <v>3971</v>
      </c>
    </row>
    <row r="1954" spans="1:2" ht="15">
      <c r="A1954" s="16" t="s">
        <v>3972</v>
      </c>
      <c r="B1954" s="17" t="s">
        <v>3973</v>
      </c>
    </row>
    <row r="1955" spans="1:2" ht="15">
      <c r="A1955" s="16" t="s">
        <v>3974</v>
      </c>
      <c r="B1955" s="17" t="s">
        <v>3975</v>
      </c>
    </row>
    <row r="1956" spans="1:2" ht="15">
      <c r="A1956" s="16" t="s">
        <v>3976</v>
      </c>
      <c r="B1956" s="17" t="s">
        <v>3977</v>
      </c>
    </row>
    <row r="1957" spans="1:2" ht="15">
      <c r="A1957" s="16" t="s">
        <v>3978</v>
      </c>
      <c r="B1957" s="17" t="s">
        <v>3977</v>
      </c>
    </row>
    <row r="1958" spans="1:2" ht="15">
      <c r="A1958" s="16" t="s">
        <v>3979</v>
      </c>
      <c r="B1958" s="17" t="s">
        <v>3980</v>
      </c>
    </row>
    <row r="1959" spans="1:2" ht="15">
      <c r="A1959" s="16" t="s">
        <v>3981</v>
      </c>
      <c r="B1959" s="17" t="s">
        <v>3982</v>
      </c>
    </row>
    <row r="1960" spans="1:2" ht="15">
      <c r="A1960" s="16" t="s">
        <v>3983</v>
      </c>
      <c r="B1960" s="17" t="s">
        <v>3984</v>
      </c>
    </row>
    <row r="1961" spans="1:2" ht="15">
      <c r="A1961" s="16" t="s">
        <v>3985</v>
      </c>
      <c r="B1961" s="17" t="s">
        <v>3984</v>
      </c>
    </row>
    <row r="1962" spans="1:2" ht="15">
      <c r="A1962" s="16" t="s">
        <v>3986</v>
      </c>
      <c r="B1962" s="17" t="s">
        <v>3987</v>
      </c>
    </row>
    <row r="1963" spans="1:2" ht="15">
      <c r="A1963" s="16" t="s">
        <v>3988</v>
      </c>
      <c r="B1963" s="17" t="s">
        <v>3989</v>
      </c>
    </row>
    <row r="1964" spans="1:2" ht="15">
      <c r="A1964" s="16" t="s">
        <v>3990</v>
      </c>
      <c r="B1964" s="17" t="s">
        <v>3991</v>
      </c>
    </row>
    <row r="1965" spans="1:2" ht="15">
      <c r="A1965" s="16" t="s">
        <v>3992</v>
      </c>
      <c r="B1965" s="17" t="s">
        <v>3993</v>
      </c>
    </row>
    <row r="1966" spans="1:2" ht="15">
      <c r="A1966" s="16" t="s">
        <v>3994</v>
      </c>
      <c r="B1966" s="17" t="s">
        <v>3995</v>
      </c>
    </row>
    <row r="1967" spans="1:2" ht="15">
      <c r="A1967" s="16" t="s">
        <v>3996</v>
      </c>
      <c r="B1967" s="17" t="s">
        <v>3995</v>
      </c>
    </row>
    <row r="1968" spans="1:2" ht="15">
      <c r="A1968" s="16" t="s">
        <v>3997</v>
      </c>
      <c r="B1968" s="17" t="s">
        <v>3998</v>
      </c>
    </row>
    <row r="1969" spans="1:2" ht="15">
      <c r="A1969" s="16" t="s">
        <v>3999</v>
      </c>
      <c r="B1969" s="17" t="s">
        <v>4000</v>
      </c>
    </row>
    <row r="1970" spans="1:2" ht="15">
      <c r="A1970" s="16" t="s">
        <v>4001</v>
      </c>
      <c r="B1970" s="17" t="s">
        <v>4002</v>
      </c>
    </row>
    <row r="1971" spans="1:2" ht="15">
      <c r="A1971" s="16" t="s">
        <v>4003</v>
      </c>
      <c r="B1971" s="17" t="s">
        <v>4004</v>
      </c>
    </row>
    <row r="1972" spans="1:2" ht="15">
      <c r="A1972" s="16" t="s">
        <v>4005</v>
      </c>
      <c r="B1972" s="17" t="s">
        <v>4006</v>
      </c>
    </row>
    <row r="1973" spans="1:2" ht="15">
      <c r="A1973" s="16" t="s">
        <v>4007</v>
      </c>
      <c r="B1973" s="17" t="s">
        <v>4008</v>
      </c>
    </row>
    <row r="1974" spans="1:2" ht="15">
      <c r="A1974" s="16" t="s">
        <v>4009</v>
      </c>
      <c r="B1974" s="17" t="s">
        <v>4010</v>
      </c>
    </row>
    <row r="1975" spans="1:2" ht="15">
      <c r="A1975" s="16" t="s">
        <v>4011</v>
      </c>
      <c r="B1975" s="17" t="s">
        <v>4012</v>
      </c>
    </row>
    <row r="1976" spans="1:2" ht="15">
      <c r="A1976" s="16" t="s">
        <v>4013</v>
      </c>
      <c r="B1976" s="17" t="s">
        <v>4014</v>
      </c>
    </row>
    <row r="1977" spans="1:2" ht="15">
      <c r="A1977" s="16" t="s">
        <v>4015</v>
      </c>
      <c r="B1977" s="17" t="s">
        <v>4016</v>
      </c>
    </row>
    <row r="1978" spans="1:2" ht="15">
      <c r="A1978" s="16" t="s">
        <v>4017</v>
      </c>
      <c r="B1978" s="17" t="s">
        <v>4018</v>
      </c>
    </row>
    <row r="1979" spans="1:2" ht="15">
      <c r="A1979" s="16" t="s">
        <v>4019</v>
      </c>
      <c r="B1979" s="17" t="s">
        <v>4020</v>
      </c>
    </row>
    <row r="1980" spans="1:2" ht="15">
      <c r="A1980" s="16" t="s">
        <v>4021</v>
      </c>
      <c r="B1980" s="17" t="s">
        <v>4022</v>
      </c>
    </row>
    <row r="1981" spans="1:2" ht="15">
      <c r="A1981" s="16" t="s">
        <v>4023</v>
      </c>
      <c r="B1981" s="17" t="s">
        <v>4024</v>
      </c>
    </row>
    <row r="1982" spans="1:2" ht="15">
      <c r="A1982" s="16" t="s">
        <v>4025</v>
      </c>
      <c r="B1982" s="17" t="s">
        <v>4026</v>
      </c>
    </row>
    <row r="1983" spans="1:2" ht="15">
      <c r="A1983" s="16" t="s">
        <v>4027</v>
      </c>
      <c r="B1983" s="17" t="s">
        <v>4026</v>
      </c>
    </row>
    <row r="1984" spans="1:2" ht="15">
      <c r="A1984" s="16" t="s">
        <v>4028</v>
      </c>
      <c r="B1984" s="17" t="s">
        <v>4029</v>
      </c>
    </row>
    <row r="1985" spans="1:2" ht="15">
      <c r="A1985" s="16" t="s">
        <v>4030</v>
      </c>
      <c r="B1985" s="17" t="s">
        <v>4031</v>
      </c>
    </row>
    <row r="1986" spans="1:2" ht="15">
      <c r="A1986" s="16" t="s">
        <v>4032</v>
      </c>
      <c r="B1986" s="17" t="s">
        <v>4033</v>
      </c>
    </row>
    <row r="1987" spans="1:2" ht="15">
      <c r="A1987" s="16" t="s">
        <v>4034</v>
      </c>
      <c r="B1987" s="17" t="s">
        <v>4035</v>
      </c>
    </row>
    <row r="1988" spans="1:2" ht="15">
      <c r="A1988" s="16" t="s">
        <v>4036</v>
      </c>
      <c r="B1988" s="17" t="s">
        <v>4037</v>
      </c>
    </row>
    <row r="1989" spans="1:2" ht="15">
      <c r="A1989" s="16" t="s">
        <v>4038</v>
      </c>
      <c r="B1989" s="17" t="s">
        <v>4039</v>
      </c>
    </row>
    <row r="1990" spans="1:2" ht="15">
      <c r="A1990" s="16" t="s">
        <v>4040</v>
      </c>
      <c r="B1990" s="17" t="s">
        <v>4041</v>
      </c>
    </row>
    <row r="1991" spans="1:2" ht="15">
      <c r="A1991" s="16" t="s">
        <v>4042</v>
      </c>
      <c r="B1991" s="17" t="s">
        <v>4043</v>
      </c>
    </row>
    <row r="1992" spans="1:2" ht="15">
      <c r="A1992" s="16" t="s">
        <v>4044</v>
      </c>
      <c r="B1992" s="17" t="s">
        <v>4045</v>
      </c>
    </row>
    <row r="1993" spans="1:2" ht="15">
      <c r="A1993" s="16" t="s">
        <v>4046</v>
      </c>
      <c r="B1993" s="17" t="s">
        <v>4047</v>
      </c>
    </row>
    <row r="1994" spans="1:2" ht="15">
      <c r="A1994" s="16" t="s">
        <v>4048</v>
      </c>
      <c r="B1994" s="17" t="s">
        <v>4049</v>
      </c>
    </row>
    <row r="1995" spans="1:2" ht="15">
      <c r="A1995" s="16" t="s">
        <v>4050</v>
      </c>
      <c r="B1995" s="17" t="s">
        <v>4051</v>
      </c>
    </row>
    <row r="1996" spans="1:2" ht="15">
      <c r="A1996" s="16" t="s">
        <v>4052</v>
      </c>
      <c r="B1996" s="17" t="s">
        <v>4053</v>
      </c>
    </row>
    <row r="1997" spans="1:2" ht="15">
      <c r="A1997" s="16" t="s">
        <v>4054</v>
      </c>
      <c r="B1997" s="17" t="s">
        <v>4055</v>
      </c>
    </row>
    <row r="1998" spans="1:2" ht="15">
      <c r="A1998" s="16" t="s">
        <v>4056</v>
      </c>
      <c r="B1998" s="17" t="s">
        <v>4057</v>
      </c>
    </row>
    <row r="1999" spans="1:2" ht="15">
      <c r="A1999" s="16" t="s">
        <v>4058</v>
      </c>
      <c r="B1999" s="17" t="s">
        <v>4059</v>
      </c>
    </row>
    <row r="2000" spans="1:2" ht="15">
      <c r="A2000" s="16" t="s">
        <v>4060</v>
      </c>
      <c r="B2000" s="17" t="s">
        <v>4061</v>
      </c>
    </row>
    <row r="2001" spans="1:2" ht="15">
      <c r="A2001" s="16" t="s">
        <v>4062</v>
      </c>
      <c r="B2001" s="17" t="s">
        <v>4063</v>
      </c>
    </row>
    <row r="2002" spans="1:2" ht="15">
      <c r="A2002" s="16" t="s">
        <v>4064</v>
      </c>
      <c r="B2002" s="17" t="s">
        <v>4065</v>
      </c>
    </row>
    <row r="2003" spans="1:2" ht="15">
      <c r="A2003" s="16" t="s">
        <v>4066</v>
      </c>
      <c r="B2003" s="17" t="s">
        <v>4067</v>
      </c>
    </row>
    <row r="2004" spans="1:2" ht="15">
      <c r="A2004" s="16" t="s">
        <v>4068</v>
      </c>
      <c r="B2004" s="17" t="s">
        <v>4069</v>
      </c>
    </row>
    <row r="2005" spans="1:2" ht="15">
      <c r="A2005" s="16" t="s">
        <v>4070</v>
      </c>
      <c r="B2005" s="17" t="s">
        <v>4071</v>
      </c>
    </row>
    <row r="2006" spans="1:2" ht="15">
      <c r="A2006" s="16" t="s">
        <v>4072</v>
      </c>
      <c r="B2006" s="17" t="s">
        <v>4073</v>
      </c>
    </row>
    <row r="2007" spans="1:2" ht="15">
      <c r="A2007" s="16" t="s">
        <v>4074</v>
      </c>
      <c r="B2007" s="17" t="s">
        <v>4075</v>
      </c>
    </row>
    <row r="2008" spans="1:2" ht="30">
      <c r="A2008" s="16" t="s">
        <v>4076</v>
      </c>
      <c r="B2008" s="17" t="s">
        <v>4077</v>
      </c>
    </row>
    <row r="2009" spans="1:2" ht="15">
      <c r="A2009" s="16" t="s">
        <v>4078</v>
      </c>
      <c r="B2009" s="17" t="s">
        <v>4079</v>
      </c>
    </row>
    <row r="2010" spans="1:2" ht="15">
      <c r="A2010" s="16" t="s">
        <v>4080</v>
      </c>
      <c r="B2010" s="17" t="s">
        <v>4081</v>
      </c>
    </row>
    <row r="2011" spans="1:2" ht="15">
      <c r="A2011" s="16" t="s">
        <v>4082</v>
      </c>
      <c r="B2011" s="17" t="s">
        <v>4083</v>
      </c>
    </row>
    <row r="2012" spans="1:2" ht="15">
      <c r="A2012" s="16" t="s">
        <v>4084</v>
      </c>
      <c r="B2012" s="17" t="s">
        <v>4085</v>
      </c>
    </row>
    <row r="2013" spans="1:2" ht="45">
      <c r="A2013" s="16" t="s">
        <v>4086</v>
      </c>
      <c r="B2013" s="17" t="s">
        <v>4087</v>
      </c>
    </row>
    <row r="2014" spans="1:2" ht="15">
      <c r="A2014" s="16" t="s">
        <v>4088</v>
      </c>
      <c r="B2014" s="17" t="s">
        <v>4089</v>
      </c>
    </row>
    <row r="2015" spans="1:2" ht="15">
      <c r="A2015" s="16" t="s">
        <v>4090</v>
      </c>
      <c r="B2015" s="17" t="s">
        <v>4091</v>
      </c>
    </row>
    <row r="2016" spans="1:2" ht="15">
      <c r="A2016" s="16" t="s">
        <v>4092</v>
      </c>
      <c r="B2016" s="17" t="s">
        <v>4093</v>
      </c>
    </row>
    <row r="2017" spans="1:2" ht="15">
      <c r="A2017" s="16" t="s">
        <v>4094</v>
      </c>
      <c r="B2017" s="17" t="s">
        <v>4095</v>
      </c>
    </row>
    <row r="2018" spans="1:2" ht="15">
      <c r="A2018" s="16" t="s">
        <v>4096</v>
      </c>
      <c r="B2018" s="17" t="s">
        <v>4097</v>
      </c>
    </row>
    <row r="2019" spans="1:2" ht="15">
      <c r="A2019" s="16" t="s">
        <v>4098</v>
      </c>
      <c r="B2019" s="17" t="s">
        <v>4099</v>
      </c>
    </row>
    <row r="2020" spans="1:2" ht="30">
      <c r="A2020" s="16" t="s">
        <v>4100</v>
      </c>
      <c r="B2020" s="17" t="s">
        <v>4101</v>
      </c>
    </row>
    <row r="2021" spans="1:2" ht="15">
      <c r="A2021" s="16" t="s">
        <v>4102</v>
      </c>
      <c r="B2021" s="17" t="s">
        <v>4103</v>
      </c>
    </row>
    <row r="2022" spans="1:2" ht="15">
      <c r="A2022" s="16" t="s">
        <v>4104</v>
      </c>
      <c r="B2022" s="17" t="s">
        <v>4105</v>
      </c>
    </row>
    <row r="2023" spans="1:2" ht="45">
      <c r="A2023" s="16" t="s">
        <v>4106</v>
      </c>
      <c r="B2023" s="17" t="s">
        <v>4107</v>
      </c>
    </row>
    <row r="2024" spans="1:2" ht="15">
      <c r="A2024" s="16" t="s">
        <v>4108</v>
      </c>
      <c r="B2024" s="17" t="s">
        <v>4109</v>
      </c>
    </row>
    <row r="2025" spans="1:2" ht="15">
      <c r="A2025" s="16" t="s">
        <v>4110</v>
      </c>
      <c r="B2025" s="17" t="s">
        <v>4111</v>
      </c>
    </row>
    <row r="2026" spans="1:2" ht="30">
      <c r="A2026" s="16" t="s">
        <v>4112</v>
      </c>
      <c r="B2026" s="17" t="s">
        <v>4113</v>
      </c>
    </row>
    <row r="2027" spans="1:2" ht="15">
      <c r="A2027" s="16" t="s">
        <v>4114</v>
      </c>
      <c r="B2027" s="17" t="s">
        <v>4115</v>
      </c>
    </row>
    <row r="2028" spans="1:2" ht="15">
      <c r="A2028" s="16" t="s">
        <v>4116</v>
      </c>
      <c r="B2028" s="17" t="s">
        <v>4117</v>
      </c>
    </row>
    <row r="2029" spans="1:2" ht="15">
      <c r="A2029" s="16" t="s">
        <v>4118</v>
      </c>
      <c r="B2029" s="17" t="s">
        <v>4119</v>
      </c>
    </row>
    <row r="2030" spans="1:2" ht="15">
      <c r="A2030" s="16" t="s">
        <v>4120</v>
      </c>
      <c r="B2030" s="17" t="s">
        <v>4121</v>
      </c>
    </row>
    <row r="2031" spans="1:2" ht="15">
      <c r="A2031" s="16" t="s">
        <v>4122</v>
      </c>
      <c r="B2031" s="17" t="s">
        <v>4123</v>
      </c>
    </row>
    <row r="2032" spans="1:2" ht="15">
      <c r="A2032" s="16" t="s">
        <v>4124</v>
      </c>
      <c r="B2032" s="17" t="s">
        <v>4125</v>
      </c>
    </row>
    <row r="2033" spans="1:2" ht="15">
      <c r="A2033" s="16" t="s">
        <v>4126</v>
      </c>
      <c r="B2033" s="17" t="s">
        <v>4127</v>
      </c>
    </row>
    <row r="2034" spans="1:2" ht="30">
      <c r="A2034" s="16" t="s">
        <v>4128</v>
      </c>
      <c r="B2034" s="17" t="s">
        <v>4129</v>
      </c>
    </row>
    <row r="2035" spans="1:2" ht="30">
      <c r="A2035" s="16" t="s">
        <v>4130</v>
      </c>
      <c r="B2035" s="17" t="s">
        <v>4131</v>
      </c>
    </row>
    <row r="2036" spans="1:2" ht="15">
      <c r="A2036" s="16" t="s">
        <v>4132</v>
      </c>
      <c r="B2036" s="17" t="s">
        <v>4133</v>
      </c>
    </row>
    <row r="2037" spans="1:2" ht="15">
      <c r="A2037" s="16" t="s">
        <v>4134</v>
      </c>
      <c r="B2037" s="17" t="s">
        <v>4135</v>
      </c>
    </row>
    <row r="2038" spans="1:2" ht="15">
      <c r="A2038" s="16" t="s">
        <v>4136</v>
      </c>
      <c r="B2038" s="17" t="s">
        <v>4137</v>
      </c>
    </row>
    <row r="2039" spans="1:2" ht="15">
      <c r="A2039" s="16" t="s">
        <v>4138</v>
      </c>
      <c r="B2039" s="17" t="s">
        <v>4139</v>
      </c>
    </row>
    <row r="2040" spans="1:2" ht="15">
      <c r="A2040" s="16" t="s">
        <v>4140</v>
      </c>
      <c r="B2040" s="17" t="s">
        <v>4141</v>
      </c>
    </row>
    <row r="2041" spans="1:2" ht="15">
      <c r="A2041" s="16" t="s">
        <v>4142</v>
      </c>
      <c r="B2041" s="17" t="s">
        <v>4143</v>
      </c>
    </row>
    <row r="2042" spans="1:2" ht="15">
      <c r="A2042" s="16" t="s">
        <v>4144</v>
      </c>
      <c r="B2042" s="17" t="s">
        <v>4145</v>
      </c>
    </row>
    <row r="2043" spans="1:2" ht="15">
      <c r="A2043" s="16" t="s">
        <v>4146</v>
      </c>
      <c r="B2043" s="17" t="s">
        <v>4147</v>
      </c>
    </row>
    <row r="2044" spans="1:2" ht="15">
      <c r="A2044" s="16" t="s">
        <v>4148</v>
      </c>
      <c r="B2044" s="17" t="s">
        <v>4147</v>
      </c>
    </row>
    <row r="2045" spans="1:2" ht="15">
      <c r="A2045" s="16" t="s">
        <v>4149</v>
      </c>
      <c r="B2045" s="17" t="s">
        <v>4150</v>
      </c>
    </row>
    <row r="2046" spans="1:2" ht="15">
      <c r="A2046" s="16" t="s">
        <v>4151</v>
      </c>
      <c r="B2046" s="17" t="s">
        <v>4152</v>
      </c>
    </row>
    <row r="2047" spans="1:2" ht="15">
      <c r="A2047" s="16" t="s">
        <v>4153</v>
      </c>
      <c r="B2047" s="17" t="s">
        <v>4154</v>
      </c>
    </row>
    <row r="2048" spans="1:2" ht="15">
      <c r="A2048" s="16" t="s">
        <v>4155</v>
      </c>
      <c r="B2048" s="17" t="s">
        <v>4156</v>
      </c>
    </row>
    <row r="2049" spans="1:2" ht="15">
      <c r="A2049" s="16" t="s">
        <v>4157</v>
      </c>
      <c r="B2049" s="17" t="s">
        <v>4158</v>
      </c>
    </row>
    <row r="2050" spans="1:2" ht="15">
      <c r="A2050" s="16" t="s">
        <v>4159</v>
      </c>
      <c r="B2050" s="17" t="s">
        <v>4160</v>
      </c>
    </row>
    <row r="2051" spans="1:2" ht="15">
      <c r="A2051" s="16" t="s">
        <v>4161</v>
      </c>
      <c r="B2051" s="17" t="s">
        <v>4160</v>
      </c>
    </row>
    <row r="2052" spans="1:2" ht="15">
      <c r="A2052" s="16" t="s">
        <v>4162</v>
      </c>
      <c r="B2052" s="17" t="s">
        <v>4163</v>
      </c>
    </row>
    <row r="2053" spans="1:2" ht="15">
      <c r="A2053" s="16" t="s">
        <v>4164</v>
      </c>
      <c r="B2053" s="17" t="s">
        <v>4165</v>
      </c>
    </row>
    <row r="2054" spans="1:2" ht="15">
      <c r="A2054" s="16" t="s">
        <v>4166</v>
      </c>
      <c r="B2054" s="17" t="s">
        <v>4167</v>
      </c>
    </row>
    <row r="2055" spans="1:2" ht="15">
      <c r="A2055" s="16" t="s">
        <v>4168</v>
      </c>
      <c r="B2055" s="17" t="s">
        <v>4169</v>
      </c>
    </row>
    <row r="2056" spans="1:2" ht="15">
      <c r="A2056" s="16" t="s">
        <v>4170</v>
      </c>
      <c r="B2056" s="17" t="s">
        <v>4171</v>
      </c>
    </row>
    <row r="2057" spans="1:2" ht="15">
      <c r="A2057" s="16" t="s">
        <v>4172</v>
      </c>
      <c r="B2057" s="17" t="s">
        <v>4173</v>
      </c>
    </row>
    <row r="2058" spans="1:2" ht="15">
      <c r="A2058" s="16" t="s">
        <v>4174</v>
      </c>
      <c r="B2058" s="17" t="s">
        <v>4175</v>
      </c>
    </row>
    <row r="2059" spans="1:2" ht="15">
      <c r="A2059" s="16" t="s">
        <v>4176</v>
      </c>
      <c r="B2059" s="17" t="s">
        <v>4177</v>
      </c>
    </row>
    <row r="2060" spans="1:2" ht="15">
      <c r="A2060" s="16" t="s">
        <v>4178</v>
      </c>
      <c r="B2060" s="17" t="s">
        <v>4179</v>
      </c>
    </row>
    <row r="2061" spans="1:2" ht="15">
      <c r="A2061" s="16" t="s">
        <v>4180</v>
      </c>
      <c r="B2061" s="17" t="s">
        <v>4181</v>
      </c>
    </row>
    <row r="2062" spans="1:2" ht="15">
      <c r="A2062" s="16" t="s">
        <v>4182</v>
      </c>
      <c r="B2062" s="17" t="s">
        <v>4183</v>
      </c>
    </row>
    <row r="2063" spans="1:2" ht="15">
      <c r="A2063" s="16" t="s">
        <v>4184</v>
      </c>
      <c r="B2063" s="17" t="s">
        <v>4185</v>
      </c>
    </row>
    <row r="2064" spans="1:2" ht="15">
      <c r="A2064" s="16" t="s">
        <v>4186</v>
      </c>
      <c r="B2064" s="17" t="s">
        <v>4185</v>
      </c>
    </row>
    <row r="2065" spans="1:2" ht="15">
      <c r="A2065" s="16" t="s">
        <v>4187</v>
      </c>
      <c r="B2065" s="17" t="s">
        <v>4188</v>
      </c>
    </row>
    <row r="2066" spans="1:2" ht="15">
      <c r="A2066" s="16" t="s">
        <v>4189</v>
      </c>
      <c r="B2066" s="17" t="s">
        <v>4188</v>
      </c>
    </row>
    <row r="2067" spans="1:2" ht="30">
      <c r="A2067" s="16" t="s">
        <v>4190</v>
      </c>
      <c r="B2067" s="17" t="s">
        <v>4191</v>
      </c>
    </row>
    <row r="2068" spans="1:2" ht="30">
      <c r="A2068" s="16" t="s">
        <v>4192</v>
      </c>
      <c r="B2068" s="17" t="s">
        <v>4191</v>
      </c>
    </row>
    <row r="2069" spans="1:2" ht="15">
      <c r="A2069" s="16" t="s">
        <v>4193</v>
      </c>
      <c r="B2069" s="17" t="s">
        <v>4194</v>
      </c>
    </row>
    <row r="2070" spans="1:2" ht="15">
      <c r="A2070" s="16" t="s">
        <v>4195</v>
      </c>
      <c r="B2070" s="17" t="s">
        <v>4194</v>
      </c>
    </row>
    <row r="2071" spans="1:2" ht="15">
      <c r="A2071" s="16" t="s">
        <v>4196</v>
      </c>
      <c r="B2071" s="17" t="s">
        <v>4197</v>
      </c>
    </row>
    <row r="2072" spans="1:2" ht="15">
      <c r="A2072" s="16" t="s">
        <v>4198</v>
      </c>
      <c r="B2072" s="17" t="s">
        <v>4199</v>
      </c>
    </row>
    <row r="2073" spans="1:2" ht="15">
      <c r="A2073" s="16" t="s">
        <v>4200</v>
      </c>
      <c r="B2073" s="17" t="s">
        <v>4199</v>
      </c>
    </row>
    <row r="2074" spans="1:2" ht="30">
      <c r="A2074" s="16" t="s">
        <v>4201</v>
      </c>
      <c r="B2074" s="17" t="s">
        <v>4202</v>
      </c>
    </row>
    <row r="2075" spans="1:2" ht="30">
      <c r="A2075" s="16" t="s">
        <v>4203</v>
      </c>
      <c r="B2075" s="17" t="s">
        <v>4204</v>
      </c>
    </row>
    <row r="2076" spans="1:2" ht="15">
      <c r="A2076" s="16" t="s">
        <v>4205</v>
      </c>
      <c r="B2076" s="17" t="s">
        <v>4206</v>
      </c>
    </row>
    <row r="2077" spans="1:2" ht="30">
      <c r="A2077" s="16" t="s">
        <v>4207</v>
      </c>
      <c r="B2077" s="17" t="s">
        <v>4208</v>
      </c>
    </row>
    <row r="2078" spans="1:2" ht="15">
      <c r="A2078" s="16" t="s">
        <v>4209</v>
      </c>
      <c r="B2078" s="17" t="s">
        <v>4210</v>
      </c>
    </row>
    <row r="2079" spans="1:2" ht="15">
      <c r="A2079" s="16" t="s">
        <v>4211</v>
      </c>
      <c r="B2079" s="17" t="s">
        <v>4212</v>
      </c>
    </row>
    <row r="2080" spans="1:2" ht="15">
      <c r="A2080" s="16" t="s">
        <v>4213</v>
      </c>
      <c r="B2080" s="17" t="s">
        <v>4214</v>
      </c>
    </row>
    <row r="2081" spans="1:2" ht="30">
      <c r="A2081" s="16" t="s">
        <v>4215</v>
      </c>
      <c r="B2081" s="17" t="s">
        <v>4216</v>
      </c>
    </row>
    <row r="2082" spans="1:2" ht="15">
      <c r="A2082" s="16" t="s">
        <v>4217</v>
      </c>
      <c r="B2082" s="17" t="s">
        <v>4218</v>
      </c>
    </row>
    <row r="2083" spans="1:2" ht="15">
      <c r="A2083" s="16" t="s">
        <v>4219</v>
      </c>
      <c r="B2083" s="17" t="s">
        <v>4220</v>
      </c>
    </row>
    <row r="2084" spans="1:2" ht="45">
      <c r="A2084" s="16" t="s">
        <v>4221</v>
      </c>
      <c r="B2084" s="17" t="s">
        <v>4222</v>
      </c>
    </row>
    <row r="2085" spans="1:2" ht="15">
      <c r="A2085" s="16" t="s">
        <v>4223</v>
      </c>
      <c r="B2085" s="17" t="s">
        <v>4224</v>
      </c>
    </row>
    <row r="2086" spans="1:2" ht="15">
      <c r="A2086" s="16" t="s">
        <v>4225</v>
      </c>
      <c r="B2086" s="17" t="s">
        <v>4226</v>
      </c>
    </row>
    <row r="2087" spans="1:2" ht="30">
      <c r="A2087" s="16" t="s">
        <v>4227</v>
      </c>
      <c r="B2087" s="17" t="s">
        <v>4228</v>
      </c>
    </row>
    <row r="2088" spans="1:2" ht="15">
      <c r="A2088" s="16" t="s">
        <v>4229</v>
      </c>
      <c r="B2088" s="17" t="s">
        <v>4230</v>
      </c>
    </row>
    <row r="2089" spans="1:2" ht="15">
      <c r="A2089" s="16" t="s">
        <v>4231</v>
      </c>
      <c r="B2089" s="17" t="s">
        <v>4230</v>
      </c>
    </row>
    <row r="2090" spans="1:2" ht="15">
      <c r="A2090" s="16" t="s">
        <v>4232</v>
      </c>
      <c r="B2090" s="17" t="s">
        <v>4233</v>
      </c>
    </row>
    <row r="2091" spans="1:2" ht="15">
      <c r="A2091" s="16" t="s">
        <v>4234</v>
      </c>
      <c r="B2091" s="17" t="s">
        <v>4235</v>
      </c>
    </row>
    <row r="2092" spans="1:2" ht="15">
      <c r="A2092" s="16" t="s">
        <v>4236</v>
      </c>
      <c r="B2092" s="17" t="s">
        <v>4237</v>
      </c>
    </row>
    <row r="2093" spans="1:2" ht="15">
      <c r="A2093" s="16" t="s">
        <v>4238</v>
      </c>
      <c r="B2093" s="17" t="s">
        <v>4239</v>
      </c>
    </row>
    <row r="2094" spans="1:2" ht="30">
      <c r="A2094" s="16" t="s">
        <v>4240</v>
      </c>
      <c r="B2094" s="17" t="s">
        <v>4241</v>
      </c>
    </row>
    <row r="2095" spans="1:2" ht="30">
      <c r="A2095" s="16" t="s">
        <v>4242</v>
      </c>
      <c r="B2095" s="17" t="s">
        <v>4243</v>
      </c>
    </row>
    <row r="2096" spans="1:2" ht="15">
      <c r="A2096" s="16" t="s">
        <v>4244</v>
      </c>
      <c r="B2096" s="17" t="s">
        <v>4245</v>
      </c>
    </row>
    <row r="2097" spans="1:2" ht="15">
      <c r="A2097" s="16" t="s">
        <v>4246</v>
      </c>
      <c r="B2097" s="17" t="s">
        <v>4247</v>
      </c>
    </row>
    <row r="2098" spans="1:2" ht="15">
      <c r="A2098" s="16" t="s">
        <v>4248</v>
      </c>
      <c r="B2098" s="17" t="s">
        <v>4249</v>
      </c>
    </row>
    <row r="2099" spans="1:2" ht="15">
      <c r="A2099" s="16" t="s">
        <v>4250</v>
      </c>
      <c r="B2099" s="17" t="s">
        <v>4251</v>
      </c>
    </row>
    <row r="2100" spans="1:2" ht="15">
      <c r="A2100" s="16" t="s">
        <v>4252</v>
      </c>
      <c r="B2100" s="17" t="s">
        <v>4253</v>
      </c>
    </row>
    <row r="2101" spans="1:2" ht="15">
      <c r="A2101" s="16" t="s">
        <v>4254</v>
      </c>
      <c r="B2101" s="17" t="s">
        <v>4255</v>
      </c>
    </row>
    <row r="2102" spans="1:2" ht="15">
      <c r="A2102" s="16" t="s">
        <v>4256</v>
      </c>
      <c r="B2102" s="17" t="s">
        <v>4257</v>
      </c>
    </row>
    <row r="2103" spans="1:2" ht="15">
      <c r="A2103" s="16" t="s">
        <v>4258</v>
      </c>
      <c r="B2103" s="17" t="s">
        <v>4259</v>
      </c>
    </row>
    <row r="2104" spans="1:2" ht="15">
      <c r="A2104" s="16" t="s">
        <v>4260</v>
      </c>
      <c r="B2104" s="17" t="s">
        <v>4261</v>
      </c>
    </row>
    <row r="2105" spans="1:2" ht="15">
      <c r="A2105" s="16" t="s">
        <v>4262</v>
      </c>
      <c r="B2105" s="17" t="s">
        <v>4263</v>
      </c>
    </row>
    <row r="2106" spans="1:2" ht="15">
      <c r="A2106" s="16" t="s">
        <v>4264</v>
      </c>
      <c r="B2106" s="17" t="s">
        <v>4265</v>
      </c>
    </row>
    <row r="2107" spans="1:2" ht="15">
      <c r="A2107" s="16" t="s">
        <v>4266</v>
      </c>
      <c r="B2107" s="17" t="s">
        <v>4267</v>
      </c>
    </row>
    <row r="2108" spans="1:2" ht="15">
      <c r="A2108" s="16" t="s">
        <v>4268</v>
      </c>
      <c r="B2108" s="17" t="s">
        <v>4269</v>
      </c>
    </row>
    <row r="2109" spans="1:2" ht="15">
      <c r="A2109" s="16" t="s">
        <v>4270</v>
      </c>
      <c r="B2109" s="17" t="s">
        <v>4271</v>
      </c>
    </row>
    <row r="2110" spans="1:2" ht="15">
      <c r="A2110" s="16" t="s">
        <v>4272</v>
      </c>
      <c r="B2110" s="17" t="s">
        <v>4273</v>
      </c>
    </row>
    <row r="2111" spans="1:2" ht="15">
      <c r="A2111" s="16" t="s">
        <v>4274</v>
      </c>
      <c r="B2111" s="17" t="s">
        <v>4275</v>
      </c>
    </row>
    <row r="2112" spans="1:2" ht="15">
      <c r="A2112" s="16" t="s">
        <v>4276</v>
      </c>
      <c r="B2112" s="17" t="s">
        <v>4277</v>
      </c>
    </row>
    <row r="2113" spans="1:2" ht="15">
      <c r="A2113" s="16" t="s">
        <v>4278</v>
      </c>
      <c r="B2113" s="17" t="s">
        <v>4277</v>
      </c>
    </row>
    <row r="2114" spans="1:2" ht="30">
      <c r="A2114" s="16" t="s">
        <v>4279</v>
      </c>
      <c r="B2114" s="17" t="s">
        <v>4280</v>
      </c>
    </row>
    <row r="2115" spans="1:2" ht="15">
      <c r="A2115" s="16" t="s">
        <v>4281</v>
      </c>
      <c r="B2115" s="17" t="s">
        <v>4282</v>
      </c>
    </row>
    <row r="2116" spans="1:2" ht="15">
      <c r="A2116" s="16" t="s">
        <v>4283</v>
      </c>
      <c r="B2116" s="17" t="s">
        <v>4284</v>
      </c>
    </row>
    <row r="2117" spans="1:2" ht="15">
      <c r="A2117" s="16" t="s">
        <v>4285</v>
      </c>
      <c r="B2117" s="17" t="s">
        <v>4286</v>
      </c>
    </row>
    <row r="2118" spans="1:2" ht="15">
      <c r="A2118" s="16" t="s">
        <v>4287</v>
      </c>
      <c r="B2118" s="17" t="s">
        <v>4286</v>
      </c>
    </row>
    <row r="2119" spans="1:2" ht="15">
      <c r="A2119" s="16" t="s">
        <v>4288</v>
      </c>
      <c r="B2119" s="17" t="s">
        <v>4289</v>
      </c>
    </row>
    <row r="2120" spans="1:2" ht="15">
      <c r="A2120" s="16" t="s">
        <v>4290</v>
      </c>
      <c r="B2120" s="17" t="s">
        <v>4291</v>
      </c>
    </row>
    <row r="2121" spans="1:2" ht="15">
      <c r="A2121" s="16" t="s">
        <v>4292</v>
      </c>
      <c r="B2121" s="17" t="s">
        <v>4293</v>
      </c>
    </row>
    <row r="2122" spans="1:2" ht="15">
      <c r="A2122" s="16" t="s">
        <v>4294</v>
      </c>
      <c r="B2122" s="17" t="s">
        <v>4295</v>
      </c>
    </row>
    <row r="2123" spans="1:2" ht="15">
      <c r="A2123" s="16" t="s">
        <v>4296</v>
      </c>
      <c r="B2123" s="17" t="s">
        <v>4297</v>
      </c>
    </row>
    <row r="2124" spans="1:2" ht="15">
      <c r="A2124" s="16" t="s">
        <v>4298</v>
      </c>
      <c r="B2124" s="17" t="s">
        <v>4297</v>
      </c>
    </row>
    <row r="2125" spans="1:2" ht="15">
      <c r="A2125" s="16" t="s">
        <v>4299</v>
      </c>
      <c r="B2125" s="17" t="s">
        <v>4300</v>
      </c>
    </row>
    <row r="2126" spans="1:2" ht="15">
      <c r="A2126" s="19" t="s">
        <v>4301</v>
      </c>
      <c r="B2126" s="18" t="s">
        <v>4300</v>
      </c>
    </row>
    <row r="2127" spans="1:2" ht="15">
      <c r="A2127" s="19" t="s">
        <v>4302</v>
      </c>
      <c r="B2127" s="18" t="s">
        <v>4303</v>
      </c>
    </row>
    <row r="2128" spans="1:2" ht="15">
      <c r="A2128" s="19" t="s">
        <v>4304</v>
      </c>
      <c r="B2128" s="18" t="s">
        <v>4305</v>
      </c>
    </row>
    <row r="2129" spans="1:2" ht="15">
      <c r="A2129" s="19" t="s">
        <v>4306</v>
      </c>
      <c r="B2129" s="18" t="s">
        <v>4305</v>
      </c>
    </row>
    <row r="2130" spans="1:2" ht="15">
      <c r="A2130" s="19" t="s">
        <v>4307</v>
      </c>
      <c r="B2130" s="18" t="s">
        <v>4308</v>
      </c>
    </row>
    <row r="2131" spans="1:2" ht="30">
      <c r="A2131" s="19" t="s">
        <v>4309</v>
      </c>
      <c r="B2131" s="18" t="s">
        <v>4310</v>
      </c>
    </row>
    <row r="2132" spans="1:2" ht="30">
      <c r="A2132" s="19" t="s">
        <v>4311</v>
      </c>
      <c r="B2132" s="18" t="s">
        <v>4312</v>
      </c>
    </row>
    <row r="2133" spans="1:2" ht="15">
      <c r="A2133" s="19" t="s">
        <v>4313</v>
      </c>
      <c r="B2133" s="18" t="s">
        <v>4314</v>
      </c>
    </row>
    <row r="2134" spans="1:2" ht="15">
      <c r="A2134" s="19" t="s">
        <v>4315</v>
      </c>
      <c r="B2134" s="18" t="s">
        <v>4316</v>
      </c>
    </row>
    <row r="2135" spans="1:2" ht="15">
      <c r="A2135" s="19" t="s">
        <v>4317</v>
      </c>
      <c r="B2135" s="18" t="s">
        <v>4318</v>
      </c>
    </row>
    <row r="2136" spans="1:2" ht="15">
      <c r="A2136" s="19" t="s">
        <v>4319</v>
      </c>
      <c r="B2136" s="18" t="s">
        <v>4320</v>
      </c>
    </row>
    <row r="2137" spans="1:2" ht="15">
      <c r="A2137" s="19" t="s">
        <v>4321</v>
      </c>
      <c r="B2137" s="18" t="s">
        <v>4322</v>
      </c>
    </row>
    <row r="2138" spans="1:2" ht="15">
      <c r="A2138" s="19" t="s">
        <v>4323</v>
      </c>
      <c r="B2138" s="18" t="s">
        <v>4324</v>
      </c>
    </row>
    <row r="2139" spans="1:2" ht="15">
      <c r="A2139" s="19" t="s">
        <v>4325</v>
      </c>
      <c r="B2139" s="18" t="s">
        <v>4324</v>
      </c>
    </row>
    <row r="2140" spans="1:2" ht="15">
      <c r="A2140" s="19" t="s">
        <v>4326</v>
      </c>
      <c r="B2140" s="18" t="s">
        <v>4327</v>
      </c>
    </row>
    <row r="2141" spans="1:2" ht="15">
      <c r="A2141" s="19" t="s">
        <v>4328</v>
      </c>
      <c r="B2141" s="18" t="s">
        <v>4329</v>
      </c>
    </row>
    <row r="2142" spans="1:2" ht="30">
      <c r="A2142" s="19" t="s">
        <v>4330</v>
      </c>
      <c r="B2142" s="18" t="s">
        <v>4331</v>
      </c>
    </row>
    <row r="2143" spans="1:2" ht="15">
      <c r="A2143" s="19" t="s">
        <v>4332</v>
      </c>
      <c r="B2143" s="18" t="s">
        <v>4333</v>
      </c>
    </row>
    <row r="2144" spans="1:2" ht="15">
      <c r="A2144" s="19" t="s">
        <v>4334</v>
      </c>
      <c r="B2144" s="18" t="s">
        <v>4335</v>
      </c>
    </row>
    <row r="2145" spans="1:2" ht="15">
      <c r="A2145" s="19" t="s">
        <v>4336</v>
      </c>
      <c r="B2145" s="18" t="s">
        <v>4337</v>
      </c>
    </row>
    <row r="2146" spans="1:2" ht="15">
      <c r="A2146" s="19" t="s">
        <v>4338</v>
      </c>
      <c r="B2146" s="18" t="s">
        <v>4337</v>
      </c>
    </row>
    <row r="2147" spans="1:2" ht="30">
      <c r="A2147" s="19" t="s">
        <v>4339</v>
      </c>
      <c r="B2147" s="18" t="s">
        <v>4340</v>
      </c>
    </row>
    <row r="2148" spans="1:2" ht="15">
      <c r="A2148" s="19" t="s">
        <v>4341</v>
      </c>
      <c r="B2148" s="18" t="s">
        <v>4342</v>
      </c>
    </row>
    <row r="2149" spans="1:2" ht="15">
      <c r="A2149" s="19" t="s">
        <v>4343</v>
      </c>
      <c r="B2149" s="18" t="s">
        <v>4344</v>
      </c>
    </row>
    <row r="2150" spans="1:2" ht="15">
      <c r="A2150" s="19" t="s">
        <v>4345</v>
      </c>
      <c r="B2150" s="18" t="s">
        <v>4344</v>
      </c>
    </row>
    <row r="2151" spans="1:2" ht="30">
      <c r="A2151" s="19" t="s">
        <v>4346</v>
      </c>
      <c r="B2151" s="18" t="s">
        <v>4347</v>
      </c>
    </row>
    <row r="2152" spans="1:2" ht="30">
      <c r="A2152" s="19" t="s">
        <v>4348</v>
      </c>
      <c r="B2152" s="18" t="s">
        <v>4347</v>
      </c>
    </row>
    <row r="2153" spans="1:2" ht="15">
      <c r="A2153" s="19" t="s">
        <v>4349</v>
      </c>
      <c r="B2153" s="18" t="s">
        <v>4350</v>
      </c>
    </row>
    <row r="2154" spans="1:2" ht="15">
      <c r="A2154" s="19" t="s">
        <v>4351</v>
      </c>
      <c r="B2154" s="18" t="s">
        <v>4352</v>
      </c>
    </row>
    <row r="2155" spans="1:2" ht="15">
      <c r="A2155" s="19" t="s">
        <v>4353</v>
      </c>
      <c r="B2155" s="18" t="s">
        <v>4354</v>
      </c>
    </row>
    <row r="2156" spans="1:2" ht="15">
      <c r="A2156" s="19" t="s">
        <v>4355</v>
      </c>
      <c r="B2156" s="18" t="s">
        <v>4356</v>
      </c>
    </row>
    <row r="2157" spans="1:2" ht="15">
      <c r="A2157" s="19" t="s">
        <v>4357</v>
      </c>
      <c r="B2157" s="18" t="s">
        <v>4358</v>
      </c>
    </row>
    <row r="2158" spans="1:2" ht="15">
      <c r="A2158" s="19" t="s">
        <v>4359</v>
      </c>
      <c r="B2158" s="18" t="s">
        <v>4360</v>
      </c>
    </row>
    <row r="2159" spans="1:2" ht="15">
      <c r="A2159" s="19" t="s">
        <v>4361</v>
      </c>
      <c r="B2159" s="18" t="s">
        <v>4362</v>
      </c>
    </row>
    <row r="2160" spans="1:2" ht="15">
      <c r="A2160" s="19" t="s">
        <v>4363</v>
      </c>
      <c r="B2160" s="18" t="s">
        <v>4364</v>
      </c>
    </row>
    <row r="2161" spans="1:2" ht="15">
      <c r="A2161" s="19" t="s">
        <v>4365</v>
      </c>
      <c r="B2161" s="18" t="s">
        <v>4366</v>
      </c>
    </row>
    <row r="2162" spans="1:2" ht="15">
      <c r="A2162" s="19" t="s">
        <v>4367</v>
      </c>
      <c r="B2162" s="18" t="s">
        <v>4368</v>
      </c>
    </row>
    <row r="2163" spans="1:2" ht="15">
      <c r="A2163" s="19" t="s">
        <v>4369</v>
      </c>
      <c r="B2163" s="18" t="s">
        <v>4370</v>
      </c>
    </row>
    <row r="2164" spans="1:2" ht="15">
      <c r="A2164" s="19" t="s">
        <v>4371</v>
      </c>
      <c r="B2164" s="18" t="s">
        <v>4372</v>
      </c>
    </row>
    <row r="2165" spans="1:2" ht="15">
      <c r="A2165" s="19" t="s">
        <v>4373</v>
      </c>
      <c r="B2165" s="18" t="s">
        <v>4374</v>
      </c>
    </row>
    <row r="2166" spans="1:2" ht="15">
      <c r="A2166" s="19" t="s">
        <v>4375</v>
      </c>
      <c r="B2166" s="18" t="s">
        <v>4376</v>
      </c>
    </row>
    <row r="2167" spans="1:2" ht="15">
      <c r="A2167" s="19" t="s">
        <v>4377</v>
      </c>
      <c r="B2167" s="18" t="s">
        <v>4378</v>
      </c>
    </row>
    <row r="2168" spans="1:2" ht="30">
      <c r="A2168" s="19" t="s">
        <v>4379</v>
      </c>
      <c r="B2168" s="18" t="s">
        <v>4380</v>
      </c>
    </row>
    <row r="2169" spans="1:2" ht="30">
      <c r="A2169" s="19" t="s">
        <v>4381</v>
      </c>
      <c r="B2169" s="18" t="s">
        <v>4382</v>
      </c>
    </row>
    <row r="2170" spans="1:2" ht="15">
      <c r="A2170" s="19" t="s">
        <v>4383</v>
      </c>
      <c r="B2170" s="18" t="s">
        <v>4384</v>
      </c>
    </row>
    <row r="2171" spans="1:2" ht="15">
      <c r="A2171" s="19" t="s">
        <v>4385</v>
      </c>
      <c r="B2171" s="18" t="s">
        <v>4386</v>
      </c>
    </row>
    <row r="2172" spans="1:2" ht="15">
      <c r="A2172" s="19" t="s">
        <v>4387</v>
      </c>
      <c r="B2172" s="18" t="s">
        <v>4388</v>
      </c>
    </row>
    <row r="2173" spans="1:2" ht="15">
      <c r="A2173" s="19" t="s">
        <v>4389</v>
      </c>
      <c r="B2173" s="18" t="s">
        <v>4390</v>
      </c>
    </row>
    <row r="2174" spans="1:2" ht="15">
      <c r="A2174" s="19" t="s">
        <v>4391</v>
      </c>
      <c r="B2174" s="18" t="s">
        <v>4392</v>
      </c>
    </row>
    <row r="2175" spans="1:2" ht="15">
      <c r="A2175" s="19" t="s">
        <v>4393</v>
      </c>
      <c r="B2175" s="18" t="s">
        <v>4394</v>
      </c>
    </row>
    <row r="2176" spans="1:2" ht="15">
      <c r="A2176" s="19" t="s">
        <v>4395</v>
      </c>
      <c r="B2176" s="18" t="s">
        <v>4396</v>
      </c>
    </row>
    <row r="2177" spans="1:2" ht="15">
      <c r="A2177" s="19" t="s">
        <v>4397</v>
      </c>
      <c r="B2177" s="18" t="s">
        <v>4398</v>
      </c>
    </row>
    <row r="2178" spans="1:2" ht="15">
      <c r="A2178" s="19" t="s">
        <v>4399</v>
      </c>
      <c r="B2178" s="18" t="s">
        <v>4400</v>
      </c>
    </row>
    <row r="2179" spans="1:2" ht="15">
      <c r="A2179" s="19" t="s">
        <v>4401</v>
      </c>
      <c r="B2179" s="18" t="s">
        <v>4402</v>
      </c>
    </row>
    <row r="2180" spans="1:2" ht="30">
      <c r="A2180" s="19" t="s">
        <v>4403</v>
      </c>
      <c r="B2180" s="18" t="s">
        <v>4404</v>
      </c>
    </row>
    <row r="2181" spans="1:2" ht="15">
      <c r="A2181" s="19" t="s">
        <v>4405</v>
      </c>
      <c r="B2181" s="18" t="s">
        <v>4406</v>
      </c>
    </row>
    <row r="2182" spans="1:2" ht="15">
      <c r="A2182" s="19" t="s">
        <v>4407</v>
      </c>
      <c r="B2182" s="18" t="s">
        <v>4408</v>
      </c>
    </row>
    <row r="2183" spans="1:2" ht="15">
      <c r="A2183" s="19" t="s">
        <v>4409</v>
      </c>
      <c r="B2183" s="18" t="s">
        <v>4410</v>
      </c>
    </row>
    <row r="2184" spans="1:2" ht="15">
      <c r="A2184" s="19" t="s">
        <v>4411</v>
      </c>
      <c r="B2184" s="18" t="s">
        <v>4412</v>
      </c>
    </row>
    <row r="2185" spans="1:2" ht="15">
      <c r="A2185" s="19" t="s">
        <v>4413</v>
      </c>
      <c r="B2185" s="18" t="s">
        <v>4414</v>
      </c>
    </row>
    <row r="2186" spans="1:2" ht="15">
      <c r="A2186" s="19" t="s">
        <v>4415</v>
      </c>
      <c r="B2186" s="18" t="s">
        <v>4416</v>
      </c>
    </row>
    <row r="2187" spans="1:2" ht="15">
      <c r="A2187" s="19" t="s">
        <v>4417</v>
      </c>
      <c r="B2187" s="18" t="s">
        <v>4416</v>
      </c>
    </row>
    <row r="2188" spans="1:2" ht="15">
      <c r="A2188" s="19" t="s">
        <v>4418</v>
      </c>
      <c r="B2188" s="18" t="s">
        <v>4419</v>
      </c>
    </row>
    <row r="2189" spans="1:2" ht="15">
      <c r="A2189" s="19" t="s">
        <v>4420</v>
      </c>
      <c r="B2189" s="18" t="s">
        <v>4419</v>
      </c>
    </row>
    <row r="2190" spans="1:2" ht="30">
      <c r="A2190" s="19" t="s">
        <v>4421</v>
      </c>
      <c r="B2190" s="18" t="s">
        <v>4422</v>
      </c>
    </row>
    <row r="2191" spans="1:2" ht="15">
      <c r="A2191" s="19" t="s">
        <v>4423</v>
      </c>
      <c r="B2191" s="18" t="s">
        <v>4424</v>
      </c>
    </row>
    <row r="2192" spans="1:2" ht="15">
      <c r="A2192" s="19" t="s">
        <v>4425</v>
      </c>
      <c r="B2192" s="18" t="s">
        <v>4426</v>
      </c>
    </row>
    <row r="2193" spans="1:2" ht="15">
      <c r="A2193" s="19" t="s">
        <v>4427</v>
      </c>
      <c r="B2193" s="18" t="s">
        <v>4428</v>
      </c>
    </row>
    <row r="2194" spans="1:2" ht="15">
      <c r="A2194" s="19" t="s">
        <v>4429</v>
      </c>
      <c r="B2194" s="18" t="s">
        <v>4430</v>
      </c>
    </row>
    <row r="2195" spans="1:2" ht="15">
      <c r="A2195" s="19" t="s">
        <v>4431</v>
      </c>
      <c r="B2195" s="18" t="s">
        <v>4432</v>
      </c>
    </row>
    <row r="2196" spans="1:2" ht="15">
      <c r="A2196" s="19" t="s">
        <v>4433</v>
      </c>
      <c r="B2196" s="18" t="s">
        <v>4434</v>
      </c>
    </row>
    <row r="2197" spans="1:2" ht="15">
      <c r="A2197" s="19" t="s">
        <v>4435</v>
      </c>
      <c r="B2197" s="18" t="s">
        <v>4436</v>
      </c>
    </row>
    <row r="2198" spans="1:2" ht="30">
      <c r="A2198" s="19" t="s">
        <v>4437</v>
      </c>
      <c r="B2198" s="18" t="s">
        <v>4438</v>
      </c>
    </row>
    <row r="2199" spans="1:2" ht="15">
      <c r="A2199" s="19" t="s">
        <v>4439</v>
      </c>
      <c r="B2199" s="18" t="s">
        <v>4440</v>
      </c>
    </row>
    <row r="2200" spans="1:2" ht="15">
      <c r="A2200" s="19" t="s">
        <v>4441</v>
      </c>
      <c r="B2200" s="18" t="s">
        <v>4442</v>
      </c>
    </row>
    <row r="2201" spans="1:2" ht="30">
      <c r="A2201" s="19" t="s">
        <v>4443</v>
      </c>
      <c r="B2201" s="18" t="s">
        <v>4444</v>
      </c>
    </row>
    <row r="2202" spans="1:2" ht="15">
      <c r="A2202" s="19" t="s">
        <v>4445</v>
      </c>
      <c r="B2202" s="18" t="s">
        <v>4446</v>
      </c>
    </row>
    <row r="2203" spans="1:2" ht="15">
      <c r="A2203" s="19" t="s">
        <v>4447</v>
      </c>
      <c r="B2203" s="18" t="s">
        <v>4448</v>
      </c>
    </row>
    <row r="2204" spans="1:2" ht="30">
      <c r="A2204" s="19" t="s">
        <v>4449</v>
      </c>
      <c r="B2204" s="18" t="s">
        <v>4450</v>
      </c>
    </row>
    <row r="2205" spans="1:2" ht="15">
      <c r="A2205" s="19" t="s">
        <v>4451</v>
      </c>
      <c r="B2205" s="18" t="s">
        <v>4452</v>
      </c>
    </row>
    <row r="2206" spans="1:2" ht="15">
      <c r="A2206" s="19" t="s">
        <v>4453</v>
      </c>
      <c r="B2206" s="18" t="s">
        <v>4454</v>
      </c>
    </row>
    <row r="2207" spans="1:2" ht="15">
      <c r="A2207" s="19" t="s">
        <v>4455</v>
      </c>
      <c r="B2207" s="18" t="s">
        <v>4456</v>
      </c>
    </row>
    <row r="2208" spans="1:2" ht="30">
      <c r="A2208" s="19" t="s">
        <v>4457</v>
      </c>
      <c r="B2208" s="18" t="s">
        <v>4458</v>
      </c>
    </row>
    <row r="2209" spans="1:2" ht="30">
      <c r="A2209" s="19" t="s">
        <v>4459</v>
      </c>
      <c r="B2209" s="18" t="s">
        <v>4460</v>
      </c>
    </row>
    <row r="2210" spans="1:2" ht="15">
      <c r="A2210" s="19" t="s">
        <v>4461</v>
      </c>
      <c r="B2210" s="18" t="s">
        <v>4462</v>
      </c>
    </row>
    <row r="2211" spans="1:2" ht="30">
      <c r="A2211" s="19" t="s">
        <v>4463</v>
      </c>
      <c r="B2211" s="18" t="s">
        <v>4464</v>
      </c>
    </row>
    <row r="2212" spans="1:2" ht="15">
      <c r="A2212" s="19" t="s">
        <v>4465</v>
      </c>
      <c r="B2212" s="18" t="s">
        <v>4466</v>
      </c>
    </row>
    <row r="2213" spans="1:2" ht="15">
      <c r="A2213" s="19" t="s">
        <v>4467</v>
      </c>
      <c r="B2213" s="18" t="s">
        <v>4468</v>
      </c>
    </row>
    <row r="2214" spans="1:2" ht="15">
      <c r="A2214" s="19" t="s">
        <v>4469</v>
      </c>
      <c r="B2214" s="18" t="s">
        <v>4470</v>
      </c>
    </row>
    <row r="2215" spans="1:2" ht="15">
      <c r="A2215" s="19" t="s">
        <v>4471</v>
      </c>
      <c r="B2215" s="18" t="s">
        <v>4472</v>
      </c>
    </row>
    <row r="2216" spans="1:2" ht="15">
      <c r="A2216" s="19" t="s">
        <v>4473</v>
      </c>
      <c r="B2216" s="18" t="s">
        <v>4474</v>
      </c>
    </row>
    <row r="2217" spans="1:2" ht="15">
      <c r="A2217" s="19" t="s">
        <v>4475</v>
      </c>
      <c r="B2217" s="18" t="s">
        <v>4476</v>
      </c>
    </row>
    <row r="2218" spans="1:2" ht="15">
      <c r="A2218" s="19" t="s">
        <v>4477</v>
      </c>
      <c r="B2218" s="18" t="s">
        <v>4478</v>
      </c>
    </row>
    <row r="2219" spans="1:2" ht="15">
      <c r="A2219" s="19" t="s">
        <v>4479</v>
      </c>
      <c r="B2219" s="18" t="s">
        <v>4480</v>
      </c>
    </row>
    <row r="2220" spans="1:2" ht="15">
      <c r="A2220" s="19" t="s">
        <v>4481</v>
      </c>
      <c r="B2220" s="18" t="s">
        <v>4482</v>
      </c>
    </row>
    <row r="2221" spans="1:2" ht="15">
      <c r="A2221" s="19" t="s">
        <v>4483</v>
      </c>
      <c r="B2221" s="18" t="s">
        <v>4484</v>
      </c>
    </row>
    <row r="2222" spans="1:2" ht="15">
      <c r="A2222" s="19" t="s">
        <v>4485</v>
      </c>
      <c r="B2222" s="18" t="s">
        <v>4486</v>
      </c>
    </row>
    <row r="2223" spans="1:2" ht="15">
      <c r="A2223" s="19" t="s">
        <v>4487</v>
      </c>
      <c r="B2223" s="18" t="s">
        <v>4486</v>
      </c>
    </row>
    <row r="2224" spans="1:2" ht="15">
      <c r="A2224" s="19" t="s">
        <v>4488</v>
      </c>
      <c r="B2224" s="18" t="s">
        <v>4489</v>
      </c>
    </row>
    <row r="2225" spans="1:2" ht="15">
      <c r="A2225" s="19" t="s">
        <v>4490</v>
      </c>
      <c r="B2225" s="18" t="s">
        <v>4489</v>
      </c>
    </row>
    <row r="2226" spans="1:2" ht="15">
      <c r="A2226" s="19" t="s">
        <v>4491</v>
      </c>
      <c r="B2226" s="18" t="s">
        <v>4492</v>
      </c>
    </row>
    <row r="2227" spans="1:2" ht="15">
      <c r="A2227" s="19" t="s">
        <v>4493</v>
      </c>
      <c r="B2227" s="18" t="s">
        <v>4494</v>
      </c>
    </row>
    <row r="2228" spans="1:2" ht="15">
      <c r="A2228" s="19" t="s">
        <v>4495</v>
      </c>
      <c r="B2228" s="18" t="s">
        <v>4496</v>
      </c>
    </row>
    <row r="2229" spans="1:2" ht="15">
      <c r="A2229" s="19" t="s">
        <v>4497</v>
      </c>
      <c r="B2229" s="18" t="s">
        <v>4498</v>
      </c>
    </row>
    <row r="2230" spans="1:2" ht="15">
      <c r="A2230" s="19" t="s">
        <v>4499</v>
      </c>
      <c r="B2230" s="18" t="s">
        <v>4500</v>
      </c>
    </row>
    <row r="2231" spans="1:2" ht="15">
      <c r="A2231" s="19" t="s">
        <v>4501</v>
      </c>
      <c r="B2231" s="18" t="s">
        <v>4502</v>
      </c>
    </row>
    <row r="2232" spans="1:2" ht="15">
      <c r="A2232" s="19" t="s">
        <v>4503</v>
      </c>
      <c r="B2232" s="18" t="s">
        <v>4504</v>
      </c>
    </row>
    <row r="2233" spans="1:2" ht="15">
      <c r="A2233" s="19" t="s">
        <v>4505</v>
      </c>
      <c r="B2233" s="18" t="s">
        <v>4506</v>
      </c>
    </row>
    <row r="2234" spans="1:2" ht="15">
      <c r="A2234" s="19" t="s">
        <v>4507</v>
      </c>
      <c r="B2234" s="18" t="s">
        <v>4508</v>
      </c>
    </row>
    <row r="2235" spans="1:2" ht="30">
      <c r="A2235" s="19" t="s">
        <v>4509</v>
      </c>
      <c r="B2235" s="18" t="s">
        <v>4510</v>
      </c>
    </row>
    <row r="2236" spans="1:2" ht="15">
      <c r="A2236" s="19" t="s">
        <v>4511</v>
      </c>
      <c r="B2236" s="18" t="s">
        <v>4512</v>
      </c>
    </row>
    <row r="2237" spans="1:2" ht="15">
      <c r="A2237" s="19" t="s">
        <v>4513</v>
      </c>
      <c r="B2237" s="18" t="s">
        <v>4514</v>
      </c>
    </row>
    <row r="2238" spans="1:2" ht="30">
      <c r="A2238" s="19" t="s">
        <v>4515</v>
      </c>
      <c r="B2238" s="18" t="s">
        <v>4516</v>
      </c>
    </row>
    <row r="2239" spans="1:2" ht="15">
      <c r="A2239" s="19" t="s">
        <v>4517</v>
      </c>
      <c r="B2239" s="18" t="s">
        <v>4518</v>
      </c>
    </row>
    <row r="2240" spans="1:2" ht="15">
      <c r="A2240" s="19" t="s">
        <v>4519</v>
      </c>
      <c r="B2240" s="18" t="s">
        <v>4520</v>
      </c>
    </row>
    <row r="2241" spans="1:2" ht="15">
      <c r="A2241" s="19" t="s">
        <v>4521</v>
      </c>
      <c r="B2241" s="18" t="s">
        <v>4522</v>
      </c>
    </row>
    <row r="2242" spans="1:2" ht="15">
      <c r="A2242" s="19" t="s">
        <v>4523</v>
      </c>
      <c r="B2242" s="18" t="s">
        <v>4524</v>
      </c>
    </row>
    <row r="2243" spans="1:2" ht="15">
      <c r="A2243" s="19" t="s">
        <v>4525</v>
      </c>
      <c r="B2243" s="18" t="s">
        <v>4526</v>
      </c>
    </row>
    <row r="2244" spans="1:2" ht="15">
      <c r="A2244" s="19" t="s">
        <v>4527</v>
      </c>
      <c r="B2244" s="18" t="s">
        <v>4528</v>
      </c>
    </row>
    <row r="2245" spans="1:2" ht="15">
      <c r="A2245" s="19" t="s">
        <v>4529</v>
      </c>
      <c r="B2245" s="18" t="s">
        <v>4530</v>
      </c>
    </row>
    <row r="2246" spans="1:2" ht="15">
      <c r="A2246" s="19" t="s">
        <v>4531</v>
      </c>
      <c r="B2246" s="18" t="s">
        <v>4532</v>
      </c>
    </row>
    <row r="2247" spans="1:2" ht="15">
      <c r="A2247" s="19" t="s">
        <v>4533</v>
      </c>
      <c r="B2247" s="18" t="s">
        <v>4534</v>
      </c>
    </row>
    <row r="2248" spans="1:2" ht="15">
      <c r="A2248" s="19" t="s">
        <v>4535</v>
      </c>
      <c r="B2248" s="18" t="s">
        <v>4536</v>
      </c>
    </row>
    <row r="2249" spans="1:2" ht="15">
      <c r="A2249" s="19" t="s">
        <v>4537</v>
      </c>
      <c r="B2249" s="18" t="s">
        <v>4538</v>
      </c>
    </row>
    <row r="2250" spans="1:2" ht="15">
      <c r="A2250" s="19" t="s">
        <v>4539</v>
      </c>
      <c r="B2250" s="18" t="s">
        <v>4540</v>
      </c>
    </row>
    <row r="2251" spans="1:2" ht="15">
      <c r="A2251" s="19" t="s">
        <v>4541</v>
      </c>
      <c r="B2251" s="18" t="s">
        <v>4542</v>
      </c>
    </row>
    <row r="2252" spans="1:2" ht="15">
      <c r="A2252" s="19" t="s">
        <v>4543</v>
      </c>
      <c r="B2252" s="18" t="s">
        <v>4544</v>
      </c>
    </row>
    <row r="2253" spans="1:2" ht="15">
      <c r="A2253" s="19" t="s">
        <v>4545</v>
      </c>
      <c r="B2253" s="18" t="s">
        <v>4546</v>
      </c>
    </row>
    <row r="2254" spans="1:2" ht="15">
      <c r="A2254" s="19" t="s">
        <v>4547</v>
      </c>
      <c r="B2254" s="18" t="s">
        <v>4546</v>
      </c>
    </row>
    <row r="2255" spans="1:2" ht="15">
      <c r="A2255" s="19" t="s">
        <v>4548</v>
      </c>
      <c r="B2255" s="18" t="s">
        <v>4549</v>
      </c>
    </row>
    <row r="2256" spans="1:2" ht="15">
      <c r="A2256" s="19" t="s">
        <v>4550</v>
      </c>
      <c r="B2256" s="18" t="s">
        <v>4551</v>
      </c>
    </row>
    <row r="2257" spans="1:2" ht="15">
      <c r="A2257" s="19" t="s">
        <v>4552</v>
      </c>
      <c r="B2257" s="18" t="s">
        <v>4553</v>
      </c>
    </row>
    <row r="2258" spans="1:2" ht="15">
      <c r="A2258" s="19" t="s">
        <v>4554</v>
      </c>
      <c r="B2258" s="18" t="s">
        <v>4555</v>
      </c>
    </row>
    <row r="2259" spans="1:2" ht="15">
      <c r="A2259" s="19" t="s">
        <v>4556</v>
      </c>
      <c r="B2259" s="18" t="s">
        <v>4557</v>
      </c>
    </row>
    <row r="2260" spans="1:2" ht="15">
      <c r="A2260" s="19" t="s">
        <v>4558</v>
      </c>
      <c r="B2260" s="18" t="s">
        <v>4559</v>
      </c>
    </row>
    <row r="2261" spans="1:2" ht="15">
      <c r="A2261" s="19" t="s">
        <v>4560</v>
      </c>
      <c r="B2261" s="18" t="s">
        <v>4561</v>
      </c>
    </row>
    <row r="2262" spans="1:2" ht="15">
      <c r="A2262" s="19" t="s">
        <v>4562</v>
      </c>
      <c r="B2262" s="18" t="s">
        <v>4563</v>
      </c>
    </row>
    <row r="2263" spans="1:2" ht="15">
      <c r="A2263" s="19" t="s">
        <v>4564</v>
      </c>
      <c r="B2263" s="18" t="s">
        <v>4565</v>
      </c>
    </row>
    <row r="2264" spans="1:2" ht="15">
      <c r="A2264" s="19" t="s">
        <v>4566</v>
      </c>
      <c r="B2264" s="18" t="s">
        <v>4567</v>
      </c>
    </row>
    <row r="2265" spans="1:2" ht="15">
      <c r="A2265" s="19" t="s">
        <v>4568</v>
      </c>
      <c r="B2265" s="18" t="s">
        <v>4567</v>
      </c>
    </row>
    <row r="2266" spans="1:2" ht="15">
      <c r="A2266" s="19" t="s">
        <v>4569</v>
      </c>
      <c r="B2266" s="18" t="s">
        <v>4570</v>
      </c>
    </row>
    <row r="2267" spans="1:2" ht="15">
      <c r="A2267" s="19" t="s">
        <v>4571</v>
      </c>
      <c r="B2267" s="18" t="s">
        <v>4572</v>
      </c>
    </row>
    <row r="2268" spans="1:2" ht="15">
      <c r="A2268" s="19" t="s">
        <v>4573</v>
      </c>
      <c r="B2268" s="18" t="s">
        <v>4574</v>
      </c>
    </row>
    <row r="2269" spans="1:2" ht="15">
      <c r="A2269" s="19" t="s">
        <v>4575</v>
      </c>
      <c r="B2269" s="18" t="s">
        <v>4567</v>
      </c>
    </row>
    <row r="2270" spans="1:2" ht="15">
      <c r="A2270" s="19" t="s">
        <v>4576</v>
      </c>
      <c r="B2270" s="18" t="s">
        <v>4577</v>
      </c>
    </row>
    <row r="2271" spans="1:2" ht="15">
      <c r="A2271" s="19" t="s">
        <v>4578</v>
      </c>
      <c r="B2271" s="18" t="s">
        <v>4579</v>
      </c>
    </row>
    <row r="2272" spans="1:2" ht="15">
      <c r="A2272" s="19" t="s">
        <v>4580</v>
      </c>
      <c r="B2272" s="18" t="s">
        <v>4581</v>
      </c>
    </row>
    <row r="2273" spans="1:2" ht="15">
      <c r="A2273" s="19" t="s">
        <v>4582</v>
      </c>
      <c r="B2273" s="18" t="s">
        <v>4583</v>
      </c>
    </row>
    <row r="2274" spans="1:2" ht="15">
      <c r="A2274" s="19" t="s">
        <v>4584</v>
      </c>
      <c r="B2274" s="18" t="s">
        <v>4583</v>
      </c>
    </row>
    <row r="2275" spans="1:2" ht="15">
      <c r="A2275" s="19" t="s">
        <v>4585</v>
      </c>
      <c r="B2275" s="18" t="s">
        <v>4586</v>
      </c>
    </row>
    <row r="2276" spans="1:2" ht="15">
      <c r="A2276" s="19" t="s">
        <v>4587</v>
      </c>
      <c r="B2276" s="18" t="s">
        <v>4588</v>
      </c>
    </row>
    <row r="2277" spans="1:2" ht="15">
      <c r="A2277" s="19" t="s">
        <v>4589</v>
      </c>
      <c r="B2277" s="18" t="s">
        <v>4590</v>
      </c>
    </row>
    <row r="2278" spans="1:2" ht="15">
      <c r="A2278" s="19" t="s">
        <v>4591</v>
      </c>
      <c r="B2278" s="18" t="s">
        <v>4592</v>
      </c>
    </row>
    <row r="2279" spans="1:2" ht="30">
      <c r="A2279" s="19" t="s">
        <v>4593</v>
      </c>
      <c r="B2279" s="18" t="s">
        <v>4594</v>
      </c>
    </row>
    <row r="2280" spans="1:2" ht="30">
      <c r="A2280" s="19" t="s">
        <v>4595</v>
      </c>
      <c r="B2280" s="18" t="s">
        <v>4596</v>
      </c>
    </row>
    <row r="2281" spans="1:2" ht="30">
      <c r="A2281" s="19" t="s">
        <v>4597</v>
      </c>
      <c r="B2281" s="18" t="s">
        <v>4598</v>
      </c>
    </row>
    <row r="2282" spans="1:2" ht="30">
      <c r="A2282" s="19" t="s">
        <v>4599</v>
      </c>
      <c r="B2282" s="18" t="s">
        <v>4600</v>
      </c>
    </row>
    <row r="2283" spans="1:2" ht="30">
      <c r="A2283" s="19" t="s">
        <v>4601</v>
      </c>
      <c r="B2283" s="18" t="s">
        <v>4602</v>
      </c>
    </row>
    <row r="2284" spans="1:2" ht="30">
      <c r="A2284" s="19" t="s">
        <v>4603</v>
      </c>
      <c r="B2284" s="18" t="s">
        <v>4604</v>
      </c>
    </row>
    <row r="2285" spans="1:2" ht="30">
      <c r="A2285" s="19" t="s">
        <v>4605</v>
      </c>
      <c r="B2285" s="18" t="s">
        <v>4606</v>
      </c>
    </row>
    <row r="2286" spans="1:2" ht="30">
      <c r="A2286" s="19" t="s">
        <v>4607</v>
      </c>
      <c r="B2286" s="18" t="s">
        <v>4608</v>
      </c>
    </row>
    <row r="2287" spans="1:2" ht="30">
      <c r="A2287" s="19" t="s">
        <v>4609</v>
      </c>
      <c r="B2287" s="18" t="s">
        <v>4610</v>
      </c>
    </row>
    <row r="2288" spans="1:2" ht="30">
      <c r="A2288" s="19" t="s">
        <v>4611</v>
      </c>
      <c r="B2288" s="18" t="s">
        <v>4612</v>
      </c>
    </row>
    <row r="2289" spans="1:2" ht="30">
      <c r="A2289" s="19" t="s">
        <v>4613</v>
      </c>
      <c r="B2289" s="18" t="s">
        <v>4614</v>
      </c>
    </row>
    <row r="2290" spans="1:2" ht="30">
      <c r="A2290" s="19" t="s">
        <v>4615</v>
      </c>
      <c r="B2290" s="18" t="s">
        <v>4616</v>
      </c>
    </row>
    <row r="2291" spans="1:2" ht="30">
      <c r="A2291" s="19" t="s">
        <v>4617</v>
      </c>
      <c r="B2291" s="18" t="s">
        <v>4618</v>
      </c>
    </row>
    <row r="2292" spans="1:2" ht="30">
      <c r="A2292" s="19" t="s">
        <v>4619</v>
      </c>
      <c r="B2292" s="18" t="s">
        <v>4620</v>
      </c>
    </row>
    <row r="2293" spans="1:2" ht="30">
      <c r="A2293" s="19" t="s">
        <v>4621</v>
      </c>
      <c r="B2293" s="18" t="s">
        <v>4622</v>
      </c>
    </row>
    <row r="2294" spans="1:2" ht="15">
      <c r="A2294" s="19" t="s">
        <v>4623</v>
      </c>
      <c r="B2294" s="18" t="s">
        <v>4624</v>
      </c>
    </row>
    <row r="2295" spans="1:2" ht="15">
      <c r="A2295" s="19" t="s">
        <v>4625</v>
      </c>
      <c r="B2295" s="18" t="s">
        <v>4626</v>
      </c>
    </row>
    <row r="2296" spans="1:2" ht="15">
      <c r="A2296" s="19" t="s">
        <v>4627</v>
      </c>
      <c r="B2296" s="18" t="s">
        <v>4628</v>
      </c>
    </row>
    <row r="2297" spans="1:2" ht="15">
      <c r="A2297" s="19" t="s">
        <v>4629</v>
      </c>
      <c r="B2297" s="18" t="s">
        <v>4630</v>
      </c>
    </row>
    <row r="2298" spans="1:2" ht="15">
      <c r="A2298" s="19" t="s">
        <v>4631</v>
      </c>
      <c r="B2298" s="18" t="s">
        <v>4632</v>
      </c>
    </row>
    <row r="2299" spans="1:2" ht="15">
      <c r="A2299" s="19" t="s">
        <v>4633</v>
      </c>
      <c r="B2299" s="18" t="s">
        <v>4634</v>
      </c>
    </row>
    <row r="2300" spans="1:2" ht="15">
      <c r="A2300" s="19" t="s">
        <v>4635</v>
      </c>
      <c r="B2300" s="18" t="s">
        <v>4634</v>
      </c>
    </row>
    <row r="2301" spans="1:2" ht="30">
      <c r="A2301" s="19" t="s">
        <v>4636</v>
      </c>
      <c r="B2301" s="18" t="s">
        <v>4637</v>
      </c>
    </row>
    <row r="2302" spans="1:2" ht="30">
      <c r="A2302" s="19" t="s">
        <v>4638</v>
      </c>
      <c r="B2302" s="18" t="s">
        <v>4637</v>
      </c>
    </row>
    <row r="2303" spans="1:2" ht="15">
      <c r="A2303" s="19" t="s">
        <v>4639</v>
      </c>
      <c r="B2303" s="18" t="s">
        <v>4640</v>
      </c>
    </row>
    <row r="2304" spans="1:2" ht="15">
      <c r="A2304" s="19" t="s">
        <v>4641</v>
      </c>
      <c r="B2304" s="18" t="s">
        <v>4642</v>
      </c>
    </row>
    <row r="2305" spans="1:2" ht="15">
      <c r="A2305" s="19" t="s">
        <v>4643</v>
      </c>
      <c r="B2305" s="18" t="s">
        <v>4644</v>
      </c>
    </row>
    <row r="2306" spans="1:2" ht="15">
      <c r="A2306" s="19" t="s">
        <v>4645</v>
      </c>
      <c r="B2306" s="18" t="s">
        <v>4646</v>
      </c>
    </row>
    <row r="2307" spans="1:2" ht="15">
      <c r="A2307" s="19" t="s">
        <v>4647</v>
      </c>
      <c r="B2307" s="18" t="s">
        <v>4648</v>
      </c>
    </row>
    <row r="2308" spans="1:2" ht="15">
      <c r="A2308" s="19" t="s">
        <v>4649</v>
      </c>
      <c r="B2308" s="18" t="s">
        <v>4648</v>
      </c>
    </row>
    <row r="2309" spans="1:2" ht="15">
      <c r="A2309" s="19" t="s">
        <v>4650</v>
      </c>
      <c r="B2309" s="18" t="s">
        <v>4651</v>
      </c>
    </row>
    <row r="2310" spans="1:2" ht="15">
      <c r="A2310" s="19" t="s">
        <v>4652</v>
      </c>
      <c r="B2310" s="18" t="s">
        <v>4653</v>
      </c>
    </row>
    <row r="2311" spans="1:2" ht="15">
      <c r="A2311" s="19" t="s">
        <v>4654</v>
      </c>
      <c r="B2311" s="18" t="s">
        <v>4655</v>
      </c>
    </row>
    <row r="2312" spans="1:2" ht="15">
      <c r="A2312" s="19" t="s">
        <v>4656</v>
      </c>
      <c r="B2312" s="18" t="s">
        <v>4657</v>
      </c>
    </row>
    <row r="2313" spans="1:2" ht="15">
      <c r="A2313" s="19" t="s">
        <v>4658</v>
      </c>
      <c r="B2313" s="18" t="s">
        <v>4659</v>
      </c>
    </row>
    <row r="2314" spans="1:2" ht="30">
      <c r="A2314" s="19" t="s">
        <v>4660</v>
      </c>
      <c r="B2314" s="18" t="s">
        <v>4661</v>
      </c>
    </row>
    <row r="2315" spans="1:2" ht="30">
      <c r="A2315" s="19" t="s">
        <v>4662</v>
      </c>
      <c r="B2315" s="18" t="s">
        <v>4663</v>
      </c>
    </row>
    <row r="2316" spans="1:2" ht="15">
      <c r="A2316" s="19" t="s">
        <v>4664</v>
      </c>
      <c r="B2316" s="18" t="s">
        <v>4665</v>
      </c>
    </row>
    <row r="2317" spans="1:2" ht="15">
      <c r="A2317" s="19" t="s">
        <v>4666</v>
      </c>
      <c r="B2317" s="18" t="s">
        <v>4667</v>
      </c>
    </row>
    <row r="2318" spans="1:2" ht="15">
      <c r="A2318" s="19" t="s">
        <v>4668</v>
      </c>
      <c r="B2318" s="18" t="s">
        <v>4669</v>
      </c>
    </row>
    <row r="2319" spans="1:2" ht="15">
      <c r="A2319" s="19" t="s">
        <v>4670</v>
      </c>
      <c r="B2319" s="18" t="s">
        <v>4671</v>
      </c>
    </row>
    <row r="2320" spans="1:2" ht="45">
      <c r="A2320" s="19" t="s">
        <v>4672</v>
      </c>
      <c r="B2320" s="18" t="s">
        <v>4673</v>
      </c>
    </row>
    <row r="2321" spans="1:2" ht="30">
      <c r="A2321" s="19" t="s">
        <v>4674</v>
      </c>
      <c r="B2321" s="18" t="s">
        <v>4675</v>
      </c>
    </row>
    <row r="2322" spans="1:2" ht="15">
      <c r="A2322" s="19" t="s">
        <v>4676</v>
      </c>
      <c r="B2322" s="18" t="s">
        <v>4677</v>
      </c>
    </row>
    <row r="2323" spans="1:2" ht="45">
      <c r="A2323" s="19" t="s">
        <v>4678</v>
      </c>
      <c r="B2323" s="18" t="s">
        <v>4679</v>
      </c>
    </row>
    <row r="2324" spans="1:2" ht="30">
      <c r="A2324" s="19" t="s">
        <v>4680</v>
      </c>
      <c r="B2324" s="18" t="s">
        <v>4681</v>
      </c>
    </row>
    <row r="2325" spans="1:2" ht="15">
      <c r="A2325" s="19" t="s">
        <v>4682</v>
      </c>
      <c r="B2325" s="18" t="s">
        <v>4683</v>
      </c>
    </row>
    <row r="2326" spans="1:2" ht="30">
      <c r="A2326" s="19" t="s">
        <v>4684</v>
      </c>
      <c r="B2326" s="18" t="s">
        <v>4685</v>
      </c>
    </row>
    <row r="2327" spans="1:2" ht="15">
      <c r="A2327" s="19" t="s">
        <v>4686</v>
      </c>
      <c r="B2327" s="18" t="s">
        <v>4687</v>
      </c>
    </row>
    <row r="2328" spans="1:2" ht="15">
      <c r="A2328" s="19" t="s">
        <v>4688</v>
      </c>
      <c r="B2328" s="18" t="s">
        <v>4689</v>
      </c>
    </row>
    <row r="2329" spans="1:2" ht="30">
      <c r="A2329" s="19" t="s">
        <v>4690</v>
      </c>
      <c r="B2329" s="18" t="s">
        <v>4691</v>
      </c>
    </row>
    <row r="2330" spans="1:2" ht="15">
      <c r="A2330" s="19" t="s">
        <v>4692</v>
      </c>
      <c r="B2330" s="18" t="s">
        <v>4693</v>
      </c>
    </row>
    <row r="2331" spans="1:2" ht="30">
      <c r="A2331" s="19" t="s">
        <v>4694</v>
      </c>
      <c r="B2331" s="18" t="s">
        <v>4695</v>
      </c>
    </row>
    <row r="2332" spans="1:2" ht="15">
      <c r="A2332" s="19" t="s">
        <v>4696</v>
      </c>
      <c r="B2332" s="18" t="s">
        <v>4697</v>
      </c>
    </row>
    <row r="2333" spans="1:2" ht="15">
      <c r="A2333" s="19" t="s">
        <v>4698</v>
      </c>
      <c r="B2333" s="18" t="s">
        <v>4699</v>
      </c>
    </row>
    <row r="2334" spans="1:2" ht="30">
      <c r="A2334" s="19" t="s">
        <v>4700</v>
      </c>
      <c r="B2334" s="18" t="s">
        <v>4701</v>
      </c>
    </row>
    <row r="2335" spans="1:2" ht="15">
      <c r="A2335" s="19" t="s">
        <v>4702</v>
      </c>
      <c r="B2335" s="18" t="s">
        <v>4703</v>
      </c>
    </row>
    <row r="2336" spans="1:2" ht="15">
      <c r="A2336" s="19" t="s">
        <v>4704</v>
      </c>
      <c r="B2336" s="18" t="s">
        <v>4705</v>
      </c>
    </row>
    <row r="2337" spans="1:2" ht="15">
      <c r="A2337" s="19" t="s">
        <v>4706</v>
      </c>
      <c r="B2337" s="18" t="s">
        <v>4707</v>
      </c>
    </row>
    <row r="2338" spans="1:2" ht="30">
      <c r="A2338" s="19" t="s">
        <v>4708</v>
      </c>
      <c r="B2338" s="18" t="s">
        <v>4709</v>
      </c>
    </row>
    <row r="2339" spans="1:2" ht="30">
      <c r="A2339" s="19" t="s">
        <v>4710</v>
      </c>
      <c r="B2339" s="18" t="s">
        <v>4711</v>
      </c>
    </row>
    <row r="2340" spans="1:2" ht="15">
      <c r="A2340" s="19" t="s">
        <v>4712</v>
      </c>
      <c r="B2340" s="18" t="s">
        <v>4713</v>
      </c>
    </row>
    <row r="2341" spans="1:2" ht="15">
      <c r="A2341" s="19" t="s">
        <v>4714</v>
      </c>
      <c r="B2341" s="18" t="s">
        <v>4715</v>
      </c>
    </row>
    <row r="2342" spans="1:2" ht="30">
      <c r="A2342" s="19" t="s">
        <v>4716</v>
      </c>
      <c r="B2342" s="18" t="s">
        <v>4717</v>
      </c>
    </row>
    <row r="2343" spans="1:2" ht="15">
      <c r="A2343" s="19" t="s">
        <v>4718</v>
      </c>
      <c r="B2343" s="18" t="s">
        <v>4719</v>
      </c>
    </row>
    <row r="2344" spans="1:2" ht="15">
      <c r="A2344" s="19" t="s">
        <v>4720</v>
      </c>
      <c r="B2344" s="18" t="s">
        <v>4721</v>
      </c>
    </row>
    <row r="2345" spans="1:2" ht="15">
      <c r="A2345" s="19" t="s">
        <v>4722</v>
      </c>
      <c r="B2345" s="18" t="s">
        <v>4723</v>
      </c>
    </row>
    <row r="2346" spans="1:2" ht="15">
      <c r="A2346" s="19" t="s">
        <v>4724</v>
      </c>
      <c r="B2346" s="18" t="s">
        <v>4725</v>
      </c>
    </row>
    <row r="2347" spans="1:2" ht="15">
      <c r="A2347" s="19" t="s">
        <v>4726</v>
      </c>
      <c r="B2347" s="18" t="s">
        <v>4727</v>
      </c>
    </row>
    <row r="2348" spans="1:2" ht="15">
      <c r="A2348" s="19" t="s">
        <v>4728</v>
      </c>
      <c r="B2348" s="18" t="s">
        <v>4729</v>
      </c>
    </row>
    <row r="2349" spans="1:2" ht="15">
      <c r="A2349" s="19" t="s">
        <v>4730</v>
      </c>
      <c r="B2349" s="18" t="s">
        <v>4731</v>
      </c>
    </row>
    <row r="2350" spans="1:2" ht="15">
      <c r="A2350" s="19" t="s">
        <v>4732</v>
      </c>
      <c r="B2350" s="18" t="s">
        <v>4731</v>
      </c>
    </row>
    <row r="2351" spans="1:2" ht="45">
      <c r="A2351" s="19" t="s">
        <v>4733</v>
      </c>
      <c r="B2351" s="18" t="s">
        <v>4734</v>
      </c>
    </row>
    <row r="2352" spans="1:2" ht="15">
      <c r="A2352" s="19" t="s">
        <v>4735</v>
      </c>
      <c r="B2352" s="18" t="s">
        <v>4736</v>
      </c>
    </row>
    <row r="2353" spans="1:2" ht="15">
      <c r="A2353" s="19" t="s">
        <v>4737</v>
      </c>
      <c r="B2353" s="18" t="s">
        <v>4738</v>
      </c>
    </row>
    <row r="2354" spans="1:2" ht="30">
      <c r="A2354" s="19" t="s">
        <v>4739</v>
      </c>
      <c r="B2354" s="18" t="s">
        <v>4740</v>
      </c>
    </row>
    <row r="2355" spans="1:2" ht="15">
      <c r="A2355" s="19" t="s">
        <v>4741</v>
      </c>
      <c r="B2355" s="18" t="s">
        <v>4742</v>
      </c>
    </row>
    <row r="2356" spans="1:2" ht="15">
      <c r="A2356" s="19" t="s">
        <v>4743</v>
      </c>
      <c r="B2356" s="18" t="s">
        <v>4744</v>
      </c>
    </row>
    <row r="2357" spans="1:2" ht="15">
      <c r="A2357" s="19" t="s">
        <v>4745</v>
      </c>
      <c r="B2357" s="18" t="s">
        <v>4746</v>
      </c>
    </row>
    <row r="2358" spans="1:2" ht="15">
      <c r="A2358" s="19" t="s">
        <v>4747</v>
      </c>
      <c r="B2358" s="18" t="s">
        <v>4748</v>
      </c>
    </row>
    <row r="2359" spans="1:2" ht="15">
      <c r="A2359" s="19" t="s">
        <v>4749</v>
      </c>
      <c r="B2359" s="18" t="s">
        <v>4750</v>
      </c>
    </row>
    <row r="2360" spans="1:2" ht="15">
      <c r="A2360" s="19" t="s">
        <v>4751</v>
      </c>
      <c r="B2360" s="18" t="s">
        <v>4752</v>
      </c>
    </row>
    <row r="2361" spans="1:2" ht="15">
      <c r="A2361" s="19" t="s">
        <v>4753</v>
      </c>
      <c r="B2361" s="18" t="s">
        <v>4754</v>
      </c>
    </row>
    <row r="2362" spans="1:2" ht="15">
      <c r="A2362" s="19" t="s">
        <v>4755</v>
      </c>
      <c r="B2362" s="18" t="s">
        <v>4756</v>
      </c>
    </row>
    <row r="2363" spans="1:2" ht="15">
      <c r="A2363" s="19" t="s">
        <v>4757</v>
      </c>
      <c r="B2363" s="18" t="s">
        <v>4758</v>
      </c>
    </row>
    <row r="2364" spans="1:2" ht="15">
      <c r="A2364" s="19" t="s">
        <v>4759</v>
      </c>
      <c r="B2364" s="18" t="s">
        <v>4760</v>
      </c>
    </row>
    <row r="2365" spans="1:2" ht="15">
      <c r="A2365" s="19" t="s">
        <v>4761</v>
      </c>
      <c r="B2365" s="18" t="s">
        <v>4762</v>
      </c>
    </row>
    <row r="2366" spans="1:2" ht="30">
      <c r="A2366" s="19" t="s">
        <v>4763</v>
      </c>
      <c r="B2366" s="18" t="s">
        <v>4764</v>
      </c>
    </row>
    <row r="2367" spans="1:2" ht="15">
      <c r="A2367" s="19" t="s">
        <v>4765</v>
      </c>
      <c r="B2367" s="18" t="s">
        <v>4766</v>
      </c>
    </row>
    <row r="2368" spans="1:2" ht="15">
      <c r="A2368" s="19" t="s">
        <v>4767</v>
      </c>
      <c r="B2368" s="18" t="s">
        <v>4768</v>
      </c>
    </row>
    <row r="2369" spans="1:2" ht="15">
      <c r="A2369" s="19" t="s">
        <v>4769</v>
      </c>
      <c r="B2369" s="18" t="s">
        <v>4768</v>
      </c>
    </row>
    <row r="2370" spans="1:2" ht="15">
      <c r="A2370" s="19" t="s">
        <v>4770</v>
      </c>
      <c r="B2370" s="18" t="s">
        <v>4771</v>
      </c>
    </row>
    <row r="2371" spans="1:2" ht="15">
      <c r="A2371" s="19" t="s">
        <v>4772</v>
      </c>
      <c r="B2371" s="18" t="s">
        <v>4773</v>
      </c>
    </row>
    <row r="2372" spans="1:2" ht="15">
      <c r="A2372" s="19" t="s">
        <v>4774</v>
      </c>
      <c r="B2372" s="18" t="s">
        <v>4775</v>
      </c>
    </row>
    <row r="2373" spans="1:2" ht="15">
      <c r="A2373" s="19" t="s">
        <v>4776</v>
      </c>
      <c r="B2373" s="18" t="s">
        <v>4777</v>
      </c>
    </row>
    <row r="2374" spans="1:2" ht="15">
      <c r="A2374" s="19" t="s">
        <v>4778</v>
      </c>
      <c r="B2374" s="18" t="s">
        <v>4779</v>
      </c>
    </row>
    <row r="2375" spans="1:2" ht="15">
      <c r="A2375" s="19" t="s">
        <v>4780</v>
      </c>
      <c r="B2375" s="18" t="s">
        <v>4781</v>
      </c>
    </row>
    <row r="2376" spans="1:2" ht="15">
      <c r="A2376" s="19" t="s">
        <v>4782</v>
      </c>
      <c r="B2376" s="18" t="s">
        <v>4783</v>
      </c>
    </row>
    <row r="2377" spans="1:2" ht="15">
      <c r="A2377" s="19" t="s">
        <v>4784</v>
      </c>
      <c r="B2377" s="18" t="s">
        <v>4783</v>
      </c>
    </row>
    <row r="2378" spans="1:2" ht="15">
      <c r="A2378" s="19" t="s">
        <v>4785</v>
      </c>
      <c r="B2378" s="18" t="s">
        <v>4786</v>
      </c>
    </row>
    <row r="2379" spans="1:2" ht="15">
      <c r="A2379" s="19" t="s">
        <v>4787</v>
      </c>
      <c r="B2379" s="18" t="s">
        <v>4788</v>
      </c>
    </row>
    <row r="2380" spans="1:2" ht="15">
      <c r="A2380" s="19" t="s">
        <v>4789</v>
      </c>
      <c r="B2380" s="18" t="s">
        <v>4790</v>
      </c>
    </row>
    <row r="2381" spans="1:2" ht="15">
      <c r="A2381" s="19" t="s">
        <v>4791</v>
      </c>
      <c r="B2381" s="18" t="s">
        <v>4792</v>
      </c>
    </row>
    <row r="2382" spans="1:2" ht="15">
      <c r="A2382" s="19" t="s">
        <v>4793</v>
      </c>
      <c r="B2382" s="18" t="s">
        <v>4792</v>
      </c>
    </row>
    <row r="2383" spans="1:2" ht="15">
      <c r="A2383" s="19" t="s">
        <v>4794</v>
      </c>
      <c r="B2383" s="18" t="s">
        <v>4795</v>
      </c>
    </row>
    <row r="2384" spans="1:2" ht="15">
      <c r="A2384" s="19" t="s">
        <v>4796</v>
      </c>
      <c r="B2384" s="18" t="s">
        <v>4795</v>
      </c>
    </row>
    <row r="2385" spans="1:2" ht="15">
      <c r="A2385" s="19" t="s">
        <v>4797</v>
      </c>
      <c r="B2385" s="18" t="s">
        <v>4798</v>
      </c>
    </row>
    <row r="2386" spans="1:2" ht="15">
      <c r="A2386" s="19" t="s">
        <v>4799</v>
      </c>
      <c r="B2386" s="18" t="s">
        <v>4798</v>
      </c>
    </row>
    <row r="2387" spans="1:2" ht="15">
      <c r="A2387" s="19" t="s">
        <v>4800</v>
      </c>
      <c r="B2387" s="18" t="s">
        <v>4801</v>
      </c>
    </row>
    <row r="2388" spans="1:2" ht="15">
      <c r="A2388" s="19" t="s">
        <v>4802</v>
      </c>
      <c r="B2388" s="18" t="s">
        <v>4801</v>
      </c>
    </row>
    <row r="2389" spans="1:2" ht="30">
      <c r="A2389" s="19" t="s">
        <v>4803</v>
      </c>
      <c r="B2389" s="18" t="s">
        <v>4804</v>
      </c>
    </row>
    <row r="2390" spans="1:2" ht="30">
      <c r="A2390" s="19" t="s">
        <v>4805</v>
      </c>
      <c r="B2390" s="18" t="s">
        <v>4806</v>
      </c>
    </row>
    <row r="2391" spans="1:2" ht="30">
      <c r="A2391" s="19" t="s">
        <v>4807</v>
      </c>
      <c r="B2391" s="18" t="s">
        <v>4808</v>
      </c>
    </row>
    <row r="2392" spans="1:2" ht="45">
      <c r="A2392" s="19" t="s">
        <v>4809</v>
      </c>
      <c r="B2392" s="18" t="s">
        <v>4810</v>
      </c>
    </row>
    <row r="2393" spans="1:2" ht="30">
      <c r="A2393" s="19" t="s">
        <v>4811</v>
      </c>
      <c r="B2393" s="18" t="s">
        <v>4812</v>
      </c>
    </row>
    <row r="2394" spans="1:2" ht="30">
      <c r="A2394" s="19" t="s">
        <v>4813</v>
      </c>
      <c r="B2394" s="18" t="s">
        <v>4814</v>
      </c>
    </row>
    <row r="2395" spans="1:2" ht="15">
      <c r="A2395" s="19" t="s">
        <v>4815</v>
      </c>
      <c r="B2395" s="18" t="s">
        <v>4816</v>
      </c>
    </row>
    <row r="2396" spans="1:2" ht="45">
      <c r="A2396" s="19" t="s">
        <v>4817</v>
      </c>
      <c r="B2396" s="18" t="s">
        <v>4818</v>
      </c>
    </row>
    <row r="2397" spans="1:2" ht="15">
      <c r="A2397" s="19" t="s">
        <v>4819</v>
      </c>
      <c r="B2397" s="18" t="s">
        <v>4820</v>
      </c>
    </row>
    <row r="2398" spans="1:2" ht="30">
      <c r="A2398" s="19" t="s">
        <v>4821</v>
      </c>
      <c r="B2398" s="18" t="s">
        <v>4822</v>
      </c>
    </row>
    <row r="2399" spans="1:2" ht="30">
      <c r="A2399" s="19" t="s">
        <v>4823</v>
      </c>
      <c r="B2399" s="18" t="s">
        <v>4824</v>
      </c>
    </row>
    <row r="2400" spans="1:2" ht="15">
      <c r="A2400" s="19" t="s">
        <v>4825</v>
      </c>
      <c r="B2400" s="18" t="s">
        <v>4826</v>
      </c>
    </row>
    <row r="2401" spans="1:2" ht="15">
      <c r="A2401" s="19" t="s">
        <v>4827</v>
      </c>
      <c r="B2401" s="18" t="s">
        <v>4828</v>
      </c>
    </row>
    <row r="2402" spans="1:2" ht="30">
      <c r="A2402" s="19" t="s">
        <v>4829</v>
      </c>
      <c r="B2402" s="18" t="s">
        <v>4830</v>
      </c>
    </row>
    <row r="2403" spans="1:2" ht="15">
      <c r="A2403" s="19" t="s">
        <v>4831</v>
      </c>
      <c r="B2403" s="18" t="s">
        <v>4832</v>
      </c>
    </row>
    <row r="2404" spans="1:2" ht="60">
      <c r="A2404" s="19" t="s">
        <v>4833</v>
      </c>
      <c r="B2404" s="18" t="s">
        <v>4834</v>
      </c>
    </row>
    <row r="2405" spans="1:2" ht="15">
      <c r="A2405" s="19" t="s">
        <v>4835</v>
      </c>
      <c r="B2405" s="18" t="s">
        <v>4836</v>
      </c>
    </row>
    <row r="2406" spans="1:2" ht="15">
      <c r="A2406" s="19" t="s">
        <v>4837</v>
      </c>
      <c r="B2406" s="18" t="s">
        <v>4836</v>
      </c>
    </row>
    <row r="2407" spans="1:2" ht="15">
      <c r="A2407" s="19" t="s">
        <v>4838</v>
      </c>
      <c r="B2407" s="18" t="s">
        <v>4836</v>
      </c>
    </row>
    <row r="2408" spans="1:2" ht="15">
      <c r="A2408" s="19" t="s">
        <v>4839</v>
      </c>
      <c r="B2408" s="18" t="s">
        <v>4840</v>
      </c>
    </row>
    <row r="2409" spans="1:2" ht="15">
      <c r="A2409" s="19" t="s">
        <v>4841</v>
      </c>
      <c r="B2409" s="18" t="s">
        <v>4842</v>
      </c>
    </row>
    <row r="2410" spans="1:2" ht="15">
      <c r="A2410" s="19" t="s">
        <v>4843</v>
      </c>
      <c r="B2410" s="18" t="s">
        <v>4844</v>
      </c>
    </row>
    <row r="2411" spans="1:2" ht="15">
      <c r="A2411" s="19" t="s">
        <v>4845</v>
      </c>
      <c r="B2411" s="18" t="s">
        <v>4846</v>
      </c>
    </row>
    <row r="2412" spans="1:2" ht="15">
      <c r="A2412" s="19" t="s">
        <v>4847</v>
      </c>
      <c r="B2412" s="18" t="s">
        <v>4848</v>
      </c>
    </row>
    <row r="2413" spans="1:2" ht="15">
      <c r="A2413" s="19" t="s">
        <v>4849</v>
      </c>
      <c r="B2413" s="18" t="s">
        <v>4850</v>
      </c>
    </row>
    <row r="2414" spans="1:2" ht="15">
      <c r="A2414" s="19" t="s">
        <v>4851</v>
      </c>
      <c r="B2414" s="18" t="s">
        <v>4852</v>
      </c>
    </row>
    <row r="2415" spans="1:2" ht="15">
      <c r="A2415" s="19" t="s">
        <v>4853</v>
      </c>
      <c r="B2415" s="18" t="s">
        <v>4854</v>
      </c>
    </row>
    <row r="2416" spans="1:2" ht="15">
      <c r="A2416" s="19" t="s">
        <v>4855</v>
      </c>
      <c r="B2416" s="18" t="s">
        <v>4856</v>
      </c>
    </row>
    <row r="2417" spans="1:2" ht="15">
      <c r="A2417" s="19" t="s">
        <v>4857</v>
      </c>
      <c r="B2417" s="18" t="s">
        <v>4858</v>
      </c>
    </row>
    <row r="2418" spans="1:2" ht="15">
      <c r="A2418" s="19" t="s">
        <v>4859</v>
      </c>
      <c r="B2418" s="18" t="s">
        <v>4860</v>
      </c>
    </row>
    <row r="2419" spans="1:2" ht="15">
      <c r="A2419" s="19" t="s">
        <v>4861</v>
      </c>
      <c r="B2419" s="18" t="s">
        <v>4862</v>
      </c>
    </row>
    <row r="2420" spans="1:2" ht="15">
      <c r="A2420" s="19" t="s">
        <v>4863</v>
      </c>
      <c r="B2420" s="18" t="s">
        <v>4864</v>
      </c>
    </row>
    <row r="2421" spans="1:2" ht="15">
      <c r="A2421" s="19" t="s">
        <v>4865</v>
      </c>
      <c r="B2421" s="18" t="s">
        <v>4866</v>
      </c>
    </row>
    <row r="2422" spans="1:2" ht="30">
      <c r="A2422" s="19" t="s">
        <v>4867</v>
      </c>
      <c r="B2422" s="18" t="s">
        <v>4868</v>
      </c>
    </row>
    <row r="2423" spans="1:2" ht="15">
      <c r="A2423" s="19" t="s">
        <v>4869</v>
      </c>
      <c r="B2423" s="18" t="s">
        <v>4870</v>
      </c>
    </row>
    <row r="2424" spans="1:2" ht="15">
      <c r="A2424" s="19" t="s">
        <v>4871</v>
      </c>
      <c r="B2424" s="18" t="s">
        <v>4872</v>
      </c>
    </row>
    <row r="2425" spans="1:2" ht="15">
      <c r="A2425" s="19" t="s">
        <v>4873</v>
      </c>
      <c r="B2425" s="18" t="s">
        <v>4874</v>
      </c>
    </row>
    <row r="2426" spans="1:2" ht="15">
      <c r="A2426" s="19" t="s">
        <v>4875</v>
      </c>
      <c r="B2426" s="18" t="s">
        <v>4876</v>
      </c>
    </row>
    <row r="2427" spans="1:2" ht="15">
      <c r="A2427" s="19" t="s">
        <v>4877</v>
      </c>
      <c r="B2427" s="18" t="s">
        <v>4878</v>
      </c>
    </row>
    <row r="2428" spans="1:2" ht="15">
      <c r="A2428" s="19" t="s">
        <v>4879</v>
      </c>
      <c r="B2428" s="18" t="s">
        <v>4880</v>
      </c>
    </row>
    <row r="2429" spans="1:2" ht="15">
      <c r="A2429" s="19" t="s">
        <v>4881</v>
      </c>
      <c r="B2429" s="18" t="s">
        <v>4882</v>
      </c>
    </row>
    <row r="2430" spans="1:2" ht="15">
      <c r="A2430" s="19" t="s">
        <v>4883</v>
      </c>
      <c r="B2430" s="18" t="s">
        <v>4884</v>
      </c>
    </row>
    <row r="2431" spans="1:2" ht="30">
      <c r="A2431" s="19" t="s">
        <v>4885</v>
      </c>
      <c r="B2431" s="18" t="s">
        <v>4886</v>
      </c>
    </row>
    <row r="2432" spans="1:2" ht="15">
      <c r="A2432" s="19" t="s">
        <v>4887</v>
      </c>
      <c r="B2432" s="18" t="s">
        <v>4888</v>
      </c>
    </row>
    <row r="2433" spans="1:2" ht="15">
      <c r="A2433" s="19" t="s">
        <v>4889</v>
      </c>
      <c r="B2433" s="18" t="s">
        <v>4890</v>
      </c>
    </row>
    <row r="2434" spans="1:2" ht="15">
      <c r="A2434" s="19" t="s">
        <v>4891</v>
      </c>
      <c r="B2434" s="18" t="s">
        <v>4892</v>
      </c>
    </row>
    <row r="2435" spans="1:2" ht="15">
      <c r="A2435" s="19" t="s">
        <v>4893</v>
      </c>
      <c r="B2435" s="18" t="s">
        <v>4894</v>
      </c>
    </row>
    <row r="2436" spans="1:2" ht="15">
      <c r="A2436" s="19" t="s">
        <v>4895</v>
      </c>
      <c r="B2436" s="18" t="s">
        <v>4896</v>
      </c>
    </row>
    <row r="2437" spans="1:2" ht="15">
      <c r="A2437" s="19" t="s">
        <v>4897</v>
      </c>
      <c r="B2437" s="18" t="s">
        <v>4898</v>
      </c>
    </row>
    <row r="2438" spans="1:2" ht="15">
      <c r="A2438" s="19" t="s">
        <v>4899</v>
      </c>
      <c r="B2438" s="18" t="s">
        <v>4900</v>
      </c>
    </row>
    <row r="2439" spans="1:2" ht="15">
      <c r="A2439" s="19" t="s">
        <v>4901</v>
      </c>
      <c r="B2439" s="18" t="s">
        <v>4902</v>
      </c>
    </row>
    <row r="2440" spans="1:2" ht="15">
      <c r="A2440" s="19" t="s">
        <v>4903</v>
      </c>
      <c r="B2440" s="18" t="s">
        <v>4904</v>
      </c>
    </row>
    <row r="2441" spans="1:2" ht="15">
      <c r="A2441" s="19" t="s">
        <v>4905</v>
      </c>
      <c r="B2441" s="18" t="s">
        <v>4906</v>
      </c>
    </row>
    <row r="2442" spans="1:2" ht="15">
      <c r="A2442" s="19" t="s">
        <v>4907</v>
      </c>
      <c r="B2442" s="18" t="s">
        <v>4908</v>
      </c>
    </row>
    <row r="2443" spans="1:2" ht="15">
      <c r="A2443" s="19" t="s">
        <v>4909</v>
      </c>
      <c r="B2443" s="18" t="s">
        <v>4910</v>
      </c>
    </row>
    <row r="2444" spans="1:2" ht="15">
      <c r="A2444" s="19" t="s">
        <v>4911</v>
      </c>
      <c r="B2444" s="18" t="s">
        <v>4912</v>
      </c>
    </row>
    <row r="2445" spans="1:2" ht="15">
      <c r="A2445" s="19" t="s">
        <v>4913</v>
      </c>
      <c r="B2445" s="18" t="s">
        <v>4914</v>
      </c>
    </row>
    <row r="2446" spans="1:2" ht="15">
      <c r="A2446" s="19" t="s">
        <v>4915</v>
      </c>
      <c r="B2446" s="18" t="s">
        <v>4914</v>
      </c>
    </row>
    <row r="2447" spans="1:2" ht="15">
      <c r="A2447" s="19" t="s">
        <v>4916</v>
      </c>
      <c r="B2447" s="18" t="s">
        <v>4917</v>
      </c>
    </row>
    <row r="2448" spans="1:2" ht="15">
      <c r="A2448" s="19" t="s">
        <v>4918</v>
      </c>
      <c r="B2448" s="18" t="s">
        <v>4919</v>
      </c>
    </row>
    <row r="2449" spans="1:2" ht="15">
      <c r="A2449" s="19" t="s">
        <v>4920</v>
      </c>
      <c r="B2449" s="18" t="s">
        <v>4919</v>
      </c>
    </row>
    <row r="2450" spans="1:2" ht="15">
      <c r="A2450" s="19" t="s">
        <v>4921</v>
      </c>
      <c r="B2450" s="18" t="s">
        <v>4922</v>
      </c>
    </row>
    <row r="2451" spans="1:2" ht="15">
      <c r="A2451" s="19" t="s">
        <v>4923</v>
      </c>
      <c r="B2451" s="18" t="s">
        <v>4922</v>
      </c>
    </row>
    <row r="2452" spans="1:2" ht="15">
      <c r="A2452" s="19" t="s">
        <v>4924</v>
      </c>
      <c r="B2452" s="18" t="s">
        <v>4925</v>
      </c>
    </row>
    <row r="2453" spans="1:2" ht="15">
      <c r="A2453" s="19" t="s">
        <v>4926</v>
      </c>
      <c r="B2453" s="18" t="s">
        <v>4925</v>
      </c>
    </row>
    <row r="2454" spans="1:2" ht="15">
      <c r="A2454" s="19" t="s">
        <v>4927</v>
      </c>
      <c r="B2454" s="18" t="s">
        <v>4928</v>
      </c>
    </row>
    <row r="2455" spans="1:2" ht="15">
      <c r="A2455" s="19" t="s">
        <v>4929</v>
      </c>
      <c r="B2455" s="18" t="s">
        <v>4930</v>
      </c>
    </row>
    <row r="2456" spans="1:2" ht="15">
      <c r="A2456" s="19" t="s">
        <v>4931</v>
      </c>
      <c r="B2456" s="18" t="s">
        <v>4932</v>
      </c>
    </row>
    <row r="2457" spans="1:2" ht="15">
      <c r="A2457" s="19" t="s">
        <v>4933</v>
      </c>
      <c r="B2457" s="18" t="s">
        <v>4934</v>
      </c>
    </row>
    <row r="2458" spans="1:2" ht="15">
      <c r="A2458" s="19" t="s">
        <v>4935</v>
      </c>
      <c r="B2458" s="18" t="s">
        <v>4936</v>
      </c>
    </row>
    <row r="2459" spans="1:2" ht="15">
      <c r="A2459" s="19" t="s">
        <v>4937</v>
      </c>
      <c r="B2459" s="18" t="s">
        <v>4936</v>
      </c>
    </row>
    <row r="2460" spans="1:2" ht="15">
      <c r="A2460" s="19" t="s">
        <v>4938</v>
      </c>
      <c r="B2460" s="18" t="s">
        <v>4939</v>
      </c>
    </row>
    <row r="2461" spans="1:2" ht="15">
      <c r="A2461" s="19" t="s">
        <v>4940</v>
      </c>
      <c r="B2461" s="18" t="s">
        <v>4941</v>
      </c>
    </row>
    <row r="2462" spans="1:2" ht="15">
      <c r="A2462" s="19" t="s">
        <v>4942</v>
      </c>
      <c r="B2462" s="18" t="s">
        <v>4943</v>
      </c>
    </row>
    <row r="2463" spans="1:2" ht="15">
      <c r="A2463" s="19" t="s">
        <v>4944</v>
      </c>
      <c r="B2463" s="18" t="s">
        <v>4945</v>
      </c>
    </row>
    <row r="2464" spans="1:2" ht="15">
      <c r="A2464" s="19" t="s">
        <v>4946</v>
      </c>
      <c r="B2464" s="18" t="s">
        <v>4947</v>
      </c>
    </row>
    <row r="2465" spans="1:2" ht="15">
      <c r="A2465" s="19" t="s">
        <v>4948</v>
      </c>
      <c r="B2465" s="18" t="s">
        <v>4949</v>
      </c>
    </row>
    <row r="2466" spans="1:2" ht="15">
      <c r="A2466" s="19" t="s">
        <v>4950</v>
      </c>
      <c r="B2466" s="18" t="s">
        <v>4951</v>
      </c>
    </row>
    <row r="2467" spans="1:2" ht="15">
      <c r="A2467" s="19" t="s">
        <v>4952</v>
      </c>
      <c r="B2467" s="18" t="s">
        <v>4953</v>
      </c>
    </row>
    <row r="2468" spans="1:2" ht="15">
      <c r="A2468" s="19" t="s">
        <v>4954</v>
      </c>
      <c r="B2468" s="18" t="s">
        <v>4955</v>
      </c>
    </row>
    <row r="2469" spans="1:2" ht="15">
      <c r="A2469" s="19" t="s">
        <v>4956</v>
      </c>
      <c r="B2469" s="18" t="s">
        <v>4955</v>
      </c>
    </row>
    <row r="2470" spans="1:2" ht="15">
      <c r="A2470" s="19" t="s">
        <v>4957</v>
      </c>
      <c r="B2470" s="18" t="s">
        <v>4958</v>
      </c>
    </row>
    <row r="2471" spans="1:2" ht="15">
      <c r="A2471" s="19" t="s">
        <v>4959</v>
      </c>
      <c r="B2471" s="18" t="s">
        <v>4958</v>
      </c>
    </row>
    <row r="2472" spans="1:2" ht="15">
      <c r="A2472" s="19" t="s">
        <v>4960</v>
      </c>
      <c r="B2472" s="18" t="s">
        <v>4961</v>
      </c>
    </row>
    <row r="2473" spans="1:2" ht="15">
      <c r="A2473" s="19" t="s">
        <v>4962</v>
      </c>
      <c r="B2473" s="18" t="s">
        <v>4961</v>
      </c>
    </row>
    <row r="2474" spans="1:2" ht="15">
      <c r="A2474" s="19" t="s">
        <v>4963</v>
      </c>
      <c r="B2474" s="18" t="s">
        <v>4964</v>
      </c>
    </row>
    <row r="2475" spans="1:2" ht="15">
      <c r="A2475" s="19" t="s">
        <v>4965</v>
      </c>
      <c r="B2475" s="18" t="s">
        <v>4966</v>
      </c>
    </row>
    <row r="2476" spans="1:2" ht="15">
      <c r="A2476" s="19" t="s">
        <v>4967</v>
      </c>
      <c r="B2476" s="18" t="s">
        <v>4966</v>
      </c>
    </row>
    <row r="2477" spans="1:2" ht="15">
      <c r="A2477" s="19" t="s">
        <v>4968</v>
      </c>
      <c r="B2477" s="18" t="s">
        <v>4969</v>
      </c>
    </row>
    <row r="2478" spans="1:2" ht="15">
      <c r="A2478" s="19" t="s">
        <v>4970</v>
      </c>
      <c r="B2478" s="18" t="s">
        <v>4971</v>
      </c>
    </row>
    <row r="2479" spans="1:2" ht="15">
      <c r="A2479" s="19" t="s">
        <v>4972</v>
      </c>
      <c r="B2479" s="18" t="s">
        <v>4973</v>
      </c>
    </row>
    <row r="2480" spans="1:2" ht="15">
      <c r="A2480" s="19" t="s">
        <v>4974</v>
      </c>
      <c r="B2480" s="18" t="s">
        <v>4975</v>
      </c>
    </row>
    <row r="2481" spans="1:2" ht="15">
      <c r="A2481" s="19" t="s">
        <v>4976</v>
      </c>
      <c r="B2481" s="18" t="s">
        <v>4977</v>
      </c>
    </row>
    <row r="2482" spans="1:2" ht="15">
      <c r="A2482" s="19" t="s">
        <v>4978</v>
      </c>
      <c r="B2482" s="18" t="s">
        <v>4979</v>
      </c>
    </row>
    <row r="2483" spans="1:2" ht="15">
      <c r="A2483" s="19" t="s">
        <v>4980</v>
      </c>
      <c r="B2483" s="18" t="s">
        <v>4981</v>
      </c>
    </row>
    <row r="2484" spans="1:2" ht="15">
      <c r="A2484" s="19" t="s">
        <v>4982</v>
      </c>
      <c r="B2484" s="18" t="s">
        <v>4983</v>
      </c>
    </row>
    <row r="2485" spans="1:2" ht="15">
      <c r="A2485" s="19" t="s">
        <v>4984</v>
      </c>
      <c r="B2485" s="18" t="s">
        <v>4985</v>
      </c>
    </row>
    <row r="2486" spans="1:2" ht="30">
      <c r="A2486" s="19" t="s">
        <v>4986</v>
      </c>
      <c r="B2486" s="18" t="s">
        <v>4987</v>
      </c>
    </row>
    <row r="2487" spans="1:2" ht="30">
      <c r="A2487" s="19" t="s">
        <v>4988</v>
      </c>
      <c r="B2487" s="18" t="s">
        <v>4989</v>
      </c>
    </row>
    <row r="2488" spans="1:2" ht="15">
      <c r="A2488" s="19" t="s">
        <v>4990</v>
      </c>
      <c r="B2488" s="18" t="s">
        <v>4991</v>
      </c>
    </row>
    <row r="2489" spans="1:2" ht="30">
      <c r="A2489" s="19" t="s">
        <v>4992</v>
      </c>
      <c r="B2489" s="18" t="s">
        <v>4993</v>
      </c>
    </row>
    <row r="2490" spans="1:2" ht="15">
      <c r="A2490" s="19" t="s">
        <v>4994</v>
      </c>
      <c r="B2490" s="18" t="s">
        <v>4995</v>
      </c>
    </row>
    <row r="2491" spans="1:2" ht="15">
      <c r="A2491" s="19" t="s">
        <v>4996</v>
      </c>
      <c r="B2491" s="18" t="s">
        <v>4995</v>
      </c>
    </row>
    <row r="2492" spans="1:2" ht="15">
      <c r="A2492" s="19" t="s">
        <v>4997</v>
      </c>
      <c r="B2492" s="18" t="s">
        <v>4998</v>
      </c>
    </row>
    <row r="2493" spans="1:2" ht="15">
      <c r="A2493" s="19" t="s">
        <v>4999</v>
      </c>
      <c r="B2493" s="18" t="s">
        <v>4998</v>
      </c>
    </row>
    <row r="2494" spans="1:2" ht="15">
      <c r="A2494" s="19" t="s">
        <v>5000</v>
      </c>
      <c r="B2494" s="18" t="s">
        <v>5001</v>
      </c>
    </row>
    <row r="2495" spans="1:2" ht="15">
      <c r="A2495" s="19" t="s">
        <v>5002</v>
      </c>
      <c r="B2495" s="18" t="s">
        <v>5003</v>
      </c>
    </row>
    <row r="2496" spans="1:2" ht="15">
      <c r="A2496" s="19" t="s">
        <v>5004</v>
      </c>
      <c r="B2496" s="18" t="s">
        <v>5005</v>
      </c>
    </row>
    <row r="2497" spans="1:2" ht="30">
      <c r="A2497" s="19" t="s">
        <v>5006</v>
      </c>
      <c r="B2497" s="18" t="s">
        <v>5007</v>
      </c>
    </row>
    <row r="2498" spans="1:2" ht="30">
      <c r="A2498" s="19" t="s">
        <v>5008</v>
      </c>
      <c r="B2498" s="18" t="s">
        <v>5009</v>
      </c>
    </row>
    <row r="2499" spans="1:2" ht="30">
      <c r="A2499" s="19" t="s">
        <v>5010</v>
      </c>
      <c r="B2499" s="18" t="s">
        <v>5011</v>
      </c>
    </row>
    <row r="2500" spans="1:2" ht="30">
      <c r="A2500" s="19" t="s">
        <v>5012</v>
      </c>
      <c r="B2500" s="18" t="s">
        <v>5013</v>
      </c>
    </row>
    <row r="2501" spans="1:2" ht="15">
      <c r="A2501" s="19" t="s">
        <v>5014</v>
      </c>
      <c r="B2501" s="18" t="s">
        <v>5015</v>
      </c>
    </row>
    <row r="2502" spans="1:2" ht="30">
      <c r="A2502" s="19" t="s">
        <v>5016</v>
      </c>
      <c r="B2502" s="18" t="s">
        <v>5017</v>
      </c>
    </row>
    <row r="2503" spans="1:2" ht="30">
      <c r="A2503" s="19" t="s">
        <v>5018</v>
      </c>
      <c r="B2503" s="18" t="s">
        <v>5019</v>
      </c>
    </row>
    <row r="2504" spans="1:2" ht="45">
      <c r="A2504" s="19" t="s">
        <v>5020</v>
      </c>
      <c r="B2504" s="18" t="s">
        <v>5021</v>
      </c>
    </row>
    <row r="2505" spans="1:2" ht="30">
      <c r="A2505" s="19" t="s">
        <v>5022</v>
      </c>
      <c r="B2505" s="18" t="s">
        <v>5023</v>
      </c>
    </row>
    <row r="2506" spans="1:2" ht="30">
      <c r="A2506" s="19" t="s">
        <v>5024</v>
      </c>
      <c r="B2506" s="18" t="s">
        <v>5025</v>
      </c>
    </row>
    <row r="2507" spans="1:2" ht="45">
      <c r="A2507" s="19" t="s">
        <v>5026</v>
      </c>
      <c r="B2507" s="18" t="s">
        <v>5027</v>
      </c>
    </row>
    <row r="2508" spans="1:2" ht="30">
      <c r="A2508" s="19" t="s">
        <v>5028</v>
      </c>
      <c r="B2508" s="18" t="s">
        <v>5029</v>
      </c>
    </row>
    <row r="2509" spans="1:2" ht="30">
      <c r="A2509" s="19" t="s">
        <v>5030</v>
      </c>
      <c r="B2509" s="18" t="s">
        <v>5031</v>
      </c>
    </row>
    <row r="2510" spans="1:2" ht="15">
      <c r="A2510" s="19" t="s">
        <v>5032</v>
      </c>
      <c r="B2510" s="18" t="s">
        <v>5033</v>
      </c>
    </row>
    <row r="2511" spans="1:2" ht="15">
      <c r="A2511" s="19" t="s">
        <v>5034</v>
      </c>
      <c r="B2511" s="18" t="s">
        <v>5035</v>
      </c>
    </row>
    <row r="2512" spans="1:2" ht="15">
      <c r="A2512" s="19" t="s">
        <v>5036</v>
      </c>
      <c r="B2512" s="18" t="s">
        <v>5037</v>
      </c>
    </row>
    <row r="2513" spans="1:2" ht="15">
      <c r="A2513" s="19" t="s">
        <v>5038</v>
      </c>
      <c r="B2513" s="18" t="s">
        <v>5039</v>
      </c>
    </row>
    <row r="2514" spans="1:2" ht="15">
      <c r="A2514" s="19" t="s">
        <v>5040</v>
      </c>
      <c r="B2514" s="18" t="s">
        <v>5041</v>
      </c>
    </row>
    <row r="2515" spans="1:2" ht="15">
      <c r="A2515" s="19" t="s">
        <v>5042</v>
      </c>
      <c r="B2515" s="18" t="s">
        <v>5043</v>
      </c>
    </row>
    <row r="2516" spans="1:2" ht="15">
      <c r="A2516" s="19" t="s">
        <v>5044</v>
      </c>
      <c r="B2516" s="18" t="s">
        <v>5045</v>
      </c>
    </row>
    <row r="2517" spans="1:2" ht="15">
      <c r="A2517" s="19" t="s">
        <v>5046</v>
      </c>
      <c r="B2517" s="18" t="s">
        <v>5047</v>
      </c>
    </row>
    <row r="2518" spans="1:2" ht="15">
      <c r="A2518" s="19" t="s">
        <v>5048</v>
      </c>
      <c r="B2518" s="18" t="s">
        <v>5049</v>
      </c>
    </row>
    <row r="2519" spans="1:2" ht="15">
      <c r="A2519" s="19" t="s">
        <v>5050</v>
      </c>
      <c r="B2519" s="18" t="s">
        <v>5051</v>
      </c>
    </row>
    <row r="2520" spans="1:2" ht="15">
      <c r="A2520" s="19" t="s">
        <v>5052</v>
      </c>
      <c r="B2520" s="18" t="s">
        <v>5053</v>
      </c>
    </row>
    <row r="2521" spans="1:2" ht="15">
      <c r="A2521" s="19" t="s">
        <v>5054</v>
      </c>
      <c r="B2521" s="18" t="s">
        <v>5055</v>
      </c>
    </row>
    <row r="2522" spans="1:2" ht="30">
      <c r="A2522" s="19" t="s">
        <v>5056</v>
      </c>
      <c r="B2522" s="18" t="s">
        <v>5057</v>
      </c>
    </row>
    <row r="2523" spans="1:2" ht="15">
      <c r="A2523" s="19" t="s">
        <v>5058</v>
      </c>
      <c r="B2523" s="18" t="s">
        <v>5059</v>
      </c>
    </row>
    <row r="2524" spans="1:2" ht="15">
      <c r="A2524" s="19" t="s">
        <v>5060</v>
      </c>
      <c r="B2524" s="18" t="s">
        <v>5061</v>
      </c>
    </row>
    <row r="2525" spans="1:2" ht="15">
      <c r="A2525" s="19" t="s">
        <v>5062</v>
      </c>
      <c r="B2525" s="18" t="s">
        <v>5063</v>
      </c>
    </row>
    <row r="2526" spans="1:2" ht="15">
      <c r="A2526" s="19" t="s">
        <v>5064</v>
      </c>
      <c r="B2526" s="18" t="s">
        <v>5065</v>
      </c>
    </row>
    <row r="2527" spans="1:2" ht="15">
      <c r="A2527" s="19" t="s">
        <v>5066</v>
      </c>
      <c r="B2527" s="18" t="s">
        <v>5067</v>
      </c>
    </row>
    <row r="2528" spans="1:2" ht="15">
      <c r="A2528" s="19" t="s">
        <v>5068</v>
      </c>
      <c r="B2528" s="18" t="s">
        <v>5069</v>
      </c>
    </row>
    <row r="2529" spans="1:2" ht="15">
      <c r="A2529" s="19" t="s">
        <v>5070</v>
      </c>
      <c r="B2529" s="18" t="s">
        <v>5071</v>
      </c>
    </row>
    <row r="2530" spans="1:2" ht="15">
      <c r="A2530" s="19" t="s">
        <v>5072</v>
      </c>
      <c r="B2530" s="18" t="s">
        <v>5073</v>
      </c>
    </row>
    <row r="2531" spans="1:2" ht="15">
      <c r="A2531" s="19" t="s">
        <v>5074</v>
      </c>
      <c r="B2531" s="18" t="s">
        <v>5075</v>
      </c>
    </row>
    <row r="2532" spans="1:2" ht="15">
      <c r="A2532" s="19" t="s">
        <v>5076</v>
      </c>
      <c r="B2532" s="18" t="s">
        <v>5077</v>
      </c>
    </row>
    <row r="2533" spans="1:2" ht="15">
      <c r="A2533" s="19" t="s">
        <v>5078</v>
      </c>
      <c r="B2533" s="18" t="s">
        <v>5079</v>
      </c>
    </row>
    <row r="2534" spans="1:2" ht="15">
      <c r="A2534" s="19" t="s">
        <v>5080</v>
      </c>
      <c r="B2534" s="18" t="s">
        <v>5081</v>
      </c>
    </row>
    <row r="2535" spans="1:2" ht="15">
      <c r="A2535" s="19" t="s">
        <v>5082</v>
      </c>
      <c r="B2535" s="18" t="s">
        <v>5083</v>
      </c>
    </row>
    <row r="2536" spans="1:2" ht="15">
      <c r="A2536" s="19" t="s">
        <v>5084</v>
      </c>
      <c r="B2536" s="18" t="s">
        <v>5085</v>
      </c>
    </row>
    <row r="2537" spans="1:2" ht="15">
      <c r="A2537" s="19" t="s">
        <v>5086</v>
      </c>
      <c r="B2537" s="18" t="s">
        <v>5087</v>
      </c>
    </row>
    <row r="2538" spans="1:2" ht="15">
      <c r="A2538" s="19" t="s">
        <v>5088</v>
      </c>
      <c r="B2538" s="18" t="s">
        <v>5089</v>
      </c>
    </row>
    <row r="2539" spans="1:2" ht="15">
      <c r="A2539" s="19" t="s">
        <v>5090</v>
      </c>
      <c r="B2539" s="18" t="s">
        <v>5091</v>
      </c>
    </row>
    <row r="2540" spans="1:2" ht="15">
      <c r="A2540" s="19" t="s">
        <v>5092</v>
      </c>
      <c r="B2540" s="18" t="s">
        <v>5093</v>
      </c>
    </row>
    <row r="2541" spans="1:2" ht="15">
      <c r="A2541" s="19" t="s">
        <v>5094</v>
      </c>
      <c r="B2541" s="18" t="s">
        <v>5095</v>
      </c>
    </row>
    <row r="2542" spans="1:2" ht="15">
      <c r="A2542" s="19" t="s">
        <v>5096</v>
      </c>
      <c r="B2542" s="18" t="s">
        <v>5097</v>
      </c>
    </row>
    <row r="2543" spans="1:2" ht="15">
      <c r="A2543" s="19" t="s">
        <v>5098</v>
      </c>
      <c r="B2543" s="18" t="s">
        <v>5099</v>
      </c>
    </row>
    <row r="2544" spans="1:2" ht="15">
      <c r="A2544" s="19" t="s">
        <v>5100</v>
      </c>
      <c r="B2544" s="18" t="s">
        <v>5101</v>
      </c>
    </row>
    <row r="2545" spans="1:2" ht="30">
      <c r="A2545" s="19" t="s">
        <v>5102</v>
      </c>
      <c r="B2545" s="18" t="s">
        <v>5103</v>
      </c>
    </row>
    <row r="2546" spans="1:2" ht="15">
      <c r="A2546" s="19" t="s">
        <v>5104</v>
      </c>
      <c r="B2546" s="18" t="s">
        <v>5105</v>
      </c>
    </row>
    <row r="2547" spans="1:2" ht="15">
      <c r="A2547" s="19" t="s">
        <v>5106</v>
      </c>
      <c r="B2547" s="18" t="s">
        <v>5107</v>
      </c>
    </row>
    <row r="2548" spans="1:2" ht="75">
      <c r="A2548" s="19" t="s">
        <v>5108</v>
      </c>
      <c r="B2548" s="18" t="s">
        <v>5109</v>
      </c>
    </row>
    <row r="2549" spans="1:2" ht="15">
      <c r="A2549" s="19" t="s">
        <v>5110</v>
      </c>
      <c r="B2549" s="18" t="s">
        <v>5111</v>
      </c>
    </row>
    <row r="2550" spans="1:2" ht="30">
      <c r="A2550" s="19" t="s">
        <v>5112</v>
      </c>
      <c r="B2550" s="18" t="s">
        <v>5113</v>
      </c>
    </row>
    <row r="2551" spans="1:2" ht="15">
      <c r="A2551" s="19" t="s">
        <v>5114</v>
      </c>
      <c r="B2551" s="18" t="s">
        <v>5115</v>
      </c>
    </row>
    <row r="2552" spans="1:2" ht="15">
      <c r="A2552" s="19" t="s">
        <v>5116</v>
      </c>
      <c r="B2552" s="18" t="s">
        <v>5117</v>
      </c>
    </row>
    <row r="2553" spans="1:2" ht="15">
      <c r="A2553" s="19" t="s">
        <v>5118</v>
      </c>
      <c r="B2553" s="18" t="s">
        <v>5119</v>
      </c>
    </row>
    <row r="2554" spans="1:2" ht="15">
      <c r="A2554" s="19" t="s">
        <v>5120</v>
      </c>
      <c r="B2554" s="18" t="s">
        <v>5121</v>
      </c>
    </row>
    <row r="2555" spans="1:2" ht="15">
      <c r="A2555" s="19" t="s">
        <v>5122</v>
      </c>
      <c r="B2555" s="18" t="s">
        <v>5121</v>
      </c>
    </row>
    <row r="2556" spans="1:2" ht="15">
      <c r="A2556" s="19" t="s">
        <v>5123</v>
      </c>
      <c r="B2556" s="18" t="s">
        <v>5124</v>
      </c>
    </row>
    <row r="2557" spans="1:2" ht="15">
      <c r="A2557" s="19" t="s">
        <v>5125</v>
      </c>
      <c r="B2557" s="18" t="s">
        <v>5126</v>
      </c>
    </row>
    <row r="2558" spans="1:2" ht="15">
      <c r="A2558" s="19" t="s">
        <v>5127</v>
      </c>
      <c r="B2558" s="18" t="s">
        <v>5128</v>
      </c>
    </row>
    <row r="2559" spans="1:2" ht="15">
      <c r="A2559" s="19" t="s">
        <v>5129</v>
      </c>
      <c r="B2559" s="18" t="s">
        <v>5130</v>
      </c>
    </row>
    <row r="2560" spans="1:2" ht="15">
      <c r="A2560" s="19" t="s">
        <v>5131</v>
      </c>
      <c r="B2560" s="18" t="s">
        <v>5132</v>
      </c>
    </row>
    <row r="2561" spans="1:2" ht="15">
      <c r="A2561" s="19" t="s">
        <v>5133</v>
      </c>
      <c r="B2561" s="18" t="s">
        <v>5134</v>
      </c>
    </row>
    <row r="2562" spans="1:2" ht="15">
      <c r="A2562" s="19" t="s">
        <v>5135</v>
      </c>
      <c r="B2562" s="18" t="s">
        <v>5136</v>
      </c>
    </row>
    <row r="2563" spans="1:2" ht="15">
      <c r="A2563" s="19" t="s">
        <v>5137</v>
      </c>
      <c r="B2563" s="18" t="s">
        <v>5138</v>
      </c>
    </row>
    <row r="2564" spans="1:2" ht="15">
      <c r="A2564" s="19" t="s">
        <v>5139</v>
      </c>
      <c r="B2564" s="18" t="s">
        <v>5140</v>
      </c>
    </row>
    <row r="2565" spans="1:2" ht="15">
      <c r="A2565" s="19" t="s">
        <v>5141</v>
      </c>
      <c r="B2565" s="18" t="s">
        <v>5142</v>
      </c>
    </row>
    <row r="2566" spans="1:2" ht="15">
      <c r="A2566" s="19" t="s">
        <v>5143</v>
      </c>
      <c r="B2566" s="18" t="s">
        <v>5144</v>
      </c>
    </row>
    <row r="2567" spans="1:2" ht="15">
      <c r="A2567" s="19" t="s">
        <v>5145</v>
      </c>
      <c r="B2567" s="18" t="s">
        <v>5146</v>
      </c>
    </row>
    <row r="2568" spans="1:2" ht="15">
      <c r="A2568" s="19" t="s">
        <v>5147</v>
      </c>
      <c r="B2568" s="18" t="s">
        <v>5148</v>
      </c>
    </row>
    <row r="2569" spans="1:2" ht="15">
      <c r="A2569" s="19" t="s">
        <v>5149</v>
      </c>
      <c r="B2569" s="18" t="s">
        <v>5150</v>
      </c>
    </row>
    <row r="2570" spans="1:2" ht="15">
      <c r="A2570" s="19" t="s">
        <v>5151</v>
      </c>
      <c r="B2570" s="18" t="s">
        <v>5152</v>
      </c>
    </row>
    <row r="2571" spans="1:2" ht="15">
      <c r="A2571" s="19" t="s">
        <v>5153</v>
      </c>
      <c r="B2571" s="18" t="s">
        <v>5152</v>
      </c>
    </row>
    <row r="2572" spans="1:2" ht="15">
      <c r="A2572" s="19" t="s">
        <v>5154</v>
      </c>
      <c r="B2572" s="18" t="s">
        <v>5155</v>
      </c>
    </row>
    <row r="2573" spans="1:2" ht="15">
      <c r="A2573" s="19" t="s">
        <v>5156</v>
      </c>
      <c r="B2573" s="18" t="s">
        <v>5157</v>
      </c>
    </row>
    <row r="2574" spans="1:2" ht="15">
      <c r="A2574" s="19" t="s">
        <v>5158</v>
      </c>
      <c r="B2574" s="18" t="s">
        <v>5159</v>
      </c>
    </row>
    <row r="2575" spans="1:2" ht="15">
      <c r="A2575" s="19" t="s">
        <v>5160</v>
      </c>
      <c r="B2575" s="18" t="s">
        <v>5161</v>
      </c>
    </row>
    <row r="2576" spans="1:2" ht="15">
      <c r="A2576" s="19" t="s">
        <v>5162</v>
      </c>
      <c r="B2576" s="18" t="s">
        <v>5163</v>
      </c>
    </row>
    <row r="2577" spans="1:2" ht="15">
      <c r="A2577" s="19" t="s">
        <v>5164</v>
      </c>
      <c r="B2577" s="18" t="s">
        <v>5165</v>
      </c>
    </row>
    <row r="2578" spans="1:2" ht="15">
      <c r="A2578" s="19" t="s">
        <v>5166</v>
      </c>
      <c r="B2578" s="18" t="s">
        <v>5167</v>
      </c>
    </row>
    <row r="2579" spans="1:2" ht="30">
      <c r="A2579" s="19" t="s">
        <v>5168</v>
      </c>
      <c r="B2579" s="18" t="s">
        <v>5169</v>
      </c>
    </row>
    <row r="2580" spans="1:2" ht="15">
      <c r="A2580" s="19" t="s">
        <v>5170</v>
      </c>
      <c r="B2580" s="18" t="s">
        <v>5171</v>
      </c>
    </row>
    <row r="2581" spans="1:2" ht="15">
      <c r="A2581" s="19" t="s">
        <v>5172</v>
      </c>
      <c r="B2581" s="18" t="s">
        <v>5173</v>
      </c>
    </row>
    <row r="2582" spans="1:2" ht="15">
      <c r="A2582" s="19" t="s">
        <v>5174</v>
      </c>
      <c r="B2582" s="18" t="s">
        <v>5175</v>
      </c>
    </row>
    <row r="2583" spans="1:2" ht="15">
      <c r="A2583" s="19" t="s">
        <v>5176</v>
      </c>
      <c r="B2583" s="18" t="s">
        <v>5177</v>
      </c>
    </row>
    <row r="2584" spans="1:2" ht="15">
      <c r="A2584" s="19" t="s">
        <v>5178</v>
      </c>
      <c r="B2584" s="18" t="s">
        <v>5177</v>
      </c>
    </row>
    <row r="2585" spans="1:2" ht="15">
      <c r="A2585" s="19" t="s">
        <v>5179</v>
      </c>
      <c r="B2585" s="18" t="s">
        <v>5180</v>
      </c>
    </row>
    <row r="2586" spans="1:2" ht="15">
      <c r="A2586" s="19" t="s">
        <v>5181</v>
      </c>
      <c r="B2586" s="18" t="s">
        <v>5182</v>
      </c>
    </row>
    <row r="2587" spans="1:2" ht="15">
      <c r="A2587" s="19" t="s">
        <v>5183</v>
      </c>
      <c r="B2587" s="18" t="s">
        <v>5184</v>
      </c>
    </row>
    <row r="2588" spans="1:2" ht="15">
      <c r="A2588" s="19" t="s">
        <v>5185</v>
      </c>
      <c r="B2588" s="18" t="s">
        <v>5186</v>
      </c>
    </row>
    <row r="2589" spans="1:2" ht="15">
      <c r="A2589" s="19" t="s">
        <v>5187</v>
      </c>
      <c r="B2589" s="18" t="s">
        <v>5188</v>
      </c>
    </row>
    <row r="2590" spans="1:2" ht="15">
      <c r="A2590" s="19" t="s">
        <v>5189</v>
      </c>
      <c r="B2590" s="18" t="s">
        <v>5188</v>
      </c>
    </row>
    <row r="2591" spans="1:2" ht="15">
      <c r="A2591" s="19" t="s">
        <v>5190</v>
      </c>
      <c r="B2591" s="18" t="s">
        <v>5191</v>
      </c>
    </row>
    <row r="2592" spans="1:2" ht="15">
      <c r="A2592" s="19" t="s">
        <v>5192</v>
      </c>
      <c r="B2592" s="18" t="s">
        <v>5193</v>
      </c>
    </row>
    <row r="2593" spans="1:2" ht="15">
      <c r="A2593" s="19" t="s">
        <v>5194</v>
      </c>
      <c r="B2593" s="18" t="s">
        <v>5195</v>
      </c>
    </row>
    <row r="2594" spans="1:2" ht="15">
      <c r="A2594" s="19" t="s">
        <v>5196</v>
      </c>
      <c r="B2594" s="18" t="s">
        <v>5197</v>
      </c>
    </row>
    <row r="2595" spans="1:2" ht="15">
      <c r="A2595" s="19" t="s">
        <v>5198</v>
      </c>
      <c r="B2595" s="18" t="s">
        <v>5199</v>
      </c>
    </row>
    <row r="2596" spans="1:2" ht="15">
      <c r="A2596" s="19" t="s">
        <v>5200</v>
      </c>
      <c r="B2596" s="18" t="s">
        <v>5201</v>
      </c>
    </row>
    <row r="2597" spans="1:2" ht="15">
      <c r="A2597" s="19" t="s">
        <v>5202</v>
      </c>
      <c r="B2597" s="18" t="s">
        <v>5203</v>
      </c>
    </row>
    <row r="2598" spans="1:2" ht="15">
      <c r="A2598" s="19" t="s">
        <v>5204</v>
      </c>
      <c r="B2598" s="18" t="s">
        <v>5203</v>
      </c>
    </row>
    <row r="2599" spans="1:2" ht="30">
      <c r="A2599" s="19" t="s">
        <v>5205</v>
      </c>
      <c r="B2599" s="18" t="s">
        <v>5206</v>
      </c>
    </row>
    <row r="2600" spans="1:2" ht="30">
      <c r="A2600" s="19" t="s">
        <v>5207</v>
      </c>
      <c r="B2600" s="18" t="s">
        <v>5206</v>
      </c>
    </row>
    <row r="2601" spans="1:2" ht="15">
      <c r="A2601" s="19" t="s">
        <v>5208</v>
      </c>
      <c r="B2601" s="18" t="s">
        <v>5209</v>
      </c>
    </row>
    <row r="2602" spans="1:2" ht="15">
      <c r="A2602" s="19" t="s">
        <v>5210</v>
      </c>
      <c r="B2602" s="18" t="s">
        <v>5209</v>
      </c>
    </row>
    <row r="2603" spans="1:2" ht="15">
      <c r="A2603" s="19" t="s">
        <v>5211</v>
      </c>
      <c r="B2603" s="18" t="s">
        <v>5212</v>
      </c>
    </row>
    <row r="2604" spans="1:2" ht="15">
      <c r="A2604" s="19" t="s">
        <v>5213</v>
      </c>
      <c r="B2604" s="18" t="s">
        <v>5212</v>
      </c>
    </row>
    <row r="2605" spans="1:2" ht="15">
      <c r="A2605" s="19" t="s">
        <v>5214</v>
      </c>
      <c r="B2605" s="18" t="s">
        <v>5215</v>
      </c>
    </row>
    <row r="2606" spans="1:2" ht="15">
      <c r="A2606" s="19" t="s">
        <v>5216</v>
      </c>
      <c r="B2606" s="18" t="s">
        <v>5217</v>
      </c>
    </row>
    <row r="2607" spans="1:2" ht="15">
      <c r="A2607" s="19" t="s">
        <v>5218</v>
      </c>
      <c r="B2607" s="18" t="s">
        <v>5217</v>
      </c>
    </row>
    <row r="2608" spans="1:2" ht="15">
      <c r="A2608" s="19" t="s">
        <v>5219</v>
      </c>
      <c r="B2608" s="18" t="s">
        <v>5220</v>
      </c>
    </row>
    <row r="2609" spans="1:2" ht="15">
      <c r="A2609" s="19" t="s">
        <v>5221</v>
      </c>
      <c r="B2609" s="18" t="s">
        <v>5222</v>
      </c>
    </row>
    <row r="2610" spans="1:2" ht="15">
      <c r="A2610" s="19" t="s">
        <v>5223</v>
      </c>
      <c r="B2610" s="18" t="s">
        <v>5224</v>
      </c>
    </row>
    <row r="2611" spans="1:2" ht="15">
      <c r="A2611" s="19" t="s">
        <v>5225</v>
      </c>
      <c r="B2611" s="18" t="s">
        <v>5226</v>
      </c>
    </row>
    <row r="2612" spans="1:2" ht="15">
      <c r="A2612" s="19" t="s">
        <v>5227</v>
      </c>
      <c r="B2612" s="18" t="s">
        <v>5228</v>
      </c>
    </row>
    <row r="2613" spans="1:2" ht="15">
      <c r="A2613" s="19" t="s">
        <v>5229</v>
      </c>
      <c r="B2613" s="18" t="s">
        <v>5228</v>
      </c>
    </row>
    <row r="2614" spans="1:2" ht="15">
      <c r="A2614" s="19" t="s">
        <v>5230</v>
      </c>
      <c r="B2614" s="18" t="s">
        <v>5231</v>
      </c>
    </row>
    <row r="2615" spans="1:2" ht="15">
      <c r="A2615" s="19" t="s">
        <v>5232</v>
      </c>
      <c r="B2615" s="18" t="s">
        <v>5233</v>
      </c>
    </row>
    <row r="2616" spans="1:2" ht="15">
      <c r="A2616" s="19" t="s">
        <v>5234</v>
      </c>
      <c r="B2616" s="18" t="s">
        <v>5235</v>
      </c>
    </row>
    <row r="2617" spans="1:2" ht="15">
      <c r="A2617" s="19" t="s">
        <v>5236</v>
      </c>
      <c r="B2617" s="18" t="s">
        <v>5237</v>
      </c>
    </row>
    <row r="2618" spans="1:2" ht="15">
      <c r="A2618" s="19" t="s">
        <v>5238</v>
      </c>
      <c r="B2618" s="18" t="s">
        <v>5239</v>
      </c>
    </row>
    <row r="2619" spans="1:2" ht="15">
      <c r="A2619" s="19" t="s">
        <v>5240</v>
      </c>
      <c r="B2619" s="18" t="s">
        <v>5241</v>
      </c>
    </row>
    <row r="2620" spans="1:2" ht="15">
      <c r="A2620" s="19" t="s">
        <v>5242</v>
      </c>
      <c r="B2620" s="18" t="s">
        <v>5243</v>
      </c>
    </row>
    <row r="2621" spans="1:2" ht="15">
      <c r="A2621" s="19" t="s">
        <v>5244</v>
      </c>
      <c r="B2621" s="18" t="s">
        <v>5245</v>
      </c>
    </row>
    <row r="2622" spans="1:2" ht="15">
      <c r="A2622" s="19" t="s">
        <v>5246</v>
      </c>
      <c r="B2622" s="18" t="s">
        <v>5245</v>
      </c>
    </row>
    <row r="2623" spans="1:2" ht="15">
      <c r="A2623" s="19" t="s">
        <v>5247</v>
      </c>
      <c r="B2623" s="18" t="s">
        <v>5248</v>
      </c>
    </row>
    <row r="2624" spans="1:2" ht="15">
      <c r="A2624" s="19" t="s">
        <v>5249</v>
      </c>
      <c r="B2624" s="18" t="s">
        <v>5250</v>
      </c>
    </row>
    <row r="2625" spans="1:2" ht="15">
      <c r="A2625" s="19" t="s">
        <v>5251</v>
      </c>
      <c r="B2625" s="18" t="s">
        <v>5252</v>
      </c>
    </row>
    <row r="2626" spans="1:2" ht="15">
      <c r="A2626" s="19" t="s">
        <v>5253</v>
      </c>
      <c r="B2626" s="18" t="s">
        <v>5254</v>
      </c>
    </row>
    <row r="2627" spans="1:2" ht="15">
      <c r="A2627" s="19" t="s">
        <v>5255</v>
      </c>
      <c r="B2627" s="18" t="s">
        <v>5256</v>
      </c>
    </row>
    <row r="2628" spans="1:2" ht="15">
      <c r="A2628" s="19" t="s">
        <v>5257</v>
      </c>
      <c r="B2628" s="18" t="s">
        <v>5258</v>
      </c>
    </row>
    <row r="2629" spans="1:2" ht="15">
      <c r="A2629" s="19" t="s">
        <v>5259</v>
      </c>
      <c r="B2629" s="18" t="s">
        <v>5260</v>
      </c>
    </row>
    <row r="2630" spans="1:2" ht="15">
      <c r="A2630" s="19" t="s">
        <v>5261</v>
      </c>
      <c r="B2630" s="18" t="s">
        <v>5262</v>
      </c>
    </row>
    <row r="2631" spans="1:2" ht="15">
      <c r="A2631" s="19" t="s">
        <v>5263</v>
      </c>
      <c r="B2631" s="18" t="s">
        <v>5264</v>
      </c>
    </row>
    <row r="2632" spans="1:2" ht="15">
      <c r="A2632" s="19" t="s">
        <v>5265</v>
      </c>
      <c r="B2632" s="18" t="s">
        <v>5266</v>
      </c>
    </row>
    <row r="2633" spans="1:2" ht="30">
      <c r="A2633" s="19" t="s">
        <v>5267</v>
      </c>
      <c r="B2633" s="18" t="s">
        <v>5268</v>
      </c>
    </row>
    <row r="2634" spans="1:2" ht="15">
      <c r="A2634" s="19" t="s">
        <v>5269</v>
      </c>
      <c r="B2634" s="18" t="s">
        <v>5270</v>
      </c>
    </row>
    <row r="2635" spans="1:2" ht="15">
      <c r="A2635" s="19" t="s">
        <v>5271</v>
      </c>
      <c r="B2635" s="18" t="s">
        <v>5272</v>
      </c>
    </row>
    <row r="2636" spans="1:2" ht="15">
      <c r="A2636" s="19" t="s">
        <v>5273</v>
      </c>
      <c r="B2636" s="18" t="s">
        <v>5274</v>
      </c>
    </row>
    <row r="2637" spans="1:2" ht="15">
      <c r="A2637" s="19" t="s">
        <v>5275</v>
      </c>
      <c r="B2637" s="18" t="s">
        <v>5276</v>
      </c>
    </row>
    <row r="2638" spans="1:2" ht="15">
      <c r="A2638" s="19" t="s">
        <v>5277</v>
      </c>
      <c r="B2638" s="18" t="s">
        <v>5278</v>
      </c>
    </row>
    <row r="2639" spans="1:2" ht="15">
      <c r="A2639" s="19" t="s">
        <v>5279</v>
      </c>
      <c r="B2639" s="18" t="s">
        <v>5280</v>
      </c>
    </row>
    <row r="2640" spans="1:2" ht="15">
      <c r="A2640" s="19" t="s">
        <v>5281</v>
      </c>
      <c r="B2640" s="18" t="s">
        <v>5282</v>
      </c>
    </row>
    <row r="2641" spans="1:2" ht="15">
      <c r="A2641" s="19" t="s">
        <v>5283</v>
      </c>
      <c r="B2641" s="18" t="s">
        <v>5284</v>
      </c>
    </row>
    <row r="2642" spans="1:2" ht="15">
      <c r="A2642" s="19" t="s">
        <v>5285</v>
      </c>
      <c r="B2642" s="18" t="s">
        <v>5286</v>
      </c>
    </row>
    <row r="2643" spans="1:2" ht="15">
      <c r="A2643" s="19" t="s">
        <v>5287</v>
      </c>
      <c r="B2643" s="18" t="s">
        <v>5288</v>
      </c>
    </row>
    <row r="2644" spans="1:2" ht="15">
      <c r="A2644" s="19" t="s">
        <v>5289</v>
      </c>
      <c r="B2644" s="18" t="s">
        <v>5290</v>
      </c>
    </row>
    <row r="2645" spans="1:2" ht="15">
      <c r="A2645" s="19" t="s">
        <v>5291</v>
      </c>
      <c r="B2645" s="18" t="s">
        <v>5292</v>
      </c>
    </row>
    <row r="2646" spans="1:2" ht="15">
      <c r="A2646" s="19" t="s">
        <v>5293</v>
      </c>
      <c r="B2646" s="18" t="s">
        <v>5294</v>
      </c>
    </row>
    <row r="2647" spans="1:2" ht="15">
      <c r="A2647" s="19" t="s">
        <v>5295</v>
      </c>
      <c r="B2647" s="18" t="s">
        <v>5296</v>
      </c>
    </row>
    <row r="2648" spans="1:2" ht="15">
      <c r="A2648" s="19" t="s">
        <v>5297</v>
      </c>
      <c r="B2648" s="18" t="s">
        <v>5298</v>
      </c>
    </row>
    <row r="2649" spans="1:2" ht="15">
      <c r="A2649" s="19" t="s">
        <v>5299</v>
      </c>
      <c r="B2649" s="18" t="s">
        <v>5300</v>
      </c>
    </row>
    <row r="2650" spans="1:2" ht="15">
      <c r="A2650" s="19" t="s">
        <v>5301</v>
      </c>
      <c r="B2650" s="18" t="s">
        <v>5302</v>
      </c>
    </row>
    <row r="2651" spans="1:2" ht="15">
      <c r="A2651" s="19" t="s">
        <v>5303</v>
      </c>
      <c r="B2651" s="18" t="s">
        <v>5304</v>
      </c>
    </row>
    <row r="2652" spans="1:2" ht="15">
      <c r="A2652" s="19" t="s">
        <v>5305</v>
      </c>
      <c r="B2652" s="18" t="s">
        <v>5306</v>
      </c>
    </row>
    <row r="2653" spans="1:2" ht="15">
      <c r="A2653" s="19" t="s">
        <v>5307</v>
      </c>
      <c r="B2653" s="18" t="s">
        <v>5308</v>
      </c>
    </row>
    <row r="2654" spans="1:2" ht="15">
      <c r="A2654" s="19" t="s">
        <v>5309</v>
      </c>
      <c r="B2654" s="18" t="s">
        <v>5310</v>
      </c>
    </row>
    <row r="2655" spans="1:2" ht="15">
      <c r="A2655" s="19" t="s">
        <v>5311</v>
      </c>
      <c r="B2655" s="18" t="s">
        <v>5312</v>
      </c>
    </row>
    <row r="2656" spans="1:2" ht="15">
      <c r="A2656" s="19" t="s">
        <v>5313</v>
      </c>
      <c r="B2656" s="18" t="s">
        <v>5314</v>
      </c>
    </row>
    <row r="2657" spans="1:2" ht="15">
      <c r="A2657" s="19" t="s">
        <v>5315</v>
      </c>
      <c r="B2657" s="18" t="s">
        <v>5316</v>
      </c>
    </row>
    <row r="2658" spans="1:2" ht="15">
      <c r="A2658" s="19" t="s">
        <v>5317</v>
      </c>
      <c r="B2658" s="18" t="s">
        <v>5318</v>
      </c>
    </row>
    <row r="2659" spans="1:2" ht="15">
      <c r="A2659" s="19" t="s">
        <v>5319</v>
      </c>
      <c r="B2659" s="18" t="s">
        <v>5320</v>
      </c>
    </row>
    <row r="2660" spans="1:2" ht="15">
      <c r="A2660" s="19" t="s">
        <v>5321</v>
      </c>
      <c r="B2660" s="18" t="s">
        <v>5320</v>
      </c>
    </row>
    <row r="2661" spans="1:2" ht="15">
      <c r="A2661" s="19" t="s">
        <v>5322</v>
      </c>
      <c r="B2661" s="18" t="s">
        <v>5323</v>
      </c>
    </row>
    <row r="2662" spans="1:2" ht="15">
      <c r="A2662" s="19" t="s">
        <v>5324</v>
      </c>
      <c r="B2662" s="18" t="s">
        <v>5325</v>
      </c>
    </row>
    <row r="2663" spans="1:2" ht="15">
      <c r="A2663" s="19" t="s">
        <v>5326</v>
      </c>
      <c r="B2663" s="18" t="s">
        <v>5327</v>
      </c>
    </row>
    <row r="2664" spans="1:2" ht="15">
      <c r="A2664" s="19" t="s">
        <v>5328</v>
      </c>
      <c r="B2664" s="18" t="s">
        <v>5329</v>
      </c>
    </row>
    <row r="2665" spans="1:2" ht="15">
      <c r="A2665" s="19" t="s">
        <v>5330</v>
      </c>
      <c r="B2665" s="18" t="s">
        <v>5331</v>
      </c>
    </row>
    <row r="2666" spans="1:2" ht="15">
      <c r="A2666" s="19" t="s">
        <v>5332</v>
      </c>
      <c r="B2666" s="18" t="s">
        <v>5333</v>
      </c>
    </row>
    <row r="2667" spans="1:2" ht="15">
      <c r="A2667" s="19" t="s">
        <v>5334</v>
      </c>
      <c r="B2667" s="18" t="s">
        <v>5335</v>
      </c>
    </row>
    <row r="2668" spans="1:2" ht="15">
      <c r="A2668" s="19" t="s">
        <v>5336</v>
      </c>
      <c r="B2668" s="18" t="s">
        <v>5337</v>
      </c>
    </row>
    <row r="2669" spans="1:2" ht="15">
      <c r="A2669" s="19" t="s">
        <v>5338</v>
      </c>
      <c r="B2669" s="18" t="s">
        <v>5339</v>
      </c>
    </row>
    <row r="2670" spans="1:2" ht="15">
      <c r="A2670" s="19" t="s">
        <v>5340</v>
      </c>
      <c r="B2670" s="18" t="s">
        <v>5341</v>
      </c>
    </row>
    <row r="2671" spans="1:2" ht="15">
      <c r="A2671" s="19" t="s">
        <v>5342</v>
      </c>
      <c r="B2671" s="18" t="s">
        <v>5343</v>
      </c>
    </row>
    <row r="2672" spans="1:2" ht="15">
      <c r="A2672" s="19" t="s">
        <v>5344</v>
      </c>
      <c r="B2672" s="18" t="s">
        <v>5345</v>
      </c>
    </row>
    <row r="2673" spans="1:2" ht="15">
      <c r="A2673" s="19" t="s">
        <v>5346</v>
      </c>
      <c r="B2673" s="18" t="s">
        <v>5347</v>
      </c>
    </row>
    <row r="2674" spans="1:2" ht="15">
      <c r="A2674" s="19" t="s">
        <v>5348</v>
      </c>
      <c r="B2674" s="18" t="s">
        <v>5349</v>
      </c>
    </row>
    <row r="2675" spans="1:2" ht="15">
      <c r="A2675" s="19" t="s">
        <v>5350</v>
      </c>
      <c r="B2675" s="18" t="s">
        <v>5351</v>
      </c>
    </row>
    <row r="2676" spans="1:2" ht="15">
      <c r="A2676" s="19" t="s">
        <v>5352</v>
      </c>
      <c r="B2676" s="18" t="s">
        <v>5353</v>
      </c>
    </row>
    <row r="2677" spans="1:2" ht="15">
      <c r="A2677" s="19" t="s">
        <v>5354</v>
      </c>
      <c r="B2677" s="18" t="s">
        <v>5355</v>
      </c>
    </row>
    <row r="2678" spans="1:2" ht="15">
      <c r="A2678" s="19" t="s">
        <v>5356</v>
      </c>
      <c r="B2678" s="18" t="s">
        <v>5357</v>
      </c>
    </row>
    <row r="2679" spans="1:2" ht="15">
      <c r="A2679" s="19" t="s">
        <v>5358</v>
      </c>
      <c r="B2679" s="18" t="s">
        <v>5359</v>
      </c>
    </row>
    <row r="2680" spans="1:2" ht="15">
      <c r="A2680" s="19" t="s">
        <v>5360</v>
      </c>
      <c r="B2680" s="18" t="s">
        <v>5361</v>
      </c>
    </row>
    <row r="2681" spans="1:2" ht="15">
      <c r="A2681" s="19" t="s">
        <v>5362</v>
      </c>
      <c r="B2681" s="18" t="s">
        <v>5363</v>
      </c>
    </row>
    <row r="2682" spans="1:2" ht="15">
      <c r="A2682" s="19" t="s">
        <v>5364</v>
      </c>
      <c r="B2682" s="18" t="s">
        <v>5365</v>
      </c>
    </row>
    <row r="2683" spans="1:2" ht="15">
      <c r="A2683" s="19" t="s">
        <v>5366</v>
      </c>
      <c r="B2683" s="18" t="s">
        <v>5367</v>
      </c>
    </row>
    <row r="2684" spans="1:2" ht="15">
      <c r="A2684" s="19" t="s">
        <v>5368</v>
      </c>
      <c r="B2684" s="18" t="s">
        <v>5367</v>
      </c>
    </row>
    <row r="2685" spans="1:2" ht="15">
      <c r="A2685" s="19" t="s">
        <v>5369</v>
      </c>
      <c r="B2685" s="18" t="s">
        <v>5370</v>
      </c>
    </row>
    <row r="2686" spans="1:2" ht="15">
      <c r="A2686" s="19" t="s">
        <v>5371</v>
      </c>
      <c r="B2686" s="18" t="s">
        <v>5372</v>
      </c>
    </row>
    <row r="2687" spans="1:2" ht="15">
      <c r="A2687" s="19" t="s">
        <v>5373</v>
      </c>
      <c r="B2687" s="18" t="s">
        <v>5374</v>
      </c>
    </row>
    <row r="2688" spans="1:2" ht="15">
      <c r="A2688" s="19" t="s">
        <v>5375</v>
      </c>
      <c r="B2688" s="18" t="s">
        <v>5376</v>
      </c>
    </row>
    <row r="2689" spans="1:2" ht="15">
      <c r="A2689" s="19" t="s">
        <v>5377</v>
      </c>
      <c r="B2689" s="18" t="s">
        <v>5378</v>
      </c>
    </row>
    <row r="2690" spans="1:2" ht="45">
      <c r="A2690" s="19" t="s">
        <v>5379</v>
      </c>
      <c r="B2690" s="18" t="s">
        <v>5380</v>
      </c>
    </row>
    <row r="2691" spans="1:2" ht="15">
      <c r="A2691" s="19" t="s">
        <v>5381</v>
      </c>
      <c r="B2691" s="18" t="s">
        <v>5382</v>
      </c>
    </row>
    <row r="2692" spans="1:2" ht="15">
      <c r="A2692" s="19" t="s">
        <v>5383</v>
      </c>
      <c r="B2692" s="18" t="s">
        <v>5382</v>
      </c>
    </row>
    <row r="2693" spans="1:2" ht="15">
      <c r="A2693" s="19" t="s">
        <v>5384</v>
      </c>
      <c r="B2693" s="18" t="s">
        <v>5382</v>
      </c>
    </row>
    <row r="2694" spans="1:2" ht="30">
      <c r="A2694" s="19" t="s">
        <v>5385</v>
      </c>
      <c r="B2694" s="18" t="s">
        <v>5386</v>
      </c>
    </row>
    <row r="2695" spans="1:2" ht="30">
      <c r="A2695" s="19" t="s">
        <v>5387</v>
      </c>
      <c r="B2695" s="18" t="s">
        <v>5388</v>
      </c>
    </row>
    <row r="2696" spans="1:2" ht="30">
      <c r="A2696" s="19" t="s">
        <v>5389</v>
      </c>
      <c r="B2696" s="18" t="s">
        <v>5388</v>
      </c>
    </row>
    <row r="2697" spans="1:2" ht="30">
      <c r="A2697" s="19" t="s">
        <v>5390</v>
      </c>
      <c r="B2697" s="18" t="s">
        <v>5391</v>
      </c>
    </row>
    <row r="2698" spans="1:2" ht="30">
      <c r="A2698" s="19" t="s">
        <v>5392</v>
      </c>
      <c r="B2698" s="18" t="s">
        <v>5391</v>
      </c>
    </row>
    <row r="2699" spans="1:2" ht="15">
      <c r="A2699" s="19" t="s">
        <v>5393</v>
      </c>
      <c r="B2699" s="18" t="s">
        <v>5394</v>
      </c>
    </row>
    <row r="2700" spans="1:2" ht="15">
      <c r="A2700" s="19" t="s">
        <v>5395</v>
      </c>
      <c r="B2700" s="18" t="s">
        <v>5396</v>
      </c>
    </row>
    <row r="2701" spans="1:2" ht="15">
      <c r="A2701" s="19" t="s">
        <v>5397</v>
      </c>
      <c r="B2701" s="18" t="s">
        <v>5396</v>
      </c>
    </row>
    <row r="2702" spans="1:2" ht="15">
      <c r="A2702" s="19" t="s">
        <v>5398</v>
      </c>
      <c r="B2702" s="18" t="s">
        <v>5396</v>
      </c>
    </row>
    <row r="2703" spans="1:2" ht="15">
      <c r="A2703" s="19" t="s">
        <v>5399</v>
      </c>
      <c r="B2703" s="18" t="s">
        <v>5400</v>
      </c>
    </row>
    <row r="2704" spans="1:2" ht="15">
      <c r="A2704" s="19" t="s">
        <v>5401</v>
      </c>
      <c r="B2704" s="18" t="s">
        <v>5402</v>
      </c>
    </row>
    <row r="2705" spans="1:2" ht="15">
      <c r="A2705" s="19" t="s">
        <v>5403</v>
      </c>
      <c r="B2705" s="18" t="s">
        <v>5404</v>
      </c>
    </row>
    <row r="2706" spans="1:2" ht="15">
      <c r="A2706" s="19" t="s">
        <v>5405</v>
      </c>
      <c r="B2706" s="18" t="s">
        <v>5406</v>
      </c>
    </row>
    <row r="2707" spans="1:2" ht="15">
      <c r="A2707" s="19" t="s">
        <v>5407</v>
      </c>
      <c r="B2707" s="18" t="s">
        <v>5408</v>
      </c>
    </row>
    <row r="2708" spans="1:2" ht="15">
      <c r="A2708" s="19" t="s">
        <v>5409</v>
      </c>
      <c r="B2708" s="18" t="s">
        <v>5410</v>
      </c>
    </row>
    <row r="2709" spans="1:2" ht="15">
      <c r="A2709" s="19" t="s">
        <v>5411</v>
      </c>
      <c r="B2709" s="18" t="s">
        <v>5412</v>
      </c>
    </row>
    <row r="2710" spans="1:2" ht="15">
      <c r="A2710" s="19" t="s">
        <v>5413</v>
      </c>
      <c r="B2710" s="18" t="s">
        <v>5414</v>
      </c>
    </row>
    <row r="2711" spans="1:2" ht="30">
      <c r="A2711" s="19" t="s">
        <v>5415</v>
      </c>
      <c r="B2711" s="18" t="s">
        <v>5416</v>
      </c>
    </row>
    <row r="2712" spans="1:2" ht="15">
      <c r="A2712" s="19" t="s">
        <v>5417</v>
      </c>
      <c r="B2712" s="18" t="s">
        <v>5418</v>
      </c>
    </row>
    <row r="2713" spans="1:2" ht="15">
      <c r="A2713" s="19" t="s">
        <v>5419</v>
      </c>
      <c r="B2713" s="18" t="s">
        <v>5420</v>
      </c>
    </row>
    <row r="2714" spans="1:2" ht="15">
      <c r="A2714" s="19" t="s">
        <v>5421</v>
      </c>
      <c r="B2714" s="18" t="s">
        <v>5422</v>
      </c>
    </row>
    <row r="2715" spans="1:2" ht="15">
      <c r="A2715" s="19" t="s">
        <v>5423</v>
      </c>
      <c r="B2715" s="18" t="s">
        <v>5424</v>
      </c>
    </row>
    <row r="2716" spans="1:2" ht="30">
      <c r="A2716" s="19" t="s">
        <v>5425</v>
      </c>
      <c r="B2716" s="18" t="s">
        <v>5426</v>
      </c>
    </row>
    <row r="2717" spans="1:2" ht="15">
      <c r="A2717" s="19" t="s">
        <v>5427</v>
      </c>
      <c r="B2717" s="18" t="s">
        <v>5428</v>
      </c>
    </row>
    <row r="2718" spans="1:2" ht="15">
      <c r="A2718" s="19" t="s">
        <v>5429</v>
      </c>
      <c r="B2718" s="18" t="s">
        <v>1132</v>
      </c>
    </row>
    <row r="2719" spans="1:2" ht="15">
      <c r="A2719" s="19" t="s">
        <v>5430</v>
      </c>
      <c r="B2719" s="18" t="s">
        <v>5431</v>
      </c>
    </row>
    <row r="2720" spans="1:2" ht="30">
      <c r="A2720" s="19" t="s">
        <v>5432</v>
      </c>
      <c r="B2720" s="18" t="s">
        <v>5433</v>
      </c>
    </row>
    <row r="2721" spans="1:2" ht="15">
      <c r="A2721" s="19" t="s">
        <v>5434</v>
      </c>
      <c r="B2721" s="18" t="s">
        <v>5435</v>
      </c>
    </row>
    <row r="2722" spans="1:2" ht="15">
      <c r="A2722" s="19" t="s">
        <v>5436</v>
      </c>
      <c r="B2722" s="18" t="s">
        <v>5437</v>
      </c>
    </row>
    <row r="2723" spans="1:2" ht="15">
      <c r="A2723" s="19" t="s">
        <v>5438</v>
      </c>
      <c r="B2723" s="18" t="s">
        <v>5439</v>
      </c>
    </row>
    <row r="2724" spans="1:2" ht="15">
      <c r="A2724" s="19" t="s">
        <v>5440</v>
      </c>
      <c r="B2724" s="18" t="s">
        <v>5441</v>
      </c>
    </row>
    <row r="2725" spans="1:2" ht="15">
      <c r="A2725" s="19" t="s">
        <v>5442</v>
      </c>
      <c r="B2725" s="18" t="s">
        <v>5443</v>
      </c>
    </row>
    <row r="2726" spans="1:2" ht="15">
      <c r="A2726" s="19" t="s">
        <v>5444</v>
      </c>
      <c r="B2726" s="18" t="s">
        <v>5445</v>
      </c>
    </row>
    <row r="2727" spans="1:2" ht="15">
      <c r="A2727" s="19" t="s">
        <v>5446</v>
      </c>
      <c r="B2727" s="18" t="s">
        <v>5447</v>
      </c>
    </row>
    <row r="2728" spans="1:2" ht="15">
      <c r="A2728" s="19" t="s">
        <v>5448</v>
      </c>
      <c r="B2728" s="18" t="s">
        <v>5449</v>
      </c>
    </row>
    <row r="2729" spans="1:2" ht="15">
      <c r="A2729" s="19" t="s">
        <v>5450</v>
      </c>
      <c r="B2729" s="18" t="s">
        <v>5451</v>
      </c>
    </row>
    <row r="2730" spans="1:2" ht="30">
      <c r="A2730" s="19" t="s">
        <v>5452</v>
      </c>
      <c r="B2730" s="18" t="s">
        <v>5453</v>
      </c>
    </row>
    <row r="2731" spans="1:2" ht="15">
      <c r="A2731" s="19" t="s">
        <v>5454</v>
      </c>
      <c r="B2731" s="18" t="s">
        <v>5455</v>
      </c>
    </row>
    <row r="2732" spans="1:2" ht="15">
      <c r="A2732" s="19" t="s">
        <v>5456</v>
      </c>
      <c r="B2732" s="18" t="s">
        <v>5457</v>
      </c>
    </row>
    <row r="2733" spans="1:2" ht="30">
      <c r="A2733" s="19" t="s">
        <v>5458</v>
      </c>
      <c r="B2733" s="18" t="s">
        <v>5459</v>
      </c>
    </row>
    <row r="2734" spans="1:2" ht="15">
      <c r="A2734" s="19" t="s">
        <v>5460</v>
      </c>
      <c r="B2734" s="18" t="s">
        <v>5461</v>
      </c>
    </row>
    <row r="2735" spans="1:2" ht="30">
      <c r="A2735" s="19" t="s">
        <v>5462</v>
      </c>
      <c r="B2735" s="18" t="s">
        <v>5463</v>
      </c>
    </row>
    <row r="2736" spans="1:2" ht="15">
      <c r="A2736" s="19" t="s">
        <v>5464</v>
      </c>
      <c r="B2736" s="18" t="s">
        <v>5465</v>
      </c>
    </row>
    <row r="2737" spans="1:2" ht="15">
      <c r="A2737" s="19" t="s">
        <v>5466</v>
      </c>
      <c r="B2737" s="18" t="s">
        <v>5467</v>
      </c>
    </row>
    <row r="2738" spans="1:2" ht="15">
      <c r="A2738" s="19" t="s">
        <v>5468</v>
      </c>
      <c r="B2738" s="18" t="s">
        <v>5469</v>
      </c>
    </row>
    <row r="2739" spans="1:2" ht="15">
      <c r="A2739" s="19" t="s">
        <v>5470</v>
      </c>
      <c r="B2739" s="18" t="s">
        <v>5471</v>
      </c>
    </row>
    <row r="2740" spans="1:2" ht="30">
      <c r="A2740" s="19" t="s">
        <v>5472</v>
      </c>
      <c r="B2740" s="18" t="s">
        <v>5473</v>
      </c>
    </row>
    <row r="2741" spans="1:2" ht="15">
      <c r="A2741" s="19" t="s">
        <v>5474</v>
      </c>
      <c r="B2741" s="18" t="s">
        <v>5475</v>
      </c>
    </row>
    <row r="2742" spans="1:2" ht="15">
      <c r="A2742" s="19" t="s">
        <v>5476</v>
      </c>
      <c r="B2742" s="18" t="s">
        <v>5477</v>
      </c>
    </row>
    <row r="2743" spans="1:2" ht="15">
      <c r="A2743" s="19" t="s">
        <v>5478</v>
      </c>
      <c r="B2743" s="18" t="s">
        <v>5479</v>
      </c>
    </row>
    <row r="2744" spans="1:2" ht="30">
      <c r="A2744" s="19" t="s">
        <v>5480</v>
      </c>
      <c r="B2744" s="18" t="s">
        <v>5481</v>
      </c>
    </row>
    <row r="2745" spans="1:2" ht="15">
      <c r="A2745" s="19" t="s">
        <v>5482</v>
      </c>
      <c r="B2745" s="18" t="s">
        <v>5483</v>
      </c>
    </row>
    <row r="2746" spans="1:2" ht="15">
      <c r="A2746" s="19" t="s">
        <v>5484</v>
      </c>
      <c r="B2746" s="18" t="s">
        <v>5485</v>
      </c>
    </row>
    <row r="2747" spans="1:2" ht="15">
      <c r="A2747" s="19" t="s">
        <v>5486</v>
      </c>
      <c r="B2747" s="18" t="s">
        <v>5487</v>
      </c>
    </row>
    <row r="2748" spans="1:2" ht="15">
      <c r="A2748" s="19" t="s">
        <v>5488</v>
      </c>
      <c r="B2748" s="18" t="s">
        <v>5489</v>
      </c>
    </row>
    <row r="2749" spans="1:2" ht="15">
      <c r="A2749" s="19" t="s">
        <v>5490</v>
      </c>
      <c r="B2749" s="18" t="s">
        <v>5491</v>
      </c>
    </row>
    <row r="2750" spans="1:2" ht="15">
      <c r="A2750" s="19" t="s">
        <v>5492</v>
      </c>
      <c r="B2750" s="18" t="s">
        <v>5493</v>
      </c>
    </row>
    <row r="2751" spans="1:2" ht="15">
      <c r="A2751" s="19" t="s">
        <v>5494</v>
      </c>
      <c r="B2751" s="18" t="s">
        <v>5495</v>
      </c>
    </row>
    <row r="2752" spans="1:2" ht="15">
      <c r="A2752" s="19" t="s">
        <v>5496</v>
      </c>
      <c r="B2752" s="18" t="s">
        <v>5497</v>
      </c>
    </row>
    <row r="2753" spans="1:2" ht="15">
      <c r="A2753" s="19" t="s">
        <v>5498</v>
      </c>
      <c r="B2753" s="18" t="s">
        <v>5499</v>
      </c>
    </row>
    <row r="2754" spans="1:2" ht="15">
      <c r="A2754" s="19" t="s">
        <v>5500</v>
      </c>
      <c r="B2754" s="18" t="s">
        <v>5501</v>
      </c>
    </row>
    <row r="2755" spans="1:2" ht="15">
      <c r="A2755" s="19" t="s">
        <v>5502</v>
      </c>
      <c r="B2755" s="18" t="s">
        <v>5503</v>
      </c>
    </row>
    <row r="2756" spans="1:2" ht="15">
      <c r="A2756" s="19" t="s">
        <v>5504</v>
      </c>
      <c r="B2756" s="18" t="s">
        <v>5505</v>
      </c>
    </row>
    <row r="2757" spans="1:2" ht="15">
      <c r="A2757" s="19" t="s">
        <v>5506</v>
      </c>
      <c r="B2757" s="18" t="s">
        <v>5507</v>
      </c>
    </row>
    <row r="2758" spans="1:2" ht="15">
      <c r="A2758" s="19" t="s">
        <v>5508</v>
      </c>
      <c r="B2758" s="18" t="s">
        <v>5509</v>
      </c>
    </row>
    <row r="2759" spans="1:2" ht="15">
      <c r="A2759" s="19" t="s">
        <v>5510</v>
      </c>
      <c r="B2759" s="18" t="s">
        <v>5511</v>
      </c>
    </row>
    <row r="2760" spans="1:2" ht="15">
      <c r="A2760" s="19" t="s">
        <v>5512</v>
      </c>
      <c r="B2760" s="18" t="s">
        <v>5513</v>
      </c>
    </row>
    <row r="2761" spans="1:2" ht="15">
      <c r="A2761" s="19" t="s">
        <v>5514</v>
      </c>
      <c r="B2761" s="18" t="s">
        <v>5515</v>
      </c>
    </row>
    <row r="2762" spans="1:2" ht="15">
      <c r="A2762" s="19" t="s">
        <v>5516</v>
      </c>
      <c r="B2762" s="18" t="s">
        <v>5517</v>
      </c>
    </row>
    <row r="2763" spans="1:2" ht="15">
      <c r="A2763" s="19" t="s">
        <v>5518</v>
      </c>
      <c r="B2763" s="18" t="s">
        <v>5519</v>
      </c>
    </row>
    <row r="2764" spans="1:2" ht="15">
      <c r="A2764" s="19" t="s">
        <v>5520</v>
      </c>
      <c r="B2764" s="18" t="s">
        <v>5521</v>
      </c>
    </row>
    <row r="2765" spans="1:2" ht="30">
      <c r="A2765" s="19" t="s">
        <v>5522</v>
      </c>
      <c r="B2765" s="18" t="s">
        <v>5523</v>
      </c>
    </row>
    <row r="2766" spans="1:2" ht="30">
      <c r="A2766" s="19" t="s">
        <v>5524</v>
      </c>
      <c r="B2766" s="18" t="s">
        <v>5525</v>
      </c>
    </row>
    <row r="2767" spans="1:2" ht="15">
      <c r="A2767" s="19" t="s">
        <v>5526</v>
      </c>
      <c r="B2767" s="18" t="s">
        <v>5527</v>
      </c>
    </row>
    <row r="2768" spans="1:2" ht="30">
      <c r="A2768" s="19" t="s">
        <v>5528</v>
      </c>
      <c r="B2768" s="18" t="s">
        <v>5529</v>
      </c>
    </row>
    <row r="2769" spans="1:2" ht="15">
      <c r="A2769" s="19" t="s">
        <v>5530</v>
      </c>
      <c r="B2769" s="18" t="s">
        <v>5531</v>
      </c>
    </row>
    <row r="2770" spans="1:2" ht="15">
      <c r="A2770" s="19" t="s">
        <v>5532</v>
      </c>
      <c r="B2770" s="18" t="s">
        <v>5533</v>
      </c>
    </row>
    <row r="2771" spans="1:2" ht="30">
      <c r="A2771" s="19" t="s">
        <v>5534</v>
      </c>
      <c r="B2771" s="18" t="s">
        <v>5535</v>
      </c>
    </row>
    <row r="2772" spans="1:2" ht="15">
      <c r="A2772" s="19" t="s">
        <v>5536</v>
      </c>
      <c r="B2772" s="18" t="s">
        <v>5537</v>
      </c>
    </row>
    <row r="2773" spans="1:2" ht="15">
      <c r="A2773" s="19" t="s">
        <v>5538</v>
      </c>
      <c r="B2773" s="18" t="s">
        <v>5539</v>
      </c>
    </row>
    <row r="2774" spans="1:2" ht="15">
      <c r="A2774" s="19" t="s">
        <v>5540</v>
      </c>
      <c r="B2774" s="18" t="s">
        <v>5541</v>
      </c>
    </row>
    <row r="2775" spans="1:2" ht="30">
      <c r="A2775" s="19" t="s">
        <v>5542</v>
      </c>
      <c r="B2775" s="18" t="s">
        <v>5543</v>
      </c>
    </row>
    <row r="2776" spans="1:2" ht="30">
      <c r="A2776" s="19" t="s">
        <v>5544</v>
      </c>
      <c r="B2776" s="18" t="s">
        <v>5545</v>
      </c>
    </row>
    <row r="2777" spans="1:2" ht="15">
      <c r="A2777" s="19" t="s">
        <v>5546</v>
      </c>
      <c r="B2777" s="18" t="s">
        <v>5547</v>
      </c>
    </row>
    <row r="2778" spans="1:2" ht="15">
      <c r="A2778" s="19" t="s">
        <v>5548</v>
      </c>
      <c r="B2778" s="18" t="s">
        <v>5549</v>
      </c>
    </row>
    <row r="2779" spans="1:2" ht="15">
      <c r="A2779" s="19" t="s">
        <v>5550</v>
      </c>
      <c r="B2779" s="18" t="s">
        <v>5551</v>
      </c>
    </row>
    <row r="2780" spans="1:2" ht="15">
      <c r="A2780" s="19" t="s">
        <v>5552</v>
      </c>
      <c r="B2780" s="18" t="s">
        <v>5553</v>
      </c>
    </row>
    <row r="2781" spans="1:2" ht="15">
      <c r="A2781" s="19" t="s">
        <v>5554</v>
      </c>
      <c r="B2781" s="18" t="s">
        <v>5555</v>
      </c>
    </row>
    <row r="2782" spans="1:2" ht="15">
      <c r="A2782" s="19" t="s">
        <v>5556</v>
      </c>
      <c r="B2782" s="18" t="s">
        <v>5557</v>
      </c>
    </row>
    <row r="2783" spans="1:2" ht="15">
      <c r="A2783" s="19" t="s">
        <v>5558</v>
      </c>
      <c r="B2783" s="18" t="s">
        <v>5559</v>
      </c>
    </row>
    <row r="2784" spans="1:2" ht="15">
      <c r="A2784" s="19" t="s">
        <v>5560</v>
      </c>
      <c r="B2784" s="18" t="s">
        <v>5561</v>
      </c>
    </row>
    <row r="2785" spans="1:2" ht="30">
      <c r="A2785" s="19" t="s">
        <v>5562</v>
      </c>
      <c r="B2785" s="18" t="s">
        <v>5563</v>
      </c>
    </row>
    <row r="2786" spans="1:2" ht="15">
      <c r="A2786" s="19" t="s">
        <v>5564</v>
      </c>
      <c r="B2786" s="18" t="s">
        <v>5565</v>
      </c>
    </row>
    <row r="2787" spans="1:2" ht="15">
      <c r="A2787" s="19" t="s">
        <v>5566</v>
      </c>
      <c r="B2787" s="18" t="s">
        <v>5567</v>
      </c>
    </row>
    <row r="2788" spans="1:2" ht="15">
      <c r="A2788" s="19" t="s">
        <v>5568</v>
      </c>
      <c r="B2788" s="18" t="s">
        <v>5569</v>
      </c>
    </row>
    <row r="2789" spans="1:2" ht="15">
      <c r="A2789" s="19" t="s">
        <v>5570</v>
      </c>
      <c r="B2789" s="18" t="s">
        <v>5571</v>
      </c>
    </row>
    <row r="2790" spans="1:2" ht="30">
      <c r="A2790" s="19" t="s">
        <v>5572</v>
      </c>
      <c r="B2790" s="18" t="s">
        <v>5573</v>
      </c>
    </row>
    <row r="2791" spans="1:2" ht="15">
      <c r="A2791" s="19" t="s">
        <v>5574</v>
      </c>
      <c r="B2791" s="18" t="s">
        <v>5575</v>
      </c>
    </row>
    <row r="2792" spans="1:2" ht="15">
      <c r="A2792" s="19" t="s">
        <v>5576</v>
      </c>
      <c r="B2792" s="18" t="s">
        <v>5577</v>
      </c>
    </row>
    <row r="2793" spans="1:2" ht="15">
      <c r="A2793" s="19" t="s">
        <v>5578</v>
      </c>
      <c r="B2793" s="18" t="s">
        <v>5579</v>
      </c>
    </row>
    <row r="2794" spans="1:2" ht="15">
      <c r="A2794" s="19" t="s">
        <v>5580</v>
      </c>
      <c r="B2794" s="18" t="s">
        <v>5581</v>
      </c>
    </row>
    <row r="2795" spans="1:2" ht="15">
      <c r="A2795" s="19" t="s">
        <v>5582</v>
      </c>
      <c r="B2795" s="18" t="s">
        <v>5583</v>
      </c>
    </row>
  </sheetData>
  <sheetProtection algorithmName="SHA-512" hashValue="4A5rtdil+AUbGYuG4SfMUsSA3OKZx2bjYjN3Zmae/JItVlXqbnoTfPk7fSQdUaZ1m6SQpTPU0H7f9p2VMV75hQ==" saltValue="2z4X5RQSrD1ericEFTYP+A==" spinCount="100000" sheet="1" selectLockedCells="1" selectUnlockedCell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7</vt:i4>
      </vt:variant>
    </vt:vector>
  </HeadingPairs>
  <TitlesOfParts>
    <vt:vector size="19" baseType="lpstr">
      <vt:lpstr>Ввод данных</vt:lpstr>
      <vt:lpstr>Своя ед.изм</vt:lpstr>
      <vt:lpstr>Фото</vt:lpstr>
      <vt:lpstr>ВР1</vt:lpstr>
      <vt:lpstr>ВР2</vt:lpstr>
      <vt:lpstr>ВР3</vt:lpstr>
      <vt:lpstr>ВР4</vt:lpstr>
      <vt:lpstr>ВР5</vt:lpstr>
      <vt:lpstr>Форматы ВР</vt:lpstr>
      <vt:lpstr>Дайджест</vt:lpstr>
      <vt:lpstr>Списки</vt:lpstr>
      <vt:lpstr>ОКВЭД2</vt:lpstr>
      <vt:lpstr>Запрос</vt:lpstr>
      <vt:lpstr>ВР1!Область_печати</vt:lpstr>
      <vt:lpstr>ВР2!Область_печати</vt:lpstr>
      <vt:lpstr>ВР3!Область_печати</vt:lpstr>
      <vt:lpstr>ВР4!Область_печати</vt:lpstr>
      <vt:lpstr>ВР5!Область_печати</vt:lpstr>
      <vt:lpstr>Дайджест!Область_печати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Вскрытие резервов</dc:title>
  <dc:creator>МВМ Д1</dc:creator>
  <cp:keywords>Вскрытие резервов</cp:keywords>
  <cp:lastModifiedBy>Office</cp:lastModifiedBy>
  <cp:lastPrinted>2026-08-11T15:13:52Z</cp:lastPrinted>
  <dcterms:created xsi:type="dcterms:W3CDTF">2026-05-25T09:14:03Z</dcterms:created>
  <dcterms:modified xsi:type="dcterms:W3CDTF">2026-08-26T13:47:09Z</dcterms:modified>
</cp:coreProperties>
</file>