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 Distribution" sheetId="1" r:id="rId4"/>
    <sheet state="visible" name="Delivery July 2022" sheetId="2" r:id="rId5"/>
    <sheet state="visible" name="Pivot Table 1" sheetId="3" r:id="rId6"/>
    <sheet state="visible" name="In_full" sheetId="4" r:id="rId7"/>
    <sheet state="visible" name="OTIF" sheetId="5" r:id="rId8"/>
    <sheet state="visible" name="Pivot Table 2" sheetId="6" r:id="rId9"/>
  </sheets>
  <externalReferences>
    <externalReference r:id="rId10"/>
    <externalReference r:id="rId11"/>
  </externalReferences>
  <definedNames>
    <definedName hidden="1" localSheetId="3" name="_xlnm._FilterDatabase">In_full!$A$1:$AF$9</definedName>
  </definedNames>
  <calcPr/>
  <pivotCaches>
    <pivotCache cacheId="0" r:id="rId12"/>
    <pivotCache cacheId="1" r:id="rId13"/>
  </pivotCaches>
  <extLst>
    <ext uri="GoogleSheetsCustomDataVersion1">
      <go:sheetsCustomData xmlns:go="http://customooxmlschemas.google.com/" r:id="rId14" roundtripDataSignature="AMtx7mjkjZFdWa4BE94iPNpPnuetZN2PCw=="/>
    </ext>
  </extLst>
</workbook>
</file>

<file path=xl/sharedStrings.xml><?xml version="1.0" encoding="utf-8"?>
<sst xmlns="http://schemas.openxmlformats.org/spreadsheetml/2006/main" count="1796" uniqueCount="183">
  <si>
    <t>REPUBLIQUE DU NIGER</t>
  </si>
  <si>
    <t>REGION DE DOSSO</t>
  </si>
  <si>
    <t>DIRECTION REGIONALE DE LA SANTE PUBLIQUE</t>
  </si>
  <si>
    <t xml:space="preserve">DE LA POPULATION  ET DE AFFAIRES  SOCIALES </t>
  </si>
  <si>
    <t xml:space="preserve">ESTIMATION DES BESOINS EN VACCINS ET CONSOMMABLES PEV SYSTEMATIQUE </t>
  </si>
  <si>
    <t>ESTIMATION DES BESOINS EN VACCINS</t>
  </si>
  <si>
    <t>ANTIGENES</t>
  </si>
  <si>
    <t>Boboye</t>
  </si>
  <si>
    <t>Dioundiou</t>
  </si>
  <si>
    <t>Doutchi</t>
  </si>
  <si>
    <t>Dosso</t>
  </si>
  <si>
    <t>Falmey</t>
  </si>
  <si>
    <t>Gaya</t>
  </si>
  <si>
    <t>Loga</t>
  </si>
  <si>
    <t>Tibiri</t>
  </si>
  <si>
    <t>Total</t>
  </si>
  <si>
    <t>BCG</t>
  </si>
  <si>
    <t>DTP-HepB-Hib</t>
  </si>
  <si>
    <t>VPO</t>
  </si>
  <si>
    <t>VAR</t>
  </si>
  <si>
    <t>VAA</t>
  </si>
  <si>
    <t>Td</t>
  </si>
  <si>
    <t>Pneumo 13</t>
  </si>
  <si>
    <t>Rota</t>
  </si>
  <si>
    <t>VPI</t>
  </si>
  <si>
    <t>MenA</t>
  </si>
  <si>
    <t>ESTIMATION DES BESOINS EN CONSOMMABLES</t>
  </si>
  <si>
    <t>SAB BCG</t>
  </si>
  <si>
    <t>SAB 0,5 ML</t>
  </si>
  <si>
    <t>SERINGUES DIL 5 ML</t>
  </si>
  <si>
    <t>SERINGUES DIL 2 ML</t>
  </si>
  <si>
    <t>BOITES DE SECURITE</t>
  </si>
  <si>
    <t>Chronogramme de livraison juillet 2022</t>
  </si>
  <si>
    <t>Date</t>
  </si>
  <si>
    <t>Axe</t>
  </si>
  <si>
    <t>Véhicule</t>
  </si>
  <si>
    <t>responsable</t>
  </si>
  <si>
    <t xml:space="preserve">observation </t>
  </si>
  <si>
    <t>Axe Boboye</t>
  </si>
  <si>
    <t>VLC</t>
  </si>
  <si>
    <t>Hadiza Ango</t>
  </si>
  <si>
    <t>Axe Gaya</t>
  </si>
  <si>
    <t>3A0166 RN</t>
  </si>
  <si>
    <t>Idrissa Mamoudou</t>
  </si>
  <si>
    <t>Axe Loga</t>
  </si>
  <si>
    <t>Axe Dogondoutchi</t>
  </si>
  <si>
    <t>Axe Falmey</t>
  </si>
  <si>
    <t>Axe Tibiri</t>
  </si>
  <si>
    <t>Axe Dioundiou</t>
  </si>
  <si>
    <t>Axe DS Dosso</t>
  </si>
  <si>
    <t>NB : Test du refrigérateur VLC le 26/07/2022</t>
  </si>
  <si>
    <t>Dates_issued</t>
  </si>
  <si>
    <t>Type_issue</t>
  </si>
  <si>
    <t>DESTINATIONS / ALLOCATION Main_Allocation</t>
  </si>
  <si>
    <t>Commentaries</t>
  </si>
  <si>
    <t>Voucher_No.</t>
  </si>
  <si>
    <t>Type_SIAs</t>
  </si>
  <si>
    <t>Type_Product</t>
  </si>
  <si>
    <t>Vaccines/diluents &amp; Supplies</t>
  </si>
  <si>
    <t>Expiration_date</t>
  </si>
  <si>
    <t>Batch_No.</t>
  </si>
  <si>
    <t>No. of doses Qty_issued</t>
  </si>
  <si>
    <t>Presentation doses/vial or units/box</t>
  </si>
  <si>
    <t>STOCK BALANCES Batch (doses)</t>
  </si>
  <si>
    <t>Total (doses)</t>
  </si>
  <si>
    <t>Manufacturer</t>
  </si>
  <si>
    <t>Type_VVM</t>
  </si>
  <si>
    <t>Storage_location</t>
  </si>
  <si>
    <t>litres / m3</t>
  </si>
  <si>
    <t>weight (kg)</t>
  </si>
  <si>
    <t>distibuted_late</t>
  </si>
  <si>
    <t xml:space="preserve"> </t>
  </si>
  <si>
    <t>semaine</t>
  </si>
  <si>
    <t>Commande</t>
  </si>
  <si>
    <t>VACCIN</t>
  </si>
  <si>
    <t>0370MA097</t>
  </si>
  <si>
    <t>Serum Institute of India</t>
  </si>
  <si>
    <t>CHF+</t>
  </si>
  <si>
    <t>-</t>
  </si>
  <si>
    <t>Chambre froide positive</t>
  </si>
  <si>
    <t>2-8°C</t>
  </si>
  <si>
    <t>Perte</t>
  </si>
  <si>
    <t>Casses</t>
  </si>
  <si>
    <t>YF</t>
  </si>
  <si>
    <t>FSBSI</t>
  </si>
  <si>
    <t>DTwP-HepB-Hib</t>
  </si>
  <si>
    <t>FWM21519</t>
  </si>
  <si>
    <t>LG Chem</t>
  </si>
  <si>
    <t>bOPV</t>
  </si>
  <si>
    <t>68C21024A</t>
  </si>
  <si>
    <t>Bharat Biotech</t>
  </si>
  <si>
    <t>IPV</t>
  </si>
  <si>
    <t>IPV20510</t>
  </si>
  <si>
    <t>LG Life</t>
  </si>
  <si>
    <t>Measles</t>
  </si>
  <si>
    <t>0031N006</t>
  </si>
  <si>
    <t>Men-A (paediatric)</t>
  </si>
  <si>
    <t>1781M005A</t>
  </si>
  <si>
    <t>Rota_Liq</t>
  </si>
  <si>
    <t>AROLD402BA</t>
  </si>
  <si>
    <t>GlaxoSmithKline</t>
  </si>
  <si>
    <t>PCV-13</t>
  </si>
  <si>
    <t>FL7245</t>
  </si>
  <si>
    <t>Pfizer</t>
  </si>
  <si>
    <t>DILUANT</t>
  </si>
  <si>
    <t>dil_BCG</t>
  </si>
  <si>
    <t>0701S4003</t>
  </si>
  <si>
    <t>Mag01</t>
  </si>
  <si>
    <t>magasin sec</t>
  </si>
  <si>
    <t>dil_Measles</t>
  </si>
  <si>
    <t>0670S1043</t>
  </si>
  <si>
    <t>0672S1003</t>
  </si>
  <si>
    <t>dil_YF</t>
  </si>
  <si>
    <t>dil_Men-A</t>
  </si>
  <si>
    <t>1081I002E</t>
  </si>
  <si>
    <t>INJEQT</t>
  </si>
  <si>
    <t>SAB_0.05ml</t>
  </si>
  <si>
    <t>Tiankang Medical</t>
  </si>
  <si>
    <t>RUPF_Sdilution_2ml</t>
  </si>
  <si>
    <t>4006J12</t>
  </si>
  <si>
    <t>Kojak MHD</t>
  </si>
  <si>
    <t>RUPF_Sdilution_5ml</t>
  </si>
  <si>
    <t>3101J41</t>
  </si>
  <si>
    <t>Dioundou</t>
  </si>
  <si>
    <t>IPV21502</t>
  </si>
  <si>
    <t>BS_5l</t>
  </si>
  <si>
    <t>BS_5_2018_7D</t>
  </si>
  <si>
    <t>TimSafe</t>
  </si>
  <si>
    <t>FWM21526</t>
  </si>
  <si>
    <t>AROLD465AA</t>
  </si>
  <si>
    <t>SAB_0.5ml</t>
  </si>
  <si>
    <t>2012J51</t>
  </si>
  <si>
    <t>DS Dosso</t>
  </si>
  <si>
    <t>Dogondoutchi</t>
  </si>
  <si>
    <t>68C21025A</t>
  </si>
  <si>
    <t>Cong01</t>
  </si>
  <si>
    <t>Congélateur horizontal</t>
  </si>
  <si>
    <t>-20°C</t>
  </si>
  <si>
    <t>1781M006A</t>
  </si>
  <si>
    <t>FL7236</t>
  </si>
  <si>
    <t>dil_Men-A (paediatric)</t>
  </si>
  <si>
    <t>1081I004A</t>
  </si>
  <si>
    <t>SUM of No. of doses Qty_issued</t>
  </si>
  <si>
    <t>Grand Total</t>
  </si>
  <si>
    <t>Planned_BCG</t>
  </si>
  <si>
    <t>Planned_Penta</t>
  </si>
  <si>
    <t>Planned_OPV</t>
  </si>
  <si>
    <t>Planned_Measles</t>
  </si>
  <si>
    <t>Planned_YF</t>
  </si>
  <si>
    <t>Planned_Td</t>
  </si>
  <si>
    <t>Planned_PCV</t>
  </si>
  <si>
    <t>Planned_Rota</t>
  </si>
  <si>
    <t>Planned_IPV</t>
  </si>
  <si>
    <t>Planned_MenA</t>
  </si>
  <si>
    <t>Delivered_BCG</t>
  </si>
  <si>
    <t>Delivered_bOPV</t>
  </si>
  <si>
    <t>Delivered_Penta</t>
  </si>
  <si>
    <t>Delivered_IPV</t>
  </si>
  <si>
    <t>Delivered_Measles</t>
  </si>
  <si>
    <t>Delivered_MenA</t>
  </si>
  <si>
    <t>Delivered_PCV</t>
  </si>
  <si>
    <t>Delivered_Rota</t>
  </si>
  <si>
    <t>Delivered_YF</t>
  </si>
  <si>
    <t>In_full_BCG</t>
  </si>
  <si>
    <t>In_full_bOPV</t>
  </si>
  <si>
    <t>In_full_Penta</t>
  </si>
  <si>
    <t>In_full_IPV</t>
  </si>
  <si>
    <t>In_full_Measles</t>
  </si>
  <si>
    <t>In_full_MenA</t>
  </si>
  <si>
    <t>In_full_PCV</t>
  </si>
  <si>
    <t>In_full_Rota</t>
  </si>
  <si>
    <t>In_full_YF</t>
  </si>
  <si>
    <t>Total_In_Full</t>
  </si>
  <si>
    <t>Total_Planned_Deliveries</t>
  </si>
  <si>
    <t>Percent_In_Full</t>
  </si>
  <si>
    <t>Vehicle</t>
  </si>
  <si>
    <t>Planned Date of Delivery</t>
  </si>
  <si>
    <t>Total Doses Delivered</t>
  </si>
  <si>
    <t>Planned On-Time</t>
  </si>
  <si>
    <t>On-time</t>
  </si>
  <si>
    <t>Percent_On_Time</t>
  </si>
  <si>
    <t>OTIF</t>
  </si>
  <si>
    <t>Conventional Truck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</si>
</sst>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dd-mmm-yy"/>
    <numFmt numFmtId="166" formatCode="d-mmm-yy"/>
    <numFmt numFmtId="167" formatCode="0.0"/>
  </numFmts>
  <fonts count="9">
    <font>
      <sz val="11.0"/>
      <color theme="1"/>
      <name val="Calibri"/>
      <scheme val="minor"/>
    </font>
    <font>
      <b/>
      <sz val="13.0"/>
      <color theme="1"/>
      <name val="Calibri"/>
    </font>
    <font>
      <sz val="13.0"/>
      <color theme="1"/>
      <name val="Calibri"/>
    </font>
    <font/>
    <font>
      <sz val="11.0"/>
      <color theme="1"/>
      <name val="Calibri"/>
    </font>
    <font>
      <sz val="13.0"/>
      <color rgb="FF000000"/>
      <name val="Calibri"/>
    </font>
    <font>
      <sz val="16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37">
    <border/>
    <border>
      <left style="medium">
        <color rgb="FF000000"/>
      </left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14" xfId="0" applyBorder="1" applyFont="1" applyNumberFormat="1"/>
    <xf borderId="5" fillId="3" fontId="1" numFmtId="164" xfId="0" applyAlignment="1" applyBorder="1" applyFill="1" applyFont="1" applyNumberForma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4" fontId="1" numFmtId="0" xfId="0" applyAlignment="1" applyBorder="1" applyFill="1" applyFont="1">
      <alignment vertical="center"/>
    </xf>
    <xf borderId="9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vertical="center"/>
    </xf>
    <xf borderId="10" fillId="4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ill="1" applyFont="1">
      <alignment horizontal="left"/>
    </xf>
    <xf borderId="12" fillId="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wrapText="0"/>
    </xf>
    <xf borderId="14" fillId="0" fontId="2" numFmtId="0" xfId="0" applyAlignment="1" applyBorder="1" applyFont="1">
      <alignment horizontal="center" readingOrder="0" shrinkToFit="0" vertical="bottom" wrapText="0"/>
    </xf>
    <xf borderId="14" fillId="0" fontId="5" numFmtId="3" xfId="0" applyAlignment="1" applyBorder="1" applyFont="1" applyNumberFormat="1">
      <alignment horizontal="center" readingOrder="0" shrinkToFit="0" vertical="bottom" wrapText="0"/>
    </xf>
    <xf borderId="14" fillId="0" fontId="2" numFmtId="3" xfId="0" applyAlignment="1" applyBorder="1" applyFont="1" applyNumberFormat="1">
      <alignment horizontal="center" readingOrder="0" shrinkToFit="0" vertical="bottom" wrapText="0"/>
    </xf>
    <xf borderId="15" fillId="0" fontId="2" numFmtId="0" xfId="0" applyAlignment="1" applyBorder="1" applyFont="1">
      <alignment horizontal="center" vertical="center"/>
    </xf>
    <xf borderId="0" fillId="0" fontId="2" numFmtId="9" xfId="0" applyFont="1" applyNumberFormat="1"/>
    <xf borderId="16" fillId="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13" fillId="0" fontId="5" numFmtId="3" xfId="0" applyAlignment="1" applyBorder="1" applyFont="1" applyNumberFormat="1">
      <alignment horizontal="center" readingOrder="0" shrinkToFit="0" vertical="bottom" wrapText="0"/>
    </xf>
    <xf borderId="13" fillId="0" fontId="2" numFmtId="3" xfId="0" applyAlignment="1" applyBorder="1" applyFont="1" applyNumberFormat="1">
      <alignment horizontal="center" readingOrder="0" shrinkToFit="0" vertical="bottom" wrapText="0"/>
    </xf>
    <xf borderId="1" fillId="3" fontId="1" numFmtId="0" xfId="0" applyAlignment="1" applyBorder="1" applyFont="1">
      <alignment horizontal="center" vertical="center"/>
    </xf>
    <xf borderId="17" fillId="0" fontId="3" numFmtId="0" xfId="0" applyBorder="1" applyFont="1"/>
    <xf borderId="8" fillId="5" fontId="1" numFmtId="0" xfId="0" applyAlignment="1" applyBorder="1" applyFont="1">
      <alignment horizontal="left"/>
    </xf>
    <xf borderId="12" fillId="0" fontId="2" numFmtId="0" xfId="0" applyAlignment="1" applyBorder="1" applyFont="1">
      <alignment horizontal="center" readingOrder="0" vertical="center"/>
    </xf>
    <xf borderId="12" fillId="0" fontId="2" numFmtId="1" xfId="0" applyAlignment="1" applyBorder="1" applyFont="1" applyNumberForma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15" fillId="0" fontId="2" numFmtId="1" xfId="0" applyAlignment="1" applyBorder="1" applyFont="1" applyNumberFormat="1">
      <alignment horizontal="center" vertical="center"/>
    </xf>
    <xf borderId="0" fillId="0" fontId="2" numFmtId="3" xfId="0" applyFont="1" applyNumberFormat="1"/>
    <xf borderId="19" fillId="5" fontId="1" numFmtId="0" xfId="0" applyAlignment="1" applyBorder="1" applyFont="1">
      <alignment horizontal="left"/>
    </xf>
    <xf borderId="20" fillId="0" fontId="2" numFmtId="0" xfId="0" applyAlignment="1" applyBorder="1" applyFont="1">
      <alignment horizontal="center" readingOrder="0" vertical="center"/>
    </xf>
    <xf borderId="20" fillId="0" fontId="2" numFmtId="1" xfId="0" applyAlignment="1" applyBorder="1" applyFont="1" applyNumberFormat="1">
      <alignment horizontal="center" readingOrder="0" vertical="center"/>
    </xf>
    <xf borderId="21" fillId="0" fontId="2" numFmtId="1" xfId="0" applyAlignment="1" applyBorder="1" applyFont="1" applyNumberFormat="1">
      <alignment horizontal="center" readingOrder="0" vertical="center"/>
    </xf>
    <xf borderId="22" fillId="0" fontId="2" numFmtId="1" xfId="0" applyAlignment="1" applyBorder="1" applyFont="1" applyNumberFormat="1">
      <alignment horizontal="center" vertical="center"/>
    </xf>
    <xf borderId="16" fillId="0" fontId="2" numFmtId="3" xfId="0" applyBorder="1" applyFont="1" applyNumberFormat="1"/>
    <xf borderId="0" fillId="0" fontId="2" numFmtId="0" xfId="0" applyAlignment="1" applyFont="1">
      <alignment horizontal="center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26" fillId="6" fontId="2" numFmtId="16" xfId="0" applyBorder="1" applyFill="1" applyFont="1" applyNumberFormat="1"/>
    <xf borderId="27" fillId="6" fontId="2" numFmtId="0" xfId="0" applyBorder="1" applyFont="1"/>
    <xf borderId="28" fillId="6" fontId="2" numFmtId="0" xfId="0" applyBorder="1" applyFont="1"/>
    <xf borderId="29" fillId="0" fontId="2" numFmtId="16" xfId="0" applyBorder="1" applyFont="1" applyNumberFormat="1"/>
    <xf borderId="30" fillId="0" fontId="2" numFmtId="0" xfId="0" applyBorder="1" applyFont="1"/>
    <xf borderId="31" fillId="0" fontId="2" numFmtId="0" xfId="0" applyBorder="1" applyFont="1"/>
    <xf borderId="32" fillId="6" fontId="2" numFmtId="16" xfId="0" applyBorder="1" applyFont="1" applyNumberFormat="1"/>
    <xf borderId="30" fillId="6" fontId="2" numFmtId="0" xfId="0" applyBorder="1" applyFont="1"/>
    <xf borderId="33" fillId="6" fontId="2" numFmtId="0" xfId="0" applyBorder="1" applyFont="1"/>
    <xf borderId="34" fillId="0" fontId="2" numFmtId="16" xfId="0" applyBorder="1" applyFont="1" applyNumberFormat="1"/>
    <xf borderId="35" fillId="0" fontId="2" numFmtId="0" xfId="0" applyBorder="1" applyFont="1"/>
    <xf borderId="36" fillId="0" fontId="2" numFmtId="0" xfId="0" applyBorder="1" applyFont="1"/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7" numFmtId="0" xfId="0" applyFont="1"/>
    <xf borderId="0" fillId="0" fontId="7" numFmtId="165" xfId="0" applyFont="1" applyNumberFormat="1"/>
    <xf borderId="0" fillId="0" fontId="7" numFmtId="3" xfId="0" applyFont="1" applyNumberFormat="1"/>
    <xf borderId="0" fillId="0" fontId="7" numFmtId="166" xfId="0" applyFont="1" applyNumberFormat="1"/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7" fontId="7" numFmtId="0" xfId="0" applyAlignment="1" applyFill="1" applyFont="1">
      <alignment readingOrder="0" shrinkToFit="0" wrapText="1"/>
    </xf>
    <xf borderId="0" fillId="8" fontId="8" numFmtId="0" xfId="0" applyAlignment="1" applyFill="1" applyFont="1">
      <alignment readingOrder="0" shrinkToFit="0" wrapText="1"/>
    </xf>
    <xf borderId="0" fillId="7" fontId="7" numFmtId="0" xfId="0" applyFont="1"/>
    <xf borderId="0" fillId="8" fontId="7" numFmtId="167" xfId="0" applyFont="1" applyNumberFormat="1"/>
    <xf borderId="0" fillId="8" fontId="7" numFmtId="167" xfId="0" applyAlignment="1" applyFont="1" applyNumberFormat="1">
      <alignment readingOrder="0"/>
    </xf>
    <xf borderId="29" fillId="6" fontId="2" numFmtId="16" xfId="0" applyBorder="1" applyFont="1" applyNumberFormat="1"/>
    <xf borderId="0" fillId="8" fontId="7" numFmtId="0" xfId="0" applyFont="1"/>
    <xf borderId="32" fillId="0" fontId="2" numFmtId="16" xfId="0" applyBorder="1" applyFont="1" applyNumberFormat="1"/>
    <xf borderId="0" fillId="0" fontId="7" numFmtId="9" xfId="0" applyFont="1" applyNumberFormat="1"/>
    <xf borderId="0" fillId="0" fontId="7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</c:ser>
        <c:ser>
          <c:idx val="1"/>
          <c:order val="1"/>
          <c:tx>
            <c:strRef>
              <c:f>'Pivot Table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2'!$C$2:$C$3</c:f>
              <c:numCache/>
            </c:numRef>
          </c:val>
        </c:ser>
        <c:axId val="1828250204"/>
        <c:axId val="1218763976"/>
      </c:barChart>
      <c:catAx>
        <c:axId val="182825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763976"/>
      </c:catAx>
      <c:valAx>
        <c:axId val="121876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25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142875</xdr:rowOff>
    </xdr:from>
    <xdr:ext cx="5715000" cy="3533775"/>
    <xdr:graphicFrame>
      <xdr:nvGraphicFramePr>
        <xdr:cNvPr id="19575253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esktop/Estimation%20des%20Besoins%20vaccins%20&amp;%20Cons%202022%20VLC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user/Documents/CRI_2021/GESTION%20DES%20DONNEES%20ROUTINES%202021/DVD-MT2021/DVD-MT-Juin%20-Dosso%202021/DVD-MT%20LOGA%20%20%20%20%202021%20(3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 de transport"/>
      <sheetName val="DRSP"/>
      <sheetName val="Volume Période"/>
      <sheetName val="DS BOBOYE"/>
      <sheetName val="DS DIOUNDIOU"/>
      <sheetName val="DS DOUTCHI"/>
      <sheetName val="DS DOSSO"/>
      <sheetName val="DS FALMEY"/>
      <sheetName val="DS GAYA"/>
      <sheetName val="DS Loga "/>
      <sheetName val="DS TIBIRI"/>
      <sheetName val="Quantité à livrer pour le mois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"/>
      <sheetName val="index"/>
      <sheetName val="Prog"/>
      <sheetName val="data"/>
      <sheetName val="Compl_Timeliness"/>
      <sheetName val="Temperatures"/>
      <sheetName val="CAT"/>
      <sheetName val="RED"/>
      <sheetName val="Pertes"/>
      <sheetName val="Class"/>
      <sheetName val="Indicators"/>
      <sheetName val="Rapport"/>
      <sheetName val="Graph_cov"/>
      <sheetName val="Graph_perf"/>
      <sheetName val="Graph_class"/>
      <sheetName val="Graph_supply"/>
      <sheetName val="Vaccinations"/>
      <sheetName val="AutreVac"/>
      <sheetName val="Couverage"/>
      <sheetName val="Synthese_Vax"/>
      <sheetName val="Synthes_Cov"/>
      <sheetName val="Stock_Vax"/>
      <sheetName val="Supply_Vax"/>
      <sheetName val="Stock_Inj"/>
      <sheetName val="Supply_Inj"/>
      <sheetName val="Bundling"/>
      <sheetName val="Inventory"/>
      <sheetName val="Analyse_eqpt"/>
      <sheetName val="Gap_analysis_stores"/>
      <sheetName val="Gap_analysis_service"/>
      <sheetName val="vaccines"/>
      <sheetName val="supplies"/>
      <sheetName val="BaseEqptCdF"/>
      <sheetName val="Translation"/>
      <sheetName val="Country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42" sheet="Delivery July 2022"/>
  </cacheSource>
  <cacheFields>
    <cacheField name="Dates_issued" numFmtId="165">
      <sharedItems containsSemiMixedTypes="0" containsDate="1" containsString="0">
        <d v="2022-07-26T00:00:00Z"/>
        <d v="2022-07-27T00:00:00Z"/>
        <d v="2022-07-28T00:00:00Z"/>
        <d v="2022-07-29T00:00:00Z"/>
        <d v="2022-07-30T00:00:00Z"/>
        <d v="2022-08-02T00:00:00Z"/>
      </sharedItems>
    </cacheField>
    <cacheField name="Type_issue" numFmtId="0">
      <sharedItems>
        <s v="Commande"/>
        <s v="Perte"/>
      </sharedItems>
    </cacheField>
    <cacheField name="DESTINATIONS / ALLOCATION Main_Allocation" numFmtId="0">
      <sharedItems>
        <s v="Boboye"/>
        <s v="Casses"/>
        <s v="Dioundou"/>
        <s v="Tibiri"/>
        <s v="Gaya"/>
        <s v="Falmey"/>
        <s v="Loga"/>
        <s v="DS Dosso"/>
        <s v="Dogondoutchi"/>
      </sharedItems>
    </cacheField>
    <cacheField name="Commentaries" numFmtId="0">
      <sharedItems containsBlank="1">
        <m/>
        <s v="VLC"/>
      </sharedItems>
    </cacheField>
    <cacheField name="Voucher_No." numFmtId="0">
      <sharedItems containsSemiMixedTypes="0" containsString="0" containsNumber="1" containsInteger="1">
        <n v="7.0"/>
      </sharedItems>
    </cacheField>
    <cacheField name="Type_SIAs" numFmtId="0">
      <sharedItems containsString="0" containsBlank="1">
        <m/>
      </sharedItems>
    </cacheField>
    <cacheField name="Type_Product" numFmtId="0">
      <sharedItems>
        <s v="VACCIN"/>
        <s v="DILUANT"/>
        <s v="INJEQT"/>
      </sharedItems>
    </cacheField>
    <cacheField name="Vaccines/diluents &amp; Supplies" numFmtId="0">
      <sharedItems>
        <s v="BCG"/>
        <s v="YF"/>
        <s v="DTwP-HepB-Hib"/>
        <s v="bOPV"/>
        <s v="IPV"/>
        <s v="Measles"/>
        <s v="Men-A (paediatric)"/>
        <s v="Rota_Liq"/>
        <s v="PCV-13"/>
        <s v="dil_BCG"/>
        <s v="dil_Measles"/>
        <s v="dil_YF"/>
        <s v="dil_Men-A"/>
        <s v="SAB_0.05ml"/>
        <s v="RUPF_Sdilution_2ml"/>
        <s v="RUPF_Sdilution_5ml"/>
        <s v="BS_5l"/>
        <s v="SAB_0.5ml"/>
        <s v="dil_Men-A (paediatric)"/>
      </sharedItems>
    </cacheField>
    <cacheField name="Expiration_date" numFmtId="166">
      <sharedItems containsSemiMixedTypes="0" containsDate="1" containsString="0">
        <d v="2023-07-31T00:00:00Z"/>
        <d v="2023-10-31T00:00:00Z"/>
        <d v="2024-06-21T00:00:00Z"/>
        <d v="2023-03-31T00:00:00Z"/>
        <d v="2022-12-31T00:00:00Z"/>
        <d v="2024-07-31T00:00:00Z"/>
        <d v="2023-12-31T00:00:00Z"/>
        <d v="2023-10-01T00:00:00Z"/>
        <d v="2024-09-30T00:00:00Z"/>
        <d v="2025-08-31T00:00:00Z"/>
        <d v="2026-12-31T00:00:00Z"/>
        <d v="2025-10-31T00:00:00Z"/>
        <d v="2025-07-31T00:00:00Z"/>
        <d v="2026-02-28T00:00:00Z"/>
        <d v="2025-09-30T00:00:00Z"/>
        <d v="2025-06-30T00:00:00Z"/>
        <d v="2023-02-03T00:00:00Z"/>
        <d v="2024-11-18T00:00:00Z"/>
        <d v="2024-01-31T00:00:00Z"/>
        <d v="2026-04-30T00:00:00Z"/>
        <d v="2023-11-30T00:00:00Z"/>
        <d v="2024-10-31T00:00:00Z"/>
        <d v="2025-11-30T00:00:00Z"/>
      </sharedItems>
    </cacheField>
    <cacheField name="Batch_No.">
      <sharedItems containsMixedTypes="1" containsNumber="1" containsInteger="1">
        <s v="0370MA097"/>
        <n v="784.0"/>
        <s v="FWM21519"/>
        <s v="68C21024A"/>
        <s v="IPV20510"/>
        <s v="0031N006"/>
        <s v="1781M005A"/>
        <s v="AROLD402BA"/>
        <s v="FL7245"/>
        <s v="0701S4003"/>
        <s v="0670S1043"/>
        <s v="0672S1003"/>
        <n v="250.0"/>
        <s v="1081I002E"/>
        <n v="210223.0"/>
        <s v="4006J12"/>
        <s v="3101J41"/>
        <s v="IPV21502"/>
        <s v="BS_5_2018_7D"/>
        <s v="FWM21526"/>
        <s v="AROLD465AA"/>
        <s v="2012J51"/>
        <s v="68C21025A"/>
        <n v="791.0"/>
        <s v="1781M006A"/>
        <s v="FL7236"/>
        <n v="301.0"/>
        <s v="1081I004A"/>
      </sharedItems>
    </cacheField>
    <cacheField name="No. of doses Qty_issued" numFmtId="3">
      <sharedItems containsSemiMixedTypes="0" containsString="0" containsNumber="1" containsInteger="1">
        <n v="1980.0"/>
        <n v="10.0"/>
        <n v="4000.0"/>
        <n v="5300.0"/>
        <n v="2500.0"/>
        <n v="1490.0"/>
        <n v="1600.0"/>
        <n v="2750.0"/>
        <n v="3800.0"/>
        <n v="625.0"/>
        <n v="3375.0"/>
        <n v="1500.0"/>
        <n v="100.0"/>
        <n v="500.0"/>
        <n v="680.0"/>
        <n v="1700.0"/>
        <n v="1220.0"/>
        <n v="435.0"/>
        <n v="865.0"/>
        <n v="1650.0"/>
        <n v="440.0"/>
        <n v="550.0"/>
        <n v="1000.0"/>
        <n v="700.0"/>
        <n v="40.0"/>
        <n v="470.0"/>
        <n v="1880.0"/>
        <n v="4100.0"/>
        <n v="5280.0"/>
        <n v="2600.0"/>
        <n v="4050.0"/>
        <n v="1070.0"/>
        <n v="2250.0"/>
        <n v="3600.0"/>
        <n v="250.0"/>
        <n v="2240.0"/>
        <n v="4300.0"/>
        <n v="4880.0"/>
        <n v="3925.0"/>
        <n v="1680.0"/>
        <n v="2650.0"/>
        <n v="4200.0"/>
        <n v="105.0"/>
        <n v="800.0"/>
        <n v="410.0"/>
        <n v="2180.0"/>
        <n v="1300.0"/>
        <n v="1550.0"/>
        <n v="750.0"/>
        <n v="1100.0"/>
        <n v="2000.0"/>
        <n v="880.0"/>
        <n v="900.0"/>
        <n v="1050.0"/>
        <n v="2660.0"/>
        <n v="670.0"/>
        <n v="600.0"/>
        <n v="150.0"/>
        <n v="3560.0"/>
        <n v="1420.0"/>
        <n v="5000.0"/>
        <n v="6300.0"/>
        <n v="4700.0"/>
        <n v="5590.0"/>
        <n v="1400.0"/>
        <n v="2260.0"/>
        <n v="2700.0"/>
        <n v="2400.0"/>
        <n v="25400.0"/>
        <n v="106.0"/>
        <n v="7200.0"/>
        <n v="5500.0"/>
        <n v="2640.0"/>
        <n v="4860.0"/>
        <n v="7390.0"/>
        <n v="1720.0"/>
        <n v="180.0"/>
        <n v="340.0"/>
        <n v="2800.0"/>
        <n v="3250.0"/>
        <n v="1200.0"/>
        <n v="6200.0"/>
        <n v="1630.0"/>
        <n v="270.0"/>
        <n v="2070.0"/>
        <n v="3200.0"/>
        <n v="770.0"/>
        <n v="25.0"/>
      </sharedItems>
    </cacheField>
    <cacheField name="Presentation doses/vial or units/box" numFmtId="0">
      <sharedItems containsSemiMixedTypes="0" containsString="0" containsNumber="1" containsInteger="1">
        <n v="20.0"/>
        <n v="10.0"/>
        <n v="5.0"/>
        <n v="1.0"/>
        <n v="4.0"/>
        <n v="100.0"/>
        <n v="25.0"/>
      </sharedItems>
    </cacheField>
    <cacheField name="STOCK BALANCES Batch (doses)">
      <sharedItems containsMixedTypes="1" containsNumber="1" containsInteger="1">
        <n v="50480.0"/>
        <n v="9610.0"/>
        <n v="9710.0"/>
        <n v="21040.0"/>
        <n v="2750.0"/>
        <n v="32800.0"/>
        <n v="6120.0"/>
        <n v="5700.0"/>
        <n v="5450.0"/>
        <n v="13200.0"/>
        <n v="47140.0"/>
        <s v="-"/>
        <n v="33425.0"/>
        <n v="6030.0"/>
        <n v="6430.0"/>
        <n v="22800.0"/>
        <n v="211.0"/>
        <n v="11305.0"/>
        <n v="47920.0"/>
        <n v="16535.0"/>
        <n v="2491.0"/>
        <n v="45680.0"/>
        <n v="5410.0"/>
        <n v="16160.0"/>
        <n v="28875.0"/>
        <n v="4520.0"/>
        <n v="4020.0"/>
        <n v="2800.0"/>
        <n v="9000.0"/>
        <n v="44900.0"/>
        <n v="29500.0"/>
        <n v="4430.0"/>
        <n v="4750.0"/>
        <n v="21200.0"/>
        <n v="106.0"/>
        <n v="10505.0"/>
        <n v="44680.0"/>
        <n v="5000.0"/>
        <n v="94510.0"/>
        <n v="13980.0"/>
        <n v="15235.0"/>
        <n v="27325.0"/>
        <n v="3820.0"/>
        <n v="3270.0"/>
        <n v="2700.0"/>
        <n v="37400.0"/>
        <n v="7000.0"/>
        <n v="43900.0"/>
        <n v="27950.0"/>
        <n v="3730.0"/>
        <n v="4000.0"/>
        <n v="20320.0"/>
        <n v="64500.0"/>
        <n v="43780.0"/>
        <n v="92810.0"/>
        <n v="11800.0"/>
        <n v="14185.0"/>
        <n v="24665.0"/>
        <n v="3120.0"/>
        <n v="2600.0"/>
        <n v="36100.0"/>
        <n v="43000.0"/>
        <n v="25290.0"/>
        <n v="3030.0"/>
        <n v="3330.0"/>
        <n v="19420.0"/>
        <n v="62500.0"/>
        <n v="9905.0"/>
        <n v="2341.0"/>
        <n v="38800.0"/>
        <n v="4625.0"/>
        <n v="11685.0"/>
        <n v="38020.0"/>
        <n v="12310.0"/>
        <n v="13820.0"/>
        <n v="37100.0"/>
        <n v="9035.0"/>
        <n v="2166.0"/>
        <n v="85610.0"/>
        <n v="119360.0"/>
        <n v="9020.0"/>
        <n v="34200.0"/>
        <n v="32850.0"/>
        <n v="28800.0"/>
        <n v="36730.0"/>
        <n v="34930.0"/>
      </sharedItems>
    </cacheField>
    <cacheField name="Total (doses)">
      <sharedItems containsMixedTypes="1" containsNumber="1" containsInteger="1">
        <n v="50480.0"/>
        <n v="46610.0"/>
        <n v="105710.0"/>
        <n v="143040.0"/>
        <n v="71335.0"/>
        <n v="32800.0"/>
        <n v="43120.0"/>
        <n v="42700.0"/>
        <n v="43950.0"/>
        <n v="107200.0"/>
        <n v="47140.0"/>
        <n v="33425.0"/>
        <n v="43530.0"/>
        <n v="6430.0"/>
        <n v="22800.0"/>
        <n v="211.0"/>
        <n v="11305.0"/>
        <n v="47920.0"/>
        <n v="4041.0"/>
        <n v="45680.0"/>
        <n v="101410.0"/>
        <n v="138160.0"/>
        <n v="68585.0"/>
        <n v="28875.0"/>
        <n v="41520.0"/>
        <n v="41020.0"/>
        <n v="41300.0"/>
        <n v="103000.0"/>
        <n v="44900.0"/>
        <n v="29500.0"/>
        <n v="41930.0"/>
        <n v="4750.0"/>
        <n v="21200.0"/>
        <n v="106.0"/>
        <n v="10505.0"/>
        <n v="44680.0"/>
        <n v="99510.0"/>
        <n v="135980.0"/>
        <n v="67285.0"/>
        <n v="27325.0"/>
        <n v="40820.0"/>
        <n v="40270.0"/>
        <n v="40100.0"/>
        <n v="101000.0"/>
        <n v="43900.0"/>
        <n v="27950.0"/>
        <n v="41230.0"/>
        <n v="4000.0"/>
        <n v="20320.0"/>
        <n v="331500.0"/>
        <n v="43780.0"/>
        <n v="97810.0"/>
        <n v="133800.0"/>
        <n v="66235.0"/>
        <n v="24665.0"/>
        <n v="40120.0"/>
        <n v="39600.0"/>
        <n v="38800.0"/>
        <n v="99000.0"/>
        <n v="43000.0"/>
        <n v="25290.0"/>
        <n v="40530.0"/>
        <n v="3330.0"/>
        <n v="19420.0"/>
        <n v="329500.0"/>
        <n v="9905.0"/>
        <n v="3891.0"/>
        <n v="85610.0"/>
        <n v="119360.0"/>
        <n v="56675.0"/>
        <n v="11685.0"/>
        <n v="36820.0"/>
        <n v="34200.0"/>
        <n v="32850.0"/>
        <n v="87800.0"/>
        <n v="38020.0"/>
        <n v="12310.0"/>
        <n v="37230.0"/>
        <s v="-"/>
        <n v="13820.0"/>
        <n v="304100.0"/>
        <n v="9035.0"/>
        <n v="3716.0"/>
        <n v="34930.0"/>
      </sharedItems>
    </cacheField>
    <cacheField name="Manufacturer" numFmtId="0">
      <sharedItems>
        <s v="Serum Institute of India"/>
        <s v="FSBSI"/>
        <s v="LG Chem"/>
        <s v="Bharat Biotech"/>
        <s v="LG Life"/>
        <s v="GlaxoSmithKline"/>
        <s v="Pfizer"/>
        <s v="Tiankang Medical"/>
        <s v="Kojak MHD"/>
        <s v="TimSafe"/>
      </sharedItems>
    </cacheField>
    <cacheField name="Type_VVM" numFmtId="0">
      <sharedItems containsString="0" containsBlank="1">
        <m/>
      </sharedItems>
    </cacheField>
    <cacheField name="Storage_location" numFmtId="0">
      <sharedItems>
        <s v="CHF+"/>
        <s v="Mag01"/>
        <s v="Cong01"/>
      </sharedItems>
    </cacheField>
    <cacheField name="litres / m3" numFmtId="0">
      <sharedItems>
        <e v="#DIV/0!"/>
      </sharedItems>
    </cacheField>
    <cacheField name="weight (kg)" numFmtId="0">
      <sharedItems>
        <s v="-"/>
      </sharedItems>
    </cacheField>
    <cacheField name="distibuted_late" numFmtId="0">
      <sharedItems>
        <s v="-"/>
      </sharedItems>
    </cacheField>
    <cacheField name=" " numFmtId="0">
      <sharedItems>
        <s v="Chambre froide positive"/>
        <s v="magasin sec"/>
        <s v="Congélateur horizontal"/>
      </sharedItems>
    </cacheField>
    <cacheField name=" 2">
      <sharedItems containsMixedTypes="1" containsNumber="1" containsInteger="1">
        <s v="2-8°C"/>
        <n v="0.0"/>
        <s v="-20°C"/>
      </sharedItems>
    </cacheField>
    <cacheField name=" 3" numFmtId="0">
      <sharedItems containsSemiMixedTypes="0" containsString="0" containsNumber="1" containsInteger="1"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</sharedItems>
    </cacheField>
    <cacheField name="semaine" numFmtId="0">
      <sharedItems containsSemiMixedTypes="0" containsString="0" containsNumber="1" containsInteger="1">
        <n v="31.0"/>
        <n v="3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" sheet="OTIF"/>
  </cacheSource>
  <cacheFields>
    <cacheField name="Vehicle" numFmtId="0">
      <sharedItems>
        <s v="VLC"/>
        <s v="Conventional Truck"/>
      </sharedItems>
    </cacheField>
    <cacheField name="Dates_issued" numFmtId="165">
      <sharedItems containsSemiMixedTypes="0" containsDate="1" containsString="0">
        <d v="2022-07-27T00:00:00Z"/>
        <d v="2022-07-26T00:00:00Z"/>
        <d v="2022-08-02T00:00:00Z"/>
        <d v="2022-07-29T00:00:00Z"/>
        <d v="2022-07-28T00:00:00Z"/>
        <d v="2022-07-30T00:00:00Z"/>
      </sharedItems>
    </cacheField>
    <cacheField name="DESTINATIONS / ALLOCATION Main_Allocation" numFmtId="0">
      <sharedItems>
        <s v="Boboye"/>
        <s v="Dioundou"/>
        <s v="Dogondoutchi"/>
        <s v="DS Dosso"/>
        <s v="Falmey"/>
        <s v="Gaya"/>
        <s v="Loga"/>
        <s v="Tibiri"/>
      </sharedItems>
    </cacheField>
    <cacheField name="Planned Date of Delivery" numFmtId="16">
      <sharedItems containsSemiMixedTypes="0" containsDate="1" containsString="0">
        <d v="2022-07-27T00:00:00Z"/>
        <d v="2022-07-30T00:00:00Z"/>
        <d v="2022-07-28T00:00:00Z"/>
        <d v="2022-07-29T00:00:00Z"/>
      </sharedItems>
    </cacheField>
    <cacheField name="Delivered_BCG" numFmtId="0">
      <sharedItems containsString="0" containsBlank="1" containsNumber="1" containsInteger="1">
        <m/>
        <n v="1980.0"/>
        <n v="680.0"/>
        <n v="3560.0"/>
        <n v="1420.0"/>
        <n v="1000.0"/>
        <n v="2240.0"/>
        <n v="900.0"/>
        <n v="1880.0"/>
      </sharedItems>
    </cacheField>
    <cacheField name="Delivered_bOPV" numFmtId="0">
      <sharedItems containsString="0" containsBlank="1" containsNumber="1" containsInteger="1">
        <n v="5300.0"/>
        <m/>
        <n v="1220.0"/>
        <n v="8140.0"/>
        <n v="6300.0"/>
        <n v="2180.0"/>
        <n v="4880.0"/>
        <n v="5280.0"/>
      </sharedItems>
    </cacheField>
    <cacheField name="Delivered_Penta" numFmtId="0">
      <sharedItems containsString="0" containsBlank="1" containsNumber="1" containsInteger="1">
        <n v="4000.0"/>
        <m/>
        <n v="1700.0"/>
        <n v="7200.0"/>
        <n v="5000.0"/>
        <n v="1900.0"/>
        <n v="4300.0"/>
        <n v="4100.0"/>
      </sharedItems>
    </cacheField>
    <cacheField name="Delivered_IPV" numFmtId="0">
      <sharedItems containsString="0" containsBlank="1" containsNumber="1" containsInteger="1">
        <n v="2500.0"/>
        <m/>
        <n v="1300.0"/>
        <n v="4860.0"/>
        <n v="4700.0"/>
        <n v="2750.0"/>
        <n v="1050.0"/>
        <n v="2600.0"/>
      </sharedItems>
    </cacheField>
    <cacheField name="Delivered_Measles" numFmtId="0">
      <sharedItems containsString="0" containsBlank="1" containsNumber="1" containsInteger="1">
        <n v="4000.0"/>
        <m/>
        <n v="1650.0"/>
        <n v="7390.0"/>
        <n v="5590.0"/>
        <n v="1550.0"/>
        <n v="3925.0"/>
        <n v="2660.0"/>
        <n v="4050.0"/>
      </sharedItems>
    </cacheField>
    <cacheField name="Delivered_MenA" numFmtId="0">
      <sharedItems containsString="0" containsBlank="1" containsNumber="1" containsInteger="1">
        <n v="1600.0"/>
        <m/>
        <n v="440.0"/>
        <n v="3140.0"/>
        <n v="2260.0"/>
        <n v="750.0"/>
        <n v="1680.0"/>
        <n v="670.0"/>
        <n v="1070.0"/>
      </sharedItems>
    </cacheField>
    <cacheField name="Delivered_PCV" numFmtId="0">
      <sharedItems containsString="0" containsBlank="1" containsNumber="1" containsInteger="1">
        <n v="3800.0"/>
        <m/>
        <n v="1000.0"/>
        <n v="7400.0"/>
        <n v="2000.0"/>
        <n v="4200.0"/>
        <n v="3600.0"/>
      </sharedItems>
    </cacheField>
    <cacheField name="Delivered_Rota" numFmtId="0">
      <sharedItems containsString="0" containsBlank="1" containsNumber="1" containsInteger="1">
        <n v="2750.0"/>
        <m/>
        <n v="550.0"/>
        <n v="3250.0"/>
        <n v="2700.0"/>
        <n v="1200.0"/>
        <n v="2650.0"/>
        <n v="1300.0"/>
        <n v="2250.0"/>
      </sharedItems>
    </cacheField>
    <cacheField name="Delivered_YF" numFmtId="0">
      <sharedItems containsString="0" containsBlank="1" containsNumber="1" containsInteger="1">
        <n v="1490.0"/>
        <m/>
        <n v="500.0"/>
        <n v="1900.0"/>
        <n v="1400.0"/>
        <n v="700.0"/>
        <n v="1600.0"/>
        <n v="1500.0"/>
      </sharedItems>
    </cacheField>
    <cacheField name="Total Doses Delivered" numFmtId="3">
      <sharedItems containsSemiMixedTypes="0" containsString="0" containsNumber="1" containsInteger="1">
        <n v="25440.0"/>
        <n v="1980.0"/>
        <n v="9040.0"/>
        <n v="46840.0"/>
        <n v="33170.0"/>
        <n v="12580.0"/>
        <n v="28225.0"/>
        <n v="13160.0"/>
        <n v="26330.0"/>
      </sharedItems>
    </cacheField>
    <cacheField name="Planned On-Time" numFmtId="0">
      <sharedItems containsSemiMixedTypes="0" containsString="0" containsNumber="1" containsInteger="1">
        <n v="1.0"/>
      </sharedItems>
    </cacheField>
    <cacheField name="On-time" numFmtId="0">
      <sharedItems containsSemiMixedTypes="0" containsString="0" containsNumber="1" containsInteger="1">
        <n v="1.0"/>
        <n v="0.0"/>
      </sharedItems>
    </cacheField>
    <cacheField name="Planned_BCG" numFmtId="0">
      <sharedItems containsString="0" containsBlank="1" containsNumber="1" containsInteger="1">
        <m/>
        <n v="1980.0"/>
        <n v="680.0"/>
        <n v="3560.0"/>
        <n v="1420.0"/>
        <n v="1000.0"/>
        <n v="2240.0"/>
        <n v="900.0"/>
        <n v="1880.0"/>
      </sharedItems>
    </cacheField>
    <cacheField name="Planned_Penta" numFmtId="0">
      <sharedItems containsString="0" containsBlank="1" containsNumber="1" containsInteger="1">
        <n v="4000.0"/>
        <m/>
        <n v="1700.0"/>
        <n v="7200.0"/>
        <n v="5000.0"/>
        <n v="1900.0"/>
        <n v="4300.0"/>
        <n v="4100.0"/>
      </sharedItems>
    </cacheField>
    <cacheField name="Planned_OPV" numFmtId="0">
      <sharedItems containsString="0" containsBlank="1" containsNumber="1" containsInteger="1">
        <n v="5300.0"/>
        <m/>
        <n v="1220.0"/>
        <n v="8140.0"/>
        <n v="6300.0"/>
        <n v="2180.0"/>
        <n v="4880.0"/>
        <n v="5280.0"/>
      </sharedItems>
    </cacheField>
    <cacheField name="Planned_Measles" numFmtId="0">
      <sharedItems containsString="0" containsBlank="1" containsNumber="1" containsInteger="1">
        <n v="4000.0"/>
        <m/>
        <n v="1650.0"/>
        <n v="7390.0"/>
        <n v="5590.0"/>
        <n v="1550.0"/>
        <n v="3925.0"/>
        <n v="2660.0"/>
        <n v="4050.0"/>
      </sharedItems>
    </cacheField>
    <cacheField name="Planned_YF" numFmtId="0">
      <sharedItems containsString="0" containsBlank="1" containsNumber="1" containsInteger="1">
        <n v="1500.0"/>
        <m/>
        <n v="500.0"/>
        <n v="1900.0"/>
        <n v="1400.0"/>
        <n v="700.0"/>
        <n v="1600.0"/>
      </sharedItems>
    </cacheField>
    <cacheField name="Planned_Td" numFmtId="0">
      <sharedItems containsString="0" containsBlank="1" containsNumber="1" containsInteger="1">
        <n v="4000.0"/>
        <m/>
        <n v="1740.0"/>
        <n v="7770.0"/>
        <n v="5880.0"/>
        <n v="1640.0"/>
        <n v="4130.0"/>
        <n v="2800.0"/>
        <n v="4270.0"/>
      </sharedItems>
    </cacheField>
    <cacheField name="Planned_PCV" numFmtId="0">
      <sharedItems containsString="0" containsBlank="1" containsNumber="1" containsInteger="1">
        <n v="3800.0"/>
        <m/>
        <n v="1000.0"/>
        <n v="7400.0"/>
        <n v="2000.0"/>
        <n v="4200.0"/>
        <n v="3600.0"/>
      </sharedItems>
    </cacheField>
    <cacheField name="Planned_Rota" numFmtId="0">
      <sharedItems containsString="0" containsBlank="1" containsNumber="1" containsInteger="1">
        <n v="2750.0"/>
        <m/>
        <n v="550.0"/>
        <n v="3250.0"/>
        <n v="2700.0"/>
        <n v="1200.0"/>
        <n v="2650.0"/>
        <n v="1300.0"/>
        <n v="2250.0"/>
      </sharedItems>
    </cacheField>
    <cacheField name="Planned_IPV" numFmtId="0">
      <sharedItems containsString="0" containsBlank="1" containsNumber="1" containsInteger="1">
        <n v="2500.0"/>
        <m/>
        <n v="1300.0"/>
        <n v="4860.0"/>
        <n v="4700.0"/>
        <n v="2750.0"/>
        <n v="1050.0"/>
        <n v="2600.0"/>
      </sharedItems>
    </cacheField>
    <cacheField name="Planned_MenA" numFmtId="0">
      <sharedItems containsString="0" containsBlank="1" containsNumber="1" containsInteger="1">
        <n v="1600.0"/>
        <m/>
        <n v="440.0"/>
        <n v="3140.0"/>
        <n v="2260.0"/>
        <n v="750.0"/>
        <n v="1680.0"/>
        <n v="670.0"/>
        <n v="1070.0"/>
      </sharedItems>
    </cacheField>
    <cacheField name="delivered_bcg2" numFmtId="0">
      <sharedItems containsString="0" containsBlank="1" containsNumber="1" containsInteger="1">
        <m/>
        <n v="1980.0"/>
        <n v="680.0"/>
        <n v="3560.0"/>
        <n v="1420.0"/>
        <n v="1000.0"/>
        <n v="2240.0"/>
        <n v="900.0"/>
        <n v="1880.0"/>
      </sharedItems>
    </cacheField>
    <cacheField name="delivered_bopv2" numFmtId="0">
      <sharedItems containsString="0" containsBlank="1" containsNumber="1" containsInteger="1">
        <n v="5300.0"/>
        <m/>
        <n v="1220.0"/>
        <n v="8140.0"/>
        <n v="6300.0"/>
        <n v="2180.0"/>
        <n v="4880.0"/>
        <n v="5280.0"/>
      </sharedItems>
    </cacheField>
    <cacheField name="delivered_penta2" numFmtId="0">
      <sharedItems containsString="0" containsBlank="1" containsNumber="1" containsInteger="1">
        <n v="4000.0"/>
        <m/>
        <n v="1700.0"/>
        <n v="7200.0"/>
        <n v="5000.0"/>
        <n v="1900.0"/>
        <n v="4300.0"/>
        <n v="4100.0"/>
      </sharedItems>
    </cacheField>
    <cacheField name="delivered_ipv2" numFmtId="0">
      <sharedItems containsString="0" containsBlank="1" containsNumber="1" containsInteger="1">
        <n v="2500.0"/>
        <m/>
        <n v="1300.0"/>
        <n v="4860.0"/>
        <n v="4700.0"/>
        <n v="2750.0"/>
        <n v="1050.0"/>
        <n v="2600.0"/>
      </sharedItems>
    </cacheField>
    <cacheField name="delivered_measles2" numFmtId="0">
      <sharedItems containsString="0" containsBlank="1" containsNumber="1" containsInteger="1">
        <n v="4000.0"/>
        <m/>
        <n v="1650.0"/>
        <n v="7390.0"/>
        <n v="5590.0"/>
        <n v="1550.0"/>
        <n v="3925.0"/>
        <n v="2660.0"/>
        <n v="4050.0"/>
      </sharedItems>
    </cacheField>
    <cacheField name="delivered_mena2" numFmtId="0">
      <sharedItems containsString="0" containsBlank="1" containsNumber="1" containsInteger="1">
        <n v="1600.0"/>
        <m/>
        <n v="440.0"/>
        <n v="3140.0"/>
        <n v="2260.0"/>
        <n v="750.0"/>
        <n v="1680.0"/>
        <n v="670.0"/>
        <n v="1070.0"/>
      </sharedItems>
    </cacheField>
    <cacheField name="delivered_pcv2" numFmtId="0">
      <sharedItems containsString="0" containsBlank="1" containsNumber="1" containsInteger="1">
        <n v="3800.0"/>
        <m/>
        <n v="1000.0"/>
        <n v="7400.0"/>
        <n v="2000.0"/>
        <n v="4200.0"/>
        <n v="3600.0"/>
      </sharedItems>
    </cacheField>
    <cacheField name="delivered_rota2" numFmtId="0">
      <sharedItems containsString="0" containsBlank="1" containsNumber="1" containsInteger="1">
        <n v="2750.0"/>
        <m/>
        <n v="550.0"/>
        <n v="3250.0"/>
        <n v="2700.0"/>
        <n v="1200.0"/>
        <n v="2650.0"/>
        <n v="1300.0"/>
        <n v="2250.0"/>
      </sharedItems>
    </cacheField>
    <cacheField name="delivered_yf2" numFmtId="0">
      <sharedItems containsString="0" containsBlank="1" containsNumber="1" containsInteger="1">
        <n v="1490.0"/>
        <m/>
        <n v="500.0"/>
        <n v="1900.0"/>
        <n v="1400.0"/>
        <n v="700.0"/>
        <n v="1600.0"/>
        <n v="1500.0"/>
      </sharedItems>
    </cacheField>
    <cacheField name="In_full_BCG" numFmtId="0">
      <sharedItems containsSemiMixedTypes="0" containsString="0" containsNumber="1" containsInteger="1">
        <n v="1.0"/>
      </sharedItems>
    </cacheField>
    <cacheField name="In_full_bOPV" numFmtId="0">
      <sharedItems containsString="0" containsBlank="1" containsNumber="1" containsInteger="1">
        <n v="1.0"/>
        <m/>
      </sharedItems>
    </cacheField>
    <cacheField name="In_full_Penta" numFmtId="0">
      <sharedItems containsString="0" containsBlank="1" containsNumber="1" containsInteger="1">
        <n v="1.0"/>
        <m/>
      </sharedItems>
    </cacheField>
    <cacheField name="In_full_IPV" numFmtId="0">
      <sharedItems containsString="0" containsBlank="1" containsNumber="1" containsInteger="1">
        <n v="1.0"/>
        <m/>
      </sharedItems>
    </cacheField>
    <cacheField name="In_full_Measles" numFmtId="0">
      <sharedItems containsString="0" containsBlank="1" containsNumber="1" containsInteger="1">
        <n v="1.0"/>
        <m/>
      </sharedItems>
    </cacheField>
    <cacheField name="In_full_MenA" numFmtId="0">
      <sharedItems containsString="0" containsBlank="1" containsNumber="1" containsInteger="1">
        <n v="1.0"/>
        <m/>
      </sharedItems>
    </cacheField>
    <cacheField name="In_full_PCV" numFmtId="0">
      <sharedItems containsString="0" containsBlank="1" containsNumber="1" containsInteger="1">
        <n v="1.0"/>
        <m/>
      </sharedItems>
    </cacheField>
    <cacheField name="In_full_Rota" numFmtId="0">
      <sharedItems containsString="0" containsBlank="1" containsNumber="1" containsInteger="1">
        <n v="1.0"/>
        <m/>
      </sharedItems>
    </cacheField>
    <cacheField name="In_full_YF" numFmtId="0">
      <sharedItems containsString="0" containsBlank="1" containsNumber="1" containsInteger="1">
        <n v="0.0"/>
        <m/>
        <n v="1.0"/>
      </sharedItems>
    </cacheField>
    <cacheField name="Total_In_Full" numFmtId="0">
      <sharedItems containsSemiMixedTypes="0" containsString="0" containsNumber="1" containsInteger="1">
        <n v="8.0"/>
        <n v="1.0"/>
        <n v="9.0"/>
      </sharedItems>
    </cacheField>
    <cacheField name="Total_Planned_Deliveries" numFmtId="0">
      <sharedItems containsSemiMixedTypes="0" containsString="0" containsNumber="1" containsInteger="1">
        <n v="9.0"/>
        <n v="1.0"/>
        <n v="10.0"/>
      </sharedItems>
    </cacheField>
    <cacheField name="Percent_In_Full" numFmtId="167">
      <sharedItems containsSemiMixedTypes="0" containsString="0" containsNumber="1">
        <n v="0.8888888888888888"/>
        <n v="1.0"/>
        <n v="0.9"/>
      </sharedItems>
    </cacheField>
    <cacheField name="Percent_On_Time" numFmtId="167">
      <sharedItems containsSemiMixedTypes="0" containsString="0" containsNumber="1" containsInteger="1">
        <n v="1.0"/>
        <n v="0.0"/>
      </sharedItems>
    </cacheField>
    <cacheField name="OTIF" numFmtId="167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3:M13" firstHeaderRow="0" firstDataRow="3" firstDataCol="1" rowPageCount="1" colPageCount="1"/>
  <pivotFields>
    <pivotField name="Dates_issued" axis="axisRow" compact="0" numFmtId="165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Type_issue" compact="0" outline="0" multipleItemSelectionAllowed="1" showAll="0">
      <items>
        <item x="0"/>
        <item x="1"/>
        <item t="default"/>
      </items>
    </pivotField>
    <pivotField name="DESTINATIONS / ALLOCATION Main_Allocation" axis="axisRow" compact="0" outline="0" multipleItemSelectionAllowed="1" showAll="0" sortType="ascending">
      <items>
        <item x="0"/>
        <item h="1" x="1"/>
        <item x="2"/>
        <item x="8"/>
        <item x="7"/>
        <item x="5"/>
        <item x="4"/>
        <item x="6"/>
        <item x="3"/>
        <item t="default"/>
      </items>
    </pivotField>
    <pivotField name="Commentaries" axis="axisRow" compact="0" outline="0" multipleItemSelectionAllowed="1" showAll="0" sortType="descending" defaultSubtotal="0">
      <items>
        <item x="1"/>
        <item x="0"/>
      </items>
    </pivotField>
    <pivotField name="Voucher_No." compact="0" outline="0" multipleItemSelectionAllowed="1" showAll="0">
      <items>
        <item x="0"/>
        <item t="default"/>
      </items>
    </pivotField>
    <pivotField name="Type_SIAs" compact="0" outline="0" multipleItemSelectionAllowed="1" showAll="0">
      <items>
        <item x="0"/>
        <item t="default"/>
      </items>
    </pivotField>
    <pivotField name="Type_Product" axis="axisPage" compact="0" outline="0" multipleItemSelectionAllowed="1" showAll="0">
      <items>
        <item x="0"/>
        <item h="1" x="1"/>
        <item h="1" x="2"/>
        <item t="default"/>
      </items>
    </pivotField>
    <pivotField name="Vaccines/diluents &amp; Supplies" axis="axisCol" compact="0" outline="0" multipleItemSelectionAllowed="1" showAll="0" sortType="ascending">
      <items>
        <item x="0"/>
        <item x="3"/>
        <item x="16"/>
        <item x="9"/>
        <item x="10"/>
        <item x="12"/>
        <item x="18"/>
        <item x="11"/>
        <item x="2"/>
        <item x="4"/>
        <item x="5"/>
        <item x="6"/>
        <item x="8"/>
        <item x="7"/>
        <item x="14"/>
        <item x="15"/>
        <item x="13"/>
        <item x="17"/>
        <item x="1"/>
        <item t="default"/>
      </items>
    </pivotField>
    <pivotField name="Expiration_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Batch_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No. of doses Qty_issued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Presentation doses/vial or units/bo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CK BALANCES Batch (dos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Total (dose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Manufactur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_VVM" compact="0" outline="0" multipleItemSelectionAllowed="1" showAll="0">
      <items>
        <item x="0"/>
        <item t="default"/>
      </items>
    </pivotField>
    <pivotField name="Storage_location" compact="0" outline="0" multipleItemSelectionAllowed="1" showAll="0">
      <items>
        <item x="0"/>
        <item x="1"/>
        <item x="2"/>
        <item t="default"/>
      </items>
    </pivotField>
    <pivotField name="litres / m3" compact="0" outline="0" multipleItemSelectionAllowed="1" showAll="0">
      <items>
        <item x="0"/>
        <item t="default"/>
      </items>
    </pivotField>
    <pivotField name="weight (kg)" compact="0" outline="0" multipleItemSelectionAllowed="1" showAll="0">
      <items>
        <item x="0"/>
        <item t="default"/>
      </items>
    </pivotField>
    <pivotField name="distibuted_late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x="1"/>
        <item x="2"/>
        <item t="default"/>
      </items>
    </pivotField>
    <pivotField name=" 2" compact="0" outline="0" multipleItemSelectionAllowed="1" showAll="0">
      <items>
        <item x="0"/>
        <item x="1"/>
        <item x="2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semaine" compact="0" outline="0" multipleItemSelectionAllowed="1" showAll="0">
      <items>
        <item x="0"/>
        <item x="1"/>
        <item t="default"/>
      </items>
    </pivotField>
  </pivotFields>
  <rowFields>
    <field x="3"/>
    <field x="0"/>
    <field x="2"/>
  </rowFields>
  <colFields>
    <field x="7"/>
  </colFields>
  <pageFields>
    <pageField fld="6"/>
  </pageFields>
  <dataFields>
    <dataField name="SUM of No. of doses Qty_issued" fld="10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rowGrandTotals="0" compact="0" compactData="0">
  <location ref="A1:D3" firstHeaderRow="0" firstDataRow="2" firstDataCol="0"/>
  <pivotFields>
    <pivotField name="Vehicle" axis="axisRow" compact="0" outline="0" multipleItemSelectionAllowed="1" showAll="0" sortType="ascending">
      <items>
        <item x="1"/>
        <item x="0"/>
        <item t="default"/>
      </items>
    </pivotField>
    <pivotField name="Dates_issued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ESTINATIONS / ALLOCATION Main_A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 Date of Delivery" compact="0" numFmtId="16" outline="0" multipleItemSelectionAllowed="1" showAll="0">
      <items>
        <item x="0"/>
        <item x="1"/>
        <item x="2"/>
        <item x="3"/>
        <item t="default"/>
      </items>
    </pivotField>
    <pivotField name="Delivered_BC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bOP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P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IP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Meas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Me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PCV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ivered_R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YF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Doses Deliver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lanned On-Time" compact="0" outline="0" multipleItemSelectionAllowed="1" showAll="0">
      <items>
        <item x="0"/>
        <item t="default"/>
      </items>
    </pivotField>
    <pivotField name="On-time" compact="0" outline="0" multipleItemSelectionAllowed="1" showAll="0">
      <items>
        <item x="0"/>
        <item x="1"/>
        <item t="default"/>
      </items>
    </pivotField>
    <pivotField name="Planned_BC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lanned_Pent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_OP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_Meas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lanned_YF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lanned_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lanned_PCV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lanned_Ro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lanned_IPV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lanned_Me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bc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bopv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penta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ipv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livered_measle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men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pcv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ivered_rot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elivered_yf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_full_BCG" compact="0" outline="0" multipleItemSelectionAllowed="1" showAll="0">
      <items>
        <item x="0"/>
        <item t="default"/>
      </items>
    </pivotField>
    <pivotField name="In_full_bOPV" compact="0" outline="0" multipleItemSelectionAllowed="1" showAll="0">
      <items>
        <item x="0"/>
        <item x="1"/>
        <item t="default"/>
      </items>
    </pivotField>
    <pivotField name="In_full_Penta" compact="0" outline="0" multipleItemSelectionAllowed="1" showAll="0">
      <items>
        <item x="0"/>
        <item x="1"/>
        <item t="default"/>
      </items>
    </pivotField>
    <pivotField name="In_full_IPV" compact="0" outline="0" multipleItemSelectionAllowed="1" showAll="0">
      <items>
        <item x="0"/>
        <item x="1"/>
        <item t="default"/>
      </items>
    </pivotField>
    <pivotField name="In_full_Measles" compact="0" outline="0" multipleItemSelectionAllowed="1" showAll="0">
      <items>
        <item x="0"/>
        <item x="1"/>
        <item t="default"/>
      </items>
    </pivotField>
    <pivotField name="In_full_MenA" compact="0" outline="0" multipleItemSelectionAllowed="1" showAll="0">
      <items>
        <item x="0"/>
        <item x="1"/>
        <item t="default"/>
      </items>
    </pivotField>
    <pivotField name="In_full_PCV" compact="0" outline="0" multipleItemSelectionAllowed="1" showAll="0">
      <items>
        <item x="0"/>
        <item x="1"/>
        <item t="default"/>
      </items>
    </pivotField>
    <pivotField name="In_full_Rota" compact="0" outline="0" multipleItemSelectionAllowed="1" showAll="0">
      <items>
        <item x="0"/>
        <item x="1"/>
        <item t="default"/>
      </items>
    </pivotField>
    <pivotField name="In_full_YF" compact="0" outline="0" multipleItemSelectionAllowed="1" showAll="0">
      <items>
        <item x="0"/>
        <item x="1"/>
        <item x="2"/>
        <item t="default"/>
      </items>
    </pivotField>
    <pivotField name="Total_In_Full" compact="0" outline="0" multipleItemSelectionAllowed="1" showAll="0">
      <items>
        <item x="0"/>
        <item x="1"/>
        <item x="2"/>
        <item t="default"/>
      </items>
    </pivotField>
    <pivotField name="Total_Planned_Deliveries" compact="0" outline="0" multipleItemSelectionAllowed="1" showAll="0">
      <items>
        <item x="0"/>
        <item x="1"/>
        <item x="2"/>
        <item t="default"/>
      </items>
    </pivotField>
    <pivotField name="Percent_In_Full" dataField="1" compact="0" numFmtId="167" outline="0" multipleItemSelectionAllowed="1" showAll="0">
      <items>
        <item x="0"/>
        <item x="1"/>
        <item x="2"/>
        <item t="default"/>
      </items>
    </pivotField>
    <pivotField name="Percent_On_Time" dataField="1" compact="0" numFmtId="167" outline="0" multipleItemSelectionAllowed="1" showAll="0">
      <items>
        <item x="0"/>
        <item x="1"/>
        <item t="default"/>
      </items>
    </pivotField>
    <pivotField name="OTIF" dataField="1" compact="0" numFmtId="167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Percent_In_Full" fld="46" subtotal="average" baseField="0"/>
    <dataField name="Percent_On_Time" fld="47" subtotal="average" baseField="0"/>
    <dataField name="OTIF" fld="4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13.0"/>
    <col customWidth="1" min="4" max="4" width="14.43"/>
    <col customWidth="1" min="5" max="5" width="13.0"/>
    <col customWidth="1" min="6" max="6" width="10.57"/>
    <col customWidth="1" min="7" max="8" width="10.43"/>
    <col customWidth="1" min="9" max="9" width="11.71"/>
    <col customWidth="1" min="10" max="10" width="13.0"/>
    <col customWidth="1" min="11" max="12" width="11.43"/>
    <col customWidth="1" min="13" max="26" width="10.71"/>
  </cols>
  <sheetData>
    <row r="1" ht="17.25" customHeight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1" t="s">
        <v>1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7.25" customHeight="1">
      <c r="A3" s="1" t="s">
        <v>2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1" t="s">
        <v>3</v>
      </c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3" t="s">
        <v>4</v>
      </c>
      <c r="B5" s="4"/>
      <c r="C5" s="4"/>
      <c r="D5" s="4"/>
      <c r="E5" s="4"/>
      <c r="F5" s="4"/>
      <c r="G5" s="4"/>
      <c r="H5" s="4"/>
      <c r="I5" s="5"/>
      <c r="J5" s="6">
        <f>+TODAY()</f>
        <v>44781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7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7" t="s">
        <v>5</v>
      </c>
      <c r="B7" s="8"/>
      <c r="C7" s="8"/>
      <c r="D7" s="8"/>
      <c r="E7" s="8"/>
      <c r="F7" s="8"/>
      <c r="G7" s="8"/>
      <c r="H7" s="8"/>
      <c r="I7" s="8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10" t="s">
        <v>6</v>
      </c>
      <c r="B8" s="11" t="s">
        <v>7</v>
      </c>
      <c r="C8" s="12" t="s">
        <v>8</v>
      </c>
      <c r="D8" s="11" t="s">
        <v>9</v>
      </c>
      <c r="E8" s="11" t="s">
        <v>10</v>
      </c>
      <c r="F8" s="11" t="s">
        <v>11</v>
      </c>
      <c r="G8" s="11" t="s">
        <v>12</v>
      </c>
      <c r="H8" s="11" t="s">
        <v>13</v>
      </c>
      <c r="I8" s="12" t="s">
        <v>14</v>
      </c>
      <c r="J8" s="13" t="s">
        <v>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14" t="s">
        <v>16</v>
      </c>
      <c r="B9" s="15">
        <v>1980.0</v>
      </c>
      <c r="C9" s="16">
        <v>680.0</v>
      </c>
      <c r="D9" s="17">
        <v>1420.0</v>
      </c>
      <c r="E9" s="18">
        <v>3560.0</v>
      </c>
      <c r="F9" s="19">
        <v>1000.0</v>
      </c>
      <c r="G9" s="18">
        <v>2240.0</v>
      </c>
      <c r="H9" s="18">
        <v>900.0</v>
      </c>
      <c r="I9" s="18">
        <v>1880.0</v>
      </c>
      <c r="J9" s="20">
        <f t="shared" ref="J9:J18" si="1">SUM(B9:I9)</f>
        <v>13660</v>
      </c>
      <c r="K9" s="2"/>
      <c r="L9" s="2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14" t="s">
        <v>17</v>
      </c>
      <c r="B10" s="22">
        <v>4000.0</v>
      </c>
      <c r="C10" s="16">
        <v>1700.0</v>
      </c>
      <c r="D10" s="23">
        <v>5000.0</v>
      </c>
      <c r="E10" s="24">
        <v>7200.0</v>
      </c>
      <c r="F10" s="25">
        <v>1900.0</v>
      </c>
      <c r="G10" s="24">
        <v>4300.0</v>
      </c>
      <c r="H10" s="24">
        <v>1700.0</v>
      </c>
      <c r="I10" s="24">
        <v>4100.0</v>
      </c>
      <c r="J10" s="20">
        <f t="shared" si="1"/>
        <v>29900</v>
      </c>
      <c r="K10" s="2"/>
      <c r="L10" s="2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14" t="s">
        <v>18</v>
      </c>
      <c r="B11" s="22">
        <v>5300.0</v>
      </c>
      <c r="C11" s="16">
        <v>1220.0</v>
      </c>
      <c r="D11" s="23">
        <v>6300.0</v>
      </c>
      <c r="E11" s="24">
        <v>8140.0</v>
      </c>
      <c r="F11" s="25">
        <v>2180.0</v>
      </c>
      <c r="G11" s="24">
        <v>4880.0</v>
      </c>
      <c r="H11" s="24">
        <v>2180.0</v>
      </c>
      <c r="I11" s="24">
        <v>5280.0</v>
      </c>
      <c r="J11" s="20">
        <f t="shared" si="1"/>
        <v>35480</v>
      </c>
      <c r="K11" s="2"/>
      <c r="L11" s="2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14" t="s">
        <v>19</v>
      </c>
      <c r="B12" s="22">
        <v>4000.0</v>
      </c>
      <c r="C12" s="16">
        <v>1650.0</v>
      </c>
      <c r="D12" s="23">
        <v>5590.0</v>
      </c>
      <c r="E12" s="24">
        <v>7390.0</v>
      </c>
      <c r="F12" s="25">
        <v>1550.0</v>
      </c>
      <c r="G12" s="24">
        <v>3925.0</v>
      </c>
      <c r="H12" s="24">
        <v>2660.0</v>
      </c>
      <c r="I12" s="24">
        <v>4050.0</v>
      </c>
      <c r="J12" s="20">
        <f t="shared" si="1"/>
        <v>30815</v>
      </c>
      <c r="K12" s="2"/>
      <c r="L12" s="2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14" t="s">
        <v>20</v>
      </c>
      <c r="B13" s="22">
        <v>1500.0</v>
      </c>
      <c r="C13" s="16">
        <v>500.0</v>
      </c>
      <c r="D13" s="23">
        <v>1400.0</v>
      </c>
      <c r="E13" s="24">
        <v>1900.0</v>
      </c>
      <c r="F13" s="25">
        <v>700.0</v>
      </c>
      <c r="G13" s="24">
        <v>1600.0</v>
      </c>
      <c r="H13" s="24">
        <v>700.0</v>
      </c>
      <c r="I13" s="24">
        <v>1500.0</v>
      </c>
      <c r="J13" s="20">
        <f t="shared" si="1"/>
        <v>9800</v>
      </c>
      <c r="K13" s="2"/>
      <c r="L13" s="2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14" t="s">
        <v>21</v>
      </c>
      <c r="B14" s="22">
        <v>4000.0</v>
      </c>
      <c r="C14" s="16">
        <v>1740.0</v>
      </c>
      <c r="D14" s="23">
        <v>5880.0</v>
      </c>
      <c r="E14" s="24">
        <v>7770.0</v>
      </c>
      <c r="F14" s="25">
        <v>1640.0</v>
      </c>
      <c r="G14" s="24">
        <v>4130.0</v>
      </c>
      <c r="H14" s="24">
        <v>2800.0</v>
      </c>
      <c r="I14" s="24">
        <v>4270.0</v>
      </c>
      <c r="J14" s="20">
        <f t="shared" si="1"/>
        <v>32230</v>
      </c>
      <c r="K14" s="2"/>
      <c r="L14" s="2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1.75" customHeight="1">
      <c r="A15" s="14" t="s">
        <v>22</v>
      </c>
      <c r="B15" s="22">
        <v>3800.0</v>
      </c>
      <c r="C15" s="16">
        <v>1000.0</v>
      </c>
      <c r="D15" s="23">
        <v>3800.0</v>
      </c>
      <c r="E15" s="24">
        <v>7400.0</v>
      </c>
      <c r="F15" s="25">
        <v>2000.0</v>
      </c>
      <c r="G15" s="24">
        <v>4200.0</v>
      </c>
      <c r="H15" s="24">
        <v>2000.0</v>
      </c>
      <c r="I15" s="24">
        <v>3600.0</v>
      </c>
      <c r="J15" s="20">
        <f t="shared" si="1"/>
        <v>27800</v>
      </c>
      <c r="K15" s="2"/>
      <c r="L15" s="2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1.75" customHeight="1">
      <c r="A16" s="14" t="s">
        <v>23</v>
      </c>
      <c r="B16" s="22">
        <v>2750.0</v>
      </c>
      <c r="C16" s="16">
        <v>550.0</v>
      </c>
      <c r="D16" s="23">
        <v>2700.0</v>
      </c>
      <c r="E16" s="24">
        <v>3250.0</v>
      </c>
      <c r="F16" s="25">
        <v>1200.0</v>
      </c>
      <c r="G16" s="24">
        <v>2650.0</v>
      </c>
      <c r="H16" s="24">
        <v>1300.0</v>
      </c>
      <c r="I16" s="24">
        <v>2250.0</v>
      </c>
      <c r="J16" s="20">
        <f t="shared" si="1"/>
        <v>16650</v>
      </c>
      <c r="K16" s="2"/>
      <c r="L16" s="2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75" customHeight="1">
      <c r="A17" s="14" t="s">
        <v>24</v>
      </c>
      <c r="B17" s="22">
        <v>2500.0</v>
      </c>
      <c r="C17" s="16">
        <v>1300.0</v>
      </c>
      <c r="D17" s="23">
        <v>4700.0</v>
      </c>
      <c r="E17" s="24">
        <v>4860.0</v>
      </c>
      <c r="F17" s="25">
        <v>1300.0</v>
      </c>
      <c r="G17" s="24">
        <v>2750.0</v>
      </c>
      <c r="H17" s="24">
        <v>1050.0</v>
      </c>
      <c r="I17" s="24">
        <v>2600.0</v>
      </c>
      <c r="J17" s="20">
        <f t="shared" si="1"/>
        <v>21060</v>
      </c>
      <c r="K17" s="2"/>
      <c r="L17" s="2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1.75" customHeight="1">
      <c r="A18" s="14" t="s">
        <v>25</v>
      </c>
      <c r="B18" s="22">
        <v>1600.0</v>
      </c>
      <c r="C18" s="16">
        <v>440.0</v>
      </c>
      <c r="D18" s="23">
        <v>2260.0</v>
      </c>
      <c r="E18" s="24">
        <v>3140.0</v>
      </c>
      <c r="F18" s="25">
        <v>750.0</v>
      </c>
      <c r="G18" s="24">
        <v>1680.0</v>
      </c>
      <c r="H18" s="24">
        <v>670.0</v>
      </c>
      <c r="I18" s="24">
        <v>1070.0</v>
      </c>
      <c r="J18" s="20">
        <f t="shared" si="1"/>
        <v>11610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1.75" customHeight="1">
      <c r="A19" s="26" t="s">
        <v>26</v>
      </c>
      <c r="B19" s="4"/>
      <c r="C19" s="4"/>
      <c r="D19" s="4"/>
      <c r="E19" s="4"/>
      <c r="F19" s="4"/>
      <c r="G19" s="4"/>
      <c r="H19" s="4"/>
      <c r="I19" s="4"/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1.75" customHeight="1">
      <c r="A20" s="28" t="s">
        <v>27</v>
      </c>
      <c r="B20" s="29">
        <v>1600.0</v>
      </c>
      <c r="C20" s="29">
        <v>700.0</v>
      </c>
      <c r="D20" s="29">
        <v>2400.0</v>
      </c>
      <c r="E20" s="29">
        <v>3200.0</v>
      </c>
      <c r="F20" s="29">
        <v>800.0</v>
      </c>
      <c r="G20" s="29">
        <v>1600.0</v>
      </c>
      <c r="H20" s="29">
        <v>900.0</v>
      </c>
      <c r="I20" s="29">
        <v>1500.0</v>
      </c>
      <c r="J20" s="20">
        <f t="shared" ref="J20:J24" si="2">SUM(B20:I20)</f>
        <v>12700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1.75" customHeight="1">
      <c r="A21" s="14" t="s">
        <v>28</v>
      </c>
      <c r="B21" s="29">
        <v>0.0</v>
      </c>
      <c r="C21" s="29">
        <v>0.0</v>
      </c>
      <c r="D21" s="29">
        <v>25400.0</v>
      </c>
      <c r="E21" s="29">
        <v>0.0</v>
      </c>
      <c r="F21" s="29">
        <v>4200.0</v>
      </c>
      <c r="G21" s="29">
        <v>0.0</v>
      </c>
      <c r="H21" s="30">
        <v>2000.0</v>
      </c>
      <c r="I21" s="31">
        <v>0.0</v>
      </c>
      <c r="J21" s="32">
        <f t="shared" si="2"/>
        <v>31600</v>
      </c>
      <c r="K21" s="2"/>
      <c r="L21" s="3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1.75" customHeight="1">
      <c r="A22" s="14" t="s">
        <v>29</v>
      </c>
      <c r="B22" s="29">
        <v>500.0</v>
      </c>
      <c r="C22" s="29">
        <v>470.0</v>
      </c>
      <c r="D22" s="29">
        <v>100.0</v>
      </c>
      <c r="E22" s="29">
        <v>770.0</v>
      </c>
      <c r="F22" s="29">
        <v>0.0</v>
      </c>
      <c r="G22" s="29">
        <v>800.0</v>
      </c>
      <c r="H22" s="29">
        <v>600.0</v>
      </c>
      <c r="I22" s="29">
        <v>1000.0</v>
      </c>
      <c r="J22" s="20">
        <f t="shared" si="2"/>
        <v>4240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1.75" customHeight="1">
      <c r="A23" s="14" t="s">
        <v>30</v>
      </c>
      <c r="B23" s="29">
        <v>100.0</v>
      </c>
      <c r="C23" s="29">
        <v>40.0</v>
      </c>
      <c r="D23" s="29">
        <v>160.0</v>
      </c>
      <c r="E23" s="29">
        <v>0.0</v>
      </c>
      <c r="F23" s="29">
        <v>45.0</v>
      </c>
      <c r="G23" s="29">
        <v>105.0</v>
      </c>
      <c r="H23" s="29">
        <v>70.0</v>
      </c>
      <c r="I23" s="29">
        <v>82.0</v>
      </c>
      <c r="J23" s="20">
        <f t="shared" si="2"/>
        <v>602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.75" customHeight="1">
      <c r="A24" s="34" t="s">
        <v>31</v>
      </c>
      <c r="B24" s="35">
        <v>0.0</v>
      </c>
      <c r="C24" s="35">
        <v>0.0</v>
      </c>
      <c r="D24" s="35">
        <v>150.0</v>
      </c>
      <c r="E24" s="35">
        <v>25.0</v>
      </c>
      <c r="F24" s="35">
        <v>0.0</v>
      </c>
      <c r="G24" s="35">
        <v>0.0</v>
      </c>
      <c r="H24" s="36">
        <v>150.0</v>
      </c>
      <c r="I24" s="37">
        <v>250.0</v>
      </c>
      <c r="J24" s="38">
        <f t="shared" si="2"/>
        <v>575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2"/>
      <c r="B25" s="2"/>
      <c r="C25" s="2"/>
      <c r="D25" s="2"/>
      <c r="E25" s="2"/>
      <c r="F25" s="2"/>
      <c r="G25" s="3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6.75" customHeight="1">
      <c r="A26" s="40" t="s">
        <v>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9.75" customHeight="1">
      <c r="A27" s="41" t="s">
        <v>33</v>
      </c>
      <c r="B27" s="42" t="s">
        <v>34</v>
      </c>
      <c r="C27" s="42" t="s">
        <v>35</v>
      </c>
      <c r="D27" s="42" t="s">
        <v>36</v>
      </c>
      <c r="E27" s="43" t="s">
        <v>37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44">
        <v>44769.0</v>
      </c>
      <c r="B28" s="45" t="s">
        <v>38</v>
      </c>
      <c r="C28" s="45" t="s">
        <v>39</v>
      </c>
      <c r="D28" s="45" t="s">
        <v>40</v>
      </c>
      <c r="E28" s="4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7.25" customHeight="1">
      <c r="A29" s="47">
        <v>44769.0</v>
      </c>
      <c r="B29" s="48" t="s">
        <v>41</v>
      </c>
      <c r="C29" s="48" t="s">
        <v>42</v>
      </c>
      <c r="D29" s="48" t="s">
        <v>43</v>
      </c>
      <c r="E29" s="4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50">
        <v>44770.0</v>
      </c>
      <c r="B30" s="51" t="s">
        <v>44</v>
      </c>
      <c r="C30" s="51" t="s">
        <v>39</v>
      </c>
      <c r="D30" s="51" t="s">
        <v>40</v>
      </c>
      <c r="E30" s="5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7.25" customHeight="1">
      <c r="A31" s="47">
        <v>44770.0</v>
      </c>
      <c r="B31" s="48" t="s">
        <v>45</v>
      </c>
      <c r="C31" s="48" t="s">
        <v>42</v>
      </c>
      <c r="D31" s="48" t="s">
        <v>43</v>
      </c>
      <c r="E31" s="4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7.25" customHeight="1">
      <c r="A32" s="50">
        <v>44771.0</v>
      </c>
      <c r="B32" s="51" t="s">
        <v>46</v>
      </c>
      <c r="C32" s="51" t="s">
        <v>39</v>
      </c>
      <c r="D32" s="51" t="s">
        <v>40</v>
      </c>
      <c r="E32" s="5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47">
        <v>44771.0</v>
      </c>
      <c r="B33" s="48" t="s">
        <v>47</v>
      </c>
      <c r="C33" s="48" t="s">
        <v>42</v>
      </c>
      <c r="D33" s="48" t="s">
        <v>43</v>
      </c>
      <c r="E33" s="4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7.25" customHeight="1">
      <c r="A34" s="50">
        <v>44772.0</v>
      </c>
      <c r="B34" s="51" t="s">
        <v>48</v>
      </c>
      <c r="C34" s="51" t="s">
        <v>39</v>
      </c>
      <c r="D34" s="51" t="s">
        <v>40</v>
      </c>
      <c r="E34" s="5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7.25" customHeight="1">
      <c r="A35" s="53">
        <v>44772.0</v>
      </c>
      <c r="B35" s="54" t="s">
        <v>49</v>
      </c>
      <c r="C35" s="54" t="s">
        <v>42</v>
      </c>
      <c r="D35" s="54" t="s">
        <v>43</v>
      </c>
      <c r="E35" s="5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7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7.25" customHeight="1">
      <c r="A37" s="2" t="s">
        <v>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7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7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7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7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7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7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7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7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7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7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7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7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7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7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7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7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7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7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7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7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7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7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7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7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7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7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7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7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7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7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7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7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7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7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7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7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7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7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7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7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7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7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7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7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7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7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7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7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7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7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7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7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7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7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7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7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7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7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7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7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7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7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7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7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7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7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7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7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7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7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7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7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7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7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7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7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7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7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7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7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7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7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7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7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7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7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7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7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7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7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7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7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7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7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7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7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7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7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7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7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7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7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7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7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7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7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7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7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7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7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7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7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7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7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7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7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7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7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7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7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7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7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7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7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7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7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7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7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7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7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7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7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7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7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7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7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7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7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7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7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7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7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7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7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7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7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7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7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7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7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7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7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7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7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7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7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7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7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7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7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7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7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7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7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7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7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7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7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7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7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7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7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7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7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7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7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7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7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7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7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7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7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7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7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7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7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7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7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7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7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7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7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7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7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7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7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7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7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7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7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7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7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7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7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7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7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7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7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7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7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7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7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7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7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7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7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7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7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7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7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7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7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7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7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7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7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7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7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7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7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7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7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7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7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7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7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7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7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7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7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7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7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7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7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7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7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7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7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7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7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7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7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7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7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7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7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7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7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7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7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7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7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7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7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7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7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7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7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7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7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7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7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7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7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7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7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7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7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7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7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7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7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7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7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7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7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7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7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7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7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7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7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7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7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7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7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7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7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7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7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7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7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7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7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7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7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7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7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7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7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7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7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7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7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7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7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7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7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7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7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7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7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7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7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7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7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7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7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7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7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7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7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7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7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7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7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7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7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7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7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7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7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7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7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7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7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7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7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7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7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7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7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7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7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7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7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7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7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7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7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7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7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7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7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7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7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7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7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7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7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7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7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7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7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7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7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7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7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7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7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7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7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7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7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7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7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7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7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7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7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7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7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7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7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7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7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7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7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7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7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7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7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7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7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7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7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7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7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7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7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7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7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7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7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7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7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7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7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7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7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7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7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7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7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7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7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7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7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7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7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7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7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7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7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7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7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7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7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7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7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7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7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7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7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7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7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7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7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7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7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7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7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7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7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7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7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7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7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7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7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7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7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7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7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7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7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7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7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7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7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7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7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7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7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7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7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7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7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7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7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7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7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7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7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7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7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7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7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7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7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7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7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7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7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7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7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7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7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7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7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7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7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7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7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7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7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7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7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7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7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7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7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7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7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7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7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7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7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7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7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7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7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7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7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7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7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7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7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7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7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7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7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7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7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7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7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7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7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7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7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7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7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7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7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7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7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7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7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7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7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7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7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7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7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7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7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7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7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7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7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7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7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7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7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7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7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7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7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7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7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7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7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7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7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7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7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7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7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7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7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7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7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7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7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7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7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7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7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7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7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7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7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7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7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7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7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7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7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7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7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7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7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7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7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7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7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7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7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7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7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7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7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7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7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7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7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7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7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7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7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7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7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7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7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7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7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7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7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7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7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7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7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7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7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7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7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7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7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7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7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7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7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7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7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7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7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7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7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7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7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7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7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7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7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7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7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7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7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7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7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7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7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7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7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7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7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7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7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7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7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7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7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7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7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7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7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7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7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7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7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7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7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7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7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7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7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7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7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7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7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7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7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7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7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7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7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7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7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7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7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7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7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7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7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7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7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7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7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7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7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7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7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7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7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7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7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7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7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7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7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7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7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7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7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7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7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7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7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7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7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7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7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7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7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7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7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7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7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7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7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7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7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7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7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7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7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7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7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7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7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7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7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7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7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7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7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7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7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7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7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7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7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7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7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7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7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7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7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7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7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7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7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7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7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7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7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7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7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7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7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7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7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7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7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7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7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7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7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7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7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7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7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7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7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7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7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7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7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7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7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7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7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7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7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7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7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7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7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7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7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7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7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7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7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7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7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7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7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7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7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7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7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7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7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7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7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7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7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7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7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7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7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7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7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7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7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7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7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7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7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7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7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7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7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7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7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7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7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7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7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7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7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7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7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7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7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7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7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7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7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7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7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7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7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7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7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7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7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7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7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7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7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7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7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7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7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7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7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7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7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7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7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7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7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7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7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7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7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7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7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7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7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7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7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7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7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7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7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7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7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7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7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7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7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7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7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7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7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7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7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7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7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7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7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7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7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7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7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7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7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7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7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7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7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7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7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7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7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7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7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7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7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7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7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7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7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7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7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7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7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7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7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7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7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7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7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7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7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7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7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7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7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7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7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7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7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7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7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7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7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5:I5"/>
    <mergeCell ref="A7:J7"/>
    <mergeCell ref="A19:J19"/>
    <mergeCell ref="A26:E2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 t="s">
        <v>51</v>
      </c>
      <c r="B1" s="56" t="s">
        <v>52</v>
      </c>
      <c r="C1" s="56" t="s">
        <v>53</v>
      </c>
      <c r="D1" s="56" t="s">
        <v>54</v>
      </c>
      <c r="E1" s="56" t="s">
        <v>55</v>
      </c>
      <c r="F1" s="56" t="s">
        <v>56</v>
      </c>
      <c r="G1" s="56" t="s">
        <v>57</v>
      </c>
      <c r="H1" s="56" t="s">
        <v>58</v>
      </c>
      <c r="I1" s="56" t="s">
        <v>59</v>
      </c>
      <c r="J1" s="56" t="s">
        <v>60</v>
      </c>
      <c r="K1" s="56" t="s">
        <v>61</v>
      </c>
      <c r="L1" s="56" t="s">
        <v>62</v>
      </c>
      <c r="M1" s="56" t="s">
        <v>63</v>
      </c>
      <c r="N1" s="56" t="s">
        <v>64</v>
      </c>
      <c r="O1" s="56" t="s">
        <v>65</v>
      </c>
      <c r="P1" s="56" t="s">
        <v>66</v>
      </c>
      <c r="Q1" s="56" t="s">
        <v>67</v>
      </c>
      <c r="R1" s="56" t="s">
        <v>68</v>
      </c>
      <c r="S1" s="56" t="s">
        <v>69</v>
      </c>
      <c r="T1" s="56" t="s">
        <v>70</v>
      </c>
      <c r="U1" s="57" t="s">
        <v>71</v>
      </c>
      <c r="V1" s="57" t="s">
        <v>71</v>
      </c>
      <c r="W1" s="57" t="s">
        <v>71</v>
      </c>
      <c r="X1" s="56" t="s">
        <v>72</v>
      </c>
      <c r="Y1" s="57"/>
      <c r="Z1" s="57"/>
    </row>
    <row r="2">
      <c r="A2" s="58">
        <v>44768.0</v>
      </c>
      <c r="B2" s="59" t="s">
        <v>73</v>
      </c>
      <c r="C2" s="59" t="s">
        <v>7</v>
      </c>
      <c r="D2" s="59"/>
      <c r="E2" s="59">
        <v>7.0</v>
      </c>
      <c r="G2" s="59" t="s">
        <v>74</v>
      </c>
      <c r="H2" s="59" t="s">
        <v>16</v>
      </c>
      <c r="I2" s="60">
        <v>45138.0</v>
      </c>
      <c r="J2" s="59" t="s">
        <v>75</v>
      </c>
      <c r="K2" s="61">
        <v>1980.0</v>
      </c>
      <c r="L2" s="59">
        <v>20.0</v>
      </c>
      <c r="M2" s="61">
        <v>50480.0</v>
      </c>
      <c r="N2" s="61">
        <v>50480.0</v>
      </c>
      <c r="O2" s="59" t="s">
        <v>76</v>
      </c>
      <c r="Q2" s="59" t="s">
        <v>77</v>
      </c>
      <c r="R2" s="59" t="e">
        <v>#DIV/0!</v>
      </c>
      <c r="S2" s="59" t="s">
        <v>78</v>
      </c>
      <c r="T2" s="59" t="s">
        <v>78</v>
      </c>
      <c r="U2" s="59" t="s">
        <v>79</v>
      </c>
      <c r="V2" s="59" t="s">
        <v>80</v>
      </c>
      <c r="W2" s="59">
        <v>1115.0</v>
      </c>
      <c r="X2" s="59">
        <v>31.0</v>
      </c>
    </row>
    <row r="3">
      <c r="A3" s="58">
        <v>44768.0</v>
      </c>
      <c r="B3" s="59" t="s">
        <v>81</v>
      </c>
      <c r="C3" s="59" t="s">
        <v>82</v>
      </c>
      <c r="D3" s="59" t="s">
        <v>39</v>
      </c>
      <c r="E3" s="59">
        <v>7.0</v>
      </c>
      <c r="G3" s="59" t="s">
        <v>74</v>
      </c>
      <c r="H3" s="59" t="s">
        <v>83</v>
      </c>
      <c r="I3" s="60">
        <v>45230.0</v>
      </c>
      <c r="J3" s="59">
        <v>784.0</v>
      </c>
      <c r="K3" s="61">
        <v>10.0</v>
      </c>
      <c r="L3" s="59">
        <v>10.0</v>
      </c>
      <c r="M3" s="61">
        <v>9610.0</v>
      </c>
      <c r="N3" s="61">
        <v>46610.0</v>
      </c>
      <c r="O3" s="59" t="s">
        <v>84</v>
      </c>
      <c r="Q3" s="59" t="s">
        <v>77</v>
      </c>
      <c r="R3" s="59" t="e">
        <v>#DIV/0!</v>
      </c>
      <c r="S3" s="59" t="s">
        <v>78</v>
      </c>
      <c r="T3" s="59" t="s">
        <v>78</v>
      </c>
      <c r="U3" s="59" t="s">
        <v>79</v>
      </c>
      <c r="V3" s="59" t="s">
        <v>80</v>
      </c>
      <c r="W3" s="59">
        <v>1116.0</v>
      </c>
      <c r="X3" s="59">
        <v>31.0</v>
      </c>
    </row>
    <row r="4">
      <c r="A4" s="58">
        <v>44769.0</v>
      </c>
      <c r="B4" s="59" t="s">
        <v>73</v>
      </c>
      <c r="C4" s="59" t="s">
        <v>7</v>
      </c>
      <c r="D4" s="59" t="s">
        <v>39</v>
      </c>
      <c r="E4" s="59">
        <v>7.0</v>
      </c>
      <c r="G4" s="59" t="s">
        <v>74</v>
      </c>
      <c r="H4" s="59" t="s">
        <v>85</v>
      </c>
      <c r="I4" s="60">
        <v>45464.0</v>
      </c>
      <c r="J4" s="59" t="s">
        <v>86</v>
      </c>
      <c r="K4" s="61">
        <v>4000.0</v>
      </c>
      <c r="L4" s="59">
        <v>10.0</v>
      </c>
      <c r="M4" s="61">
        <v>9710.0</v>
      </c>
      <c r="N4" s="61">
        <v>105710.0</v>
      </c>
      <c r="O4" s="59" t="s">
        <v>87</v>
      </c>
      <c r="Q4" s="59" t="s">
        <v>77</v>
      </c>
      <c r="R4" s="59" t="e">
        <v>#DIV/0!</v>
      </c>
      <c r="S4" s="59" t="s">
        <v>78</v>
      </c>
      <c r="T4" s="59" t="s">
        <v>78</v>
      </c>
      <c r="U4" s="59" t="s">
        <v>79</v>
      </c>
      <c r="V4" s="59" t="s">
        <v>80</v>
      </c>
      <c r="W4" s="59">
        <v>1117.0</v>
      </c>
      <c r="X4" s="59">
        <v>31.0</v>
      </c>
    </row>
    <row r="5">
      <c r="A5" s="58">
        <v>44769.0</v>
      </c>
      <c r="B5" s="59" t="s">
        <v>73</v>
      </c>
      <c r="C5" s="59" t="s">
        <v>7</v>
      </c>
      <c r="D5" s="59" t="s">
        <v>39</v>
      </c>
      <c r="E5" s="59">
        <v>7.0</v>
      </c>
      <c r="G5" s="59" t="s">
        <v>74</v>
      </c>
      <c r="H5" s="59" t="s">
        <v>88</v>
      </c>
      <c r="I5" s="58">
        <v>45016.0</v>
      </c>
      <c r="J5" s="59" t="s">
        <v>89</v>
      </c>
      <c r="K5" s="61">
        <v>5300.0</v>
      </c>
      <c r="L5" s="59">
        <v>20.0</v>
      </c>
      <c r="M5" s="61">
        <v>21040.0</v>
      </c>
      <c r="N5" s="61">
        <v>143040.0</v>
      </c>
      <c r="O5" s="59" t="s">
        <v>90</v>
      </c>
      <c r="Q5" s="59" t="s">
        <v>77</v>
      </c>
      <c r="R5" s="59" t="e">
        <v>#DIV/0!</v>
      </c>
      <c r="S5" s="59" t="s">
        <v>78</v>
      </c>
      <c r="T5" s="59" t="s">
        <v>78</v>
      </c>
      <c r="U5" s="59" t="s">
        <v>79</v>
      </c>
      <c r="V5" s="59" t="s">
        <v>80</v>
      </c>
      <c r="W5" s="59">
        <v>1118.0</v>
      </c>
      <c r="X5" s="59">
        <v>31.0</v>
      </c>
    </row>
    <row r="6">
      <c r="A6" s="58">
        <v>44769.0</v>
      </c>
      <c r="B6" s="59" t="s">
        <v>73</v>
      </c>
      <c r="C6" s="59" t="s">
        <v>7</v>
      </c>
      <c r="D6" s="59" t="s">
        <v>39</v>
      </c>
      <c r="E6" s="59">
        <v>7.0</v>
      </c>
      <c r="G6" s="59" t="s">
        <v>74</v>
      </c>
      <c r="H6" s="59" t="s">
        <v>91</v>
      </c>
      <c r="I6" s="60">
        <v>44926.0</v>
      </c>
      <c r="J6" s="59" t="s">
        <v>92</v>
      </c>
      <c r="K6" s="61">
        <v>2500.0</v>
      </c>
      <c r="L6" s="59">
        <v>5.0</v>
      </c>
      <c r="M6" s="61">
        <v>2750.0</v>
      </c>
      <c r="N6" s="61">
        <v>71335.0</v>
      </c>
      <c r="O6" s="59" t="s">
        <v>93</v>
      </c>
      <c r="Q6" s="59" t="s">
        <v>77</v>
      </c>
      <c r="R6" s="59" t="e">
        <v>#DIV/0!</v>
      </c>
      <c r="S6" s="59" t="s">
        <v>78</v>
      </c>
      <c r="T6" s="59" t="s">
        <v>78</v>
      </c>
      <c r="U6" s="59" t="s">
        <v>79</v>
      </c>
      <c r="V6" s="59" t="s">
        <v>80</v>
      </c>
      <c r="W6" s="59">
        <v>1119.0</v>
      </c>
      <c r="X6" s="59">
        <v>31.0</v>
      </c>
    </row>
    <row r="7">
      <c r="A7" s="58">
        <v>44769.0</v>
      </c>
      <c r="B7" s="59" t="s">
        <v>73</v>
      </c>
      <c r="C7" s="59" t="s">
        <v>7</v>
      </c>
      <c r="D7" s="59" t="s">
        <v>39</v>
      </c>
      <c r="E7" s="59">
        <v>7.0</v>
      </c>
      <c r="G7" s="59" t="s">
        <v>74</v>
      </c>
      <c r="H7" s="59" t="s">
        <v>94</v>
      </c>
      <c r="I7" s="60">
        <v>45504.0</v>
      </c>
      <c r="J7" s="59" t="s">
        <v>95</v>
      </c>
      <c r="K7" s="61">
        <v>4000.0</v>
      </c>
      <c r="L7" s="59">
        <v>5.0</v>
      </c>
      <c r="M7" s="61">
        <v>32800.0</v>
      </c>
      <c r="N7" s="61">
        <v>32800.0</v>
      </c>
      <c r="O7" s="59" t="s">
        <v>76</v>
      </c>
      <c r="Q7" s="59" t="s">
        <v>77</v>
      </c>
      <c r="R7" s="59" t="e">
        <v>#DIV/0!</v>
      </c>
      <c r="S7" s="59" t="s">
        <v>78</v>
      </c>
      <c r="T7" s="59" t="s">
        <v>78</v>
      </c>
      <c r="U7" s="59" t="s">
        <v>79</v>
      </c>
      <c r="V7" s="59" t="s">
        <v>80</v>
      </c>
      <c r="W7" s="59">
        <v>1120.0</v>
      </c>
      <c r="X7" s="59">
        <v>31.0</v>
      </c>
    </row>
    <row r="8">
      <c r="A8" s="58">
        <v>44769.0</v>
      </c>
      <c r="B8" s="59" t="s">
        <v>73</v>
      </c>
      <c r="C8" s="59" t="s">
        <v>7</v>
      </c>
      <c r="D8" s="59" t="s">
        <v>39</v>
      </c>
      <c r="E8" s="59">
        <v>7.0</v>
      </c>
      <c r="G8" s="59" t="s">
        <v>74</v>
      </c>
      <c r="H8" s="59" t="s">
        <v>83</v>
      </c>
      <c r="I8" s="60">
        <v>45230.0</v>
      </c>
      <c r="J8" s="59">
        <v>784.0</v>
      </c>
      <c r="K8" s="61">
        <v>1490.0</v>
      </c>
      <c r="L8" s="59">
        <v>10.0</v>
      </c>
      <c r="M8" s="61">
        <v>6120.0</v>
      </c>
      <c r="N8" s="61">
        <v>43120.0</v>
      </c>
      <c r="O8" s="59" t="s">
        <v>84</v>
      </c>
      <c r="Q8" s="59" t="s">
        <v>77</v>
      </c>
      <c r="R8" s="59" t="e">
        <v>#DIV/0!</v>
      </c>
      <c r="S8" s="59" t="s">
        <v>78</v>
      </c>
      <c r="T8" s="59" t="s">
        <v>78</v>
      </c>
      <c r="U8" s="59" t="s">
        <v>79</v>
      </c>
      <c r="V8" s="59" t="s">
        <v>80</v>
      </c>
      <c r="W8" s="59">
        <v>1121.0</v>
      </c>
      <c r="X8" s="59">
        <v>31.0</v>
      </c>
    </row>
    <row r="9">
      <c r="A9" s="58">
        <v>44769.0</v>
      </c>
      <c r="B9" s="59" t="s">
        <v>73</v>
      </c>
      <c r="C9" s="59" t="s">
        <v>7</v>
      </c>
      <c r="D9" s="59" t="s">
        <v>39</v>
      </c>
      <c r="E9" s="59">
        <v>7.0</v>
      </c>
      <c r="G9" s="59" t="s">
        <v>74</v>
      </c>
      <c r="H9" s="59" t="s">
        <v>96</v>
      </c>
      <c r="I9" s="58">
        <v>45291.0</v>
      </c>
      <c r="J9" s="59" t="s">
        <v>97</v>
      </c>
      <c r="K9" s="61">
        <v>1600.0</v>
      </c>
      <c r="L9" s="59">
        <v>10.0</v>
      </c>
      <c r="M9" s="61">
        <v>5700.0</v>
      </c>
      <c r="N9" s="61">
        <v>42700.0</v>
      </c>
      <c r="O9" s="59" t="s">
        <v>76</v>
      </c>
      <c r="Q9" s="59" t="s">
        <v>77</v>
      </c>
      <c r="R9" s="59" t="e">
        <v>#DIV/0!</v>
      </c>
      <c r="S9" s="59" t="s">
        <v>78</v>
      </c>
      <c r="T9" s="59" t="s">
        <v>78</v>
      </c>
      <c r="U9" s="59" t="s">
        <v>79</v>
      </c>
      <c r="V9" s="59" t="s">
        <v>80</v>
      </c>
      <c r="W9" s="59">
        <v>1122.0</v>
      </c>
      <c r="X9" s="59">
        <v>31.0</v>
      </c>
    </row>
    <row r="10">
      <c r="A10" s="58">
        <v>44769.0</v>
      </c>
      <c r="B10" s="59" t="s">
        <v>73</v>
      </c>
      <c r="C10" s="59" t="s">
        <v>7</v>
      </c>
      <c r="D10" s="59" t="s">
        <v>39</v>
      </c>
      <c r="E10" s="59">
        <v>7.0</v>
      </c>
      <c r="G10" s="59" t="s">
        <v>74</v>
      </c>
      <c r="H10" s="59" t="s">
        <v>98</v>
      </c>
      <c r="I10" s="60">
        <v>45200.0</v>
      </c>
      <c r="J10" s="59" t="s">
        <v>99</v>
      </c>
      <c r="K10" s="61">
        <v>2750.0</v>
      </c>
      <c r="L10" s="59">
        <v>1.0</v>
      </c>
      <c r="M10" s="61">
        <v>5450.0</v>
      </c>
      <c r="N10" s="61">
        <v>43950.0</v>
      </c>
      <c r="O10" s="59" t="s">
        <v>100</v>
      </c>
      <c r="Q10" s="59" t="s">
        <v>77</v>
      </c>
      <c r="R10" s="59" t="e">
        <v>#DIV/0!</v>
      </c>
      <c r="S10" s="59" t="s">
        <v>78</v>
      </c>
      <c r="T10" s="59" t="s">
        <v>78</v>
      </c>
      <c r="U10" s="59" t="s">
        <v>79</v>
      </c>
      <c r="V10" s="59" t="s">
        <v>80</v>
      </c>
      <c r="W10" s="59">
        <v>1123.0</v>
      </c>
      <c r="X10" s="59">
        <v>31.0</v>
      </c>
    </row>
    <row r="11">
      <c r="A11" s="58">
        <v>44769.0</v>
      </c>
      <c r="B11" s="59" t="s">
        <v>73</v>
      </c>
      <c r="C11" s="59" t="s">
        <v>7</v>
      </c>
      <c r="D11" s="59" t="s">
        <v>39</v>
      </c>
      <c r="E11" s="59">
        <v>7.0</v>
      </c>
      <c r="G11" s="59" t="s">
        <v>74</v>
      </c>
      <c r="H11" s="59" t="s">
        <v>101</v>
      </c>
      <c r="I11" s="60">
        <v>45565.0</v>
      </c>
      <c r="J11" s="59" t="s">
        <v>102</v>
      </c>
      <c r="K11" s="61">
        <v>3800.0</v>
      </c>
      <c r="L11" s="59">
        <v>4.0</v>
      </c>
      <c r="M11" s="61">
        <v>13200.0</v>
      </c>
      <c r="N11" s="61">
        <v>107200.0</v>
      </c>
      <c r="O11" s="59" t="s">
        <v>103</v>
      </c>
      <c r="Q11" s="59" t="s">
        <v>77</v>
      </c>
      <c r="R11" s="59" t="e">
        <v>#DIV/0!</v>
      </c>
      <c r="S11" s="59" t="s">
        <v>78</v>
      </c>
      <c r="T11" s="59" t="s">
        <v>78</v>
      </c>
      <c r="U11" s="59" t="s">
        <v>79</v>
      </c>
      <c r="V11" s="59" t="s">
        <v>80</v>
      </c>
      <c r="W11" s="59">
        <v>1124.0</v>
      </c>
      <c r="X11" s="59">
        <v>31.0</v>
      </c>
    </row>
    <row r="12">
      <c r="A12" s="58">
        <v>44769.0</v>
      </c>
      <c r="B12" s="59" t="s">
        <v>73</v>
      </c>
      <c r="C12" s="59" t="s">
        <v>7</v>
      </c>
      <c r="D12" s="59" t="s">
        <v>39</v>
      </c>
      <c r="E12" s="59">
        <v>7.0</v>
      </c>
      <c r="G12" s="59" t="s">
        <v>104</v>
      </c>
      <c r="H12" s="59" t="s">
        <v>105</v>
      </c>
      <c r="I12" s="60">
        <v>45016.0</v>
      </c>
      <c r="J12" s="59" t="s">
        <v>106</v>
      </c>
      <c r="K12" s="61">
        <v>1980.0</v>
      </c>
      <c r="L12" s="59">
        <v>20.0</v>
      </c>
      <c r="M12" s="61">
        <v>47140.0</v>
      </c>
      <c r="N12" s="61">
        <v>47140.0</v>
      </c>
      <c r="O12" s="59" t="s">
        <v>76</v>
      </c>
      <c r="Q12" s="59" t="s">
        <v>107</v>
      </c>
      <c r="R12" s="59" t="e">
        <v>#DIV/0!</v>
      </c>
      <c r="S12" s="59" t="s">
        <v>78</v>
      </c>
      <c r="T12" s="59" t="s">
        <v>78</v>
      </c>
      <c r="U12" s="59" t="s">
        <v>108</v>
      </c>
      <c r="V12" s="59">
        <v>0.0</v>
      </c>
      <c r="W12" s="59">
        <v>1125.0</v>
      </c>
      <c r="X12" s="59">
        <v>31.0</v>
      </c>
    </row>
    <row r="13">
      <c r="A13" s="58">
        <v>44769.0</v>
      </c>
      <c r="B13" s="59" t="s">
        <v>73</v>
      </c>
      <c r="C13" s="59" t="s">
        <v>7</v>
      </c>
      <c r="D13" s="59" t="s">
        <v>39</v>
      </c>
      <c r="E13" s="59">
        <v>7.0</v>
      </c>
      <c r="G13" s="59" t="s">
        <v>104</v>
      </c>
      <c r="H13" s="59" t="s">
        <v>109</v>
      </c>
      <c r="I13" s="60">
        <v>45900.0</v>
      </c>
      <c r="J13" s="59" t="s">
        <v>110</v>
      </c>
      <c r="K13" s="61">
        <v>625.0</v>
      </c>
      <c r="L13" s="59">
        <v>5.0</v>
      </c>
      <c r="M13" s="61" t="s">
        <v>78</v>
      </c>
      <c r="N13" s="61">
        <v>33425.0</v>
      </c>
      <c r="O13" s="59" t="s">
        <v>76</v>
      </c>
      <c r="Q13" s="59" t="s">
        <v>107</v>
      </c>
      <c r="R13" s="59" t="e">
        <v>#DIV/0!</v>
      </c>
      <c r="S13" s="59" t="s">
        <v>78</v>
      </c>
      <c r="T13" s="59" t="s">
        <v>78</v>
      </c>
      <c r="U13" s="59" t="s">
        <v>108</v>
      </c>
      <c r="V13" s="59">
        <v>0.0</v>
      </c>
      <c r="W13" s="59">
        <v>1126.0</v>
      </c>
      <c r="X13" s="59">
        <v>31.0</v>
      </c>
    </row>
    <row r="14">
      <c r="A14" s="58">
        <v>44769.0</v>
      </c>
      <c r="B14" s="59" t="s">
        <v>73</v>
      </c>
      <c r="C14" s="59" t="s">
        <v>7</v>
      </c>
      <c r="D14" s="59" t="s">
        <v>39</v>
      </c>
      <c r="E14" s="59">
        <v>7.0</v>
      </c>
      <c r="G14" s="59" t="s">
        <v>104</v>
      </c>
      <c r="H14" s="59" t="s">
        <v>109</v>
      </c>
      <c r="I14" s="60">
        <v>46387.0</v>
      </c>
      <c r="J14" s="59" t="s">
        <v>111</v>
      </c>
      <c r="K14" s="61">
        <v>3375.0</v>
      </c>
      <c r="L14" s="59">
        <v>5.0</v>
      </c>
      <c r="M14" s="61">
        <v>33425.0</v>
      </c>
      <c r="N14" s="61">
        <v>33425.0</v>
      </c>
      <c r="O14" s="59" t="s">
        <v>76</v>
      </c>
      <c r="Q14" s="59" t="s">
        <v>107</v>
      </c>
      <c r="R14" s="59" t="e">
        <v>#DIV/0!</v>
      </c>
      <c r="S14" s="59" t="s">
        <v>78</v>
      </c>
      <c r="T14" s="59" t="s">
        <v>78</v>
      </c>
      <c r="U14" s="59" t="s">
        <v>108</v>
      </c>
      <c r="V14" s="59">
        <v>0.0</v>
      </c>
      <c r="W14" s="59">
        <v>1127.0</v>
      </c>
      <c r="X14" s="59">
        <v>31.0</v>
      </c>
    </row>
    <row r="15">
      <c r="A15" s="58">
        <v>44769.0</v>
      </c>
      <c r="B15" s="59" t="s">
        <v>73</v>
      </c>
      <c r="C15" s="59" t="s">
        <v>7</v>
      </c>
      <c r="D15" s="59" t="s">
        <v>39</v>
      </c>
      <c r="E15" s="59">
        <v>7.0</v>
      </c>
      <c r="G15" s="59" t="s">
        <v>104</v>
      </c>
      <c r="H15" s="59" t="s">
        <v>112</v>
      </c>
      <c r="I15" s="60">
        <v>45961.0</v>
      </c>
      <c r="J15" s="59">
        <v>250.0</v>
      </c>
      <c r="K15" s="61">
        <v>1500.0</v>
      </c>
      <c r="L15" s="59">
        <v>10.0</v>
      </c>
      <c r="M15" s="61">
        <v>6030.0</v>
      </c>
      <c r="N15" s="61">
        <v>43530.0</v>
      </c>
      <c r="O15" s="59" t="s">
        <v>84</v>
      </c>
      <c r="Q15" s="59" t="s">
        <v>107</v>
      </c>
      <c r="R15" s="59" t="e">
        <v>#DIV/0!</v>
      </c>
      <c r="S15" s="59" t="s">
        <v>78</v>
      </c>
      <c r="T15" s="59" t="s">
        <v>78</v>
      </c>
      <c r="U15" s="59" t="s">
        <v>108</v>
      </c>
      <c r="V15" s="59">
        <v>0.0</v>
      </c>
      <c r="W15" s="59">
        <v>1128.0</v>
      </c>
      <c r="X15" s="59">
        <v>31.0</v>
      </c>
    </row>
    <row r="16">
      <c r="A16" s="58">
        <v>44769.0</v>
      </c>
      <c r="B16" s="59" t="s">
        <v>73</v>
      </c>
      <c r="C16" s="59" t="s">
        <v>7</v>
      </c>
      <c r="D16" s="59" t="s">
        <v>39</v>
      </c>
      <c r="E16" s="59">
        <v>7.0</v>
      </c>
      <c r="G16" s="59" t="s">
        <v>104</v>
      </c>
      <c r="H16" s="59" t="s">
        <v>113</v>
      </c>
      <c r="I16" s="60">
        <v>45869.0</v>
      </c>
      <c r="J16" s="59" t="s">
        <v>114</v>
      </c>
      <c r="K16" s="61">
        <v>1600.0</v>
      </c>
      <c r="L16" s="59">
        <v>10.0</v>
      </c>
      <c r="M16" s="61">
        <v>6430.0</v>
      </c>
      <c r="N16" s="61">
        <v>6430.0</v>
      </c>
      <c r="O16" s="59" t="s">
        <v>76</v>
      </c>
      <c r="Q16" s="59" t="s">
        <v>107</v>
      </c>
      <c r="R16" s="59" t="e">
        <v>#DIV/0!</v>
      </c>
      <c r="S16" s="59" t="s">
        <v>78</v>
      </c>
      <c r="T16" s="59" t="s">
        <v>78</v>
      </c>
      <c r="U16" s="59" t="s">
        <v>108</v>
      </c>
      <c r="V16" s="59">
        <v>0.0</v>
      </c>
      <c r="W16" s="59">
        <v>1129.0</v>
      </c>
      <c r="X16" s="59">
        <v>31.0</v>
      </c>
    </row>
    <row r="17">
      <c r="A17" s="58">
        <v>44769.0</v>
      </c>
      <c r="B17" s="59" t="s">
        <v>73</v>
      </c>
      <c r="C17" s="59" t="s">
        <v>7</v>
      </c>
      <c r="D17" s="59" t="s">
        <v>39</v>
      </c>
      <c r="E17" s="59">
        <v>7.0</v>
      </c>
      <c r="G17" s="59" t="s">
        <v>115</v>
      </c>
      <c r="H17" s="59" t="s">
        <v>116</v>
      </c>
      <c r="I17" s="60">
        <v>46081.0</v>
      </c>
      <c r="J17" s="59">
        <v>210223.0</v>
      </c>
      <c r="K17" s="61">
        <v>1600.0</v>
      </c>
      <c r="L17" s="59">
        <v>100.0</v>
      </c>
      <c r="M17" s="61">
        <v>22800.0</v>
      </c>
      <c r="N17" s="61">
        <v>22800.0</v>
      </c>
      <c r="O17" s="59" t="s">
        <v>117</v>
      </c>
      <c r="Q17" s="59" t="s">
        <v>107</v>
      </c>
      <c r="R17" s="59" t="e">
        <v>#DIV/0!</v>
      </c>
      <c r="S17" s="59" t="s">
        <v>78</v>
      </c>
      <c r="T17" s="59" t="s">
        <v>78</v>
      </c>
      <c r="U17" s="59" t="s">
        <v>108</v>
      </c>
      <c r="V17" s="59">
        <v>0.0</v>
      </c>
      <c r="W17" s="59">
        <v>1130.0</v>
      </c>
      <c r="X17" s="59">
        <v>31.0</v>
      </c>
    </row>
    <row r="18">
      <c r="A18" s="58">
        <v>44769.0</v>
      </c>
      <c r="B18" s="59" t="s">
        <v>73</v>
      </c>
      <c r="C18" s="59" t="s">
        <v>7</v>
      </c>
      <c r="D18" s="59" t="s">
        <v>39</v>
      </c>
      <c r="E18" s="59">
        <v>7.0</v>
      </c>
      <c r="G18" s="59" t="s">
        <v>115</v>
      </c>
      <c r="H18" s="59" t="s">
        <v>118</v>
      </c>
      <c r="I18" s="60">
        <v>45930.0</v>
      </c>
      <c r="J18" s="59" t="s">
        <v>119</v>
      </c>
      <c r="K18" s="61">
        <v>100.0</v>
      </c>
      <c r="L18" s="59">
        <v>100.0</v>
      </c>
      <c r="M18" s="61">
        <v>211.0</v>
      </c>
      <c r="N18" s="61">
        <v>211.0</v>
      </c>
      <c r="O18" s="59" t="s">
        <v>120</v>
      </c>
      <c r="Q18" s="59" t="s">
        <v>107</v>
      </c>
      <c r="R18" s="59" t="e">
        <v>#DIV/0!</v>
      </c>
      <c r="S18" s="59" t="s">
        <v>78</v>
      </c>
      <c r="T18" s="59" t="s">
        <v>78</v>
      </c>
      <c r="U18" s="59" t="s">
        <v>108</v>
      </c>
      <c r="V18" s="59">
        <v>0.0</v>
      </c>
      <c r="W18" s="59">
        <v>1131.0</v>
      </c>
      <c r="X18" s="59">
        <v>31.0</v>
      </c>
    </row>
    <row r="19">
      <c r="A19" s="58">
        <v>44769.0</v>
      </c>
      <c r="B19" s="59" t="s">
        <v>73</v>
      </c>
      <c r="C19" s="59" t="s">
        <v>7</v>
      </c>
      <c r="D19" s="59" t="s">
        <v>39</v>
      </c>
      <c r="E19" s="59">
        <v>7.0</v>
      </c>
      <c r="G19" s="59" t="s">
        <v>115</v>
      </c>
      <c r="H19" s="59" t="s">
        <v>121</v>
      </c>
      <c r="I19" s="60">
        <v>45838.0</v>
      </c>
      <c r="J19" s="59" t="s">
        <v>122</v>
      </c>
      <c r="K19" s="61">
        <v>500.0</v>
      </c>
      <c r="L19" s="59">
        <v>100.0</v>
      </c>
      <c r="M19" s="61">
        <v>11305.0</v>
      </c>
      <c r="N19" s="61">
        <v>11305.0</v>
      </c>
      <c r="O19" s="59" t="s">
        <v>120</v>
      </c>
      <c r="Q19" s="59" t="s">
        <v>107</v>
      </c>
      <c r="R19" s="59" t="e">
        <v>#DIV/0!</v>
      </c>
      <c r="S19" s="59" t="s">
        <v>78</v>
      </c>
      <c r="T19" s="59" t="s">
        <v>78</v>
      </c>
      <c r="U19" s="59" t="s">
        <v>108</v>
      </c>
      <c r="V19" s="59">
        <v>0.0</v>
      </c>
      <c r="W19" s="59">
        <v>1132.0</v>
      </c>
      <c r="X19" s="59">
        <v>31.0</v>
      </c>
    </row>
    <row r="20">
      <c r="A20" s="58">
        <v>44769.0</v>
      </c>
      <c r="B20" s="59" t="s">
        <v>73</v>
      </c>
      <c r="C20" s="59" t="s">
        <v>123</v>
      </c>
      <c r="D20" s="59"/>
      <c r="E20" s="59">
        <v>7.0</v>
      </c>
      <c r="G20" s="59" t="s">
        <v>74</v>
      </c>
      <c r="H20" s="59" t="s">
        <v>16</v>
      </c>
      <c r="I20" s="60">
        <v>45138.0</v>
      </c>
      <c r="J20" s="59" t="s">
        <v>75</v>
      </c>
      <c r="K20" s="61">
        <v>680.0</v>
      </c>
      <c r="L20" s="59">
        <v>20.0</v>
      </c>
      <c r="M20" s="61">
        <v>47920.0</v>
      </c>
      <c r="N20" s="61">
        <v>47920.0</v>
      </c>
      <c r="O20" s="59" t="s">
        <v>76</v>
      </c>
      <c r="Q20" s="59" t="s">
        <v>77</v>
      </c>
      <c r="R20" s="59" t="e">
        <v>#DIV/0!</v>
      </c>
      <c r="S20" s="59" t="s">
        <v>78</v>
      </c>
      <c r="T20" s="59" t="s">
        <v>78</v>
      </c>
      <c r="U20" s="59" t="s">
        <v>79</v>
      </c>
      <c r="V20" s="59" t="s">
        <v>80</v>
      </c>
      <c r="W20" s="59">
        <v>1133.0</v>
      </c>
      <c r="X20" s="59">
        <v>31.0</v>
      </c>
    </row>
    <row r="21">
      <c r="A21" s="58">
        <v>44769.0</v>
      </c>
      <c r="B21" s="59" t="s">
        <v>73</v>
      </c>
      <c r="C21" s="59" t="s">
        <v>123</v>
      </c>
      <c r="D21" s="59"/>
      <c r="E21" s="59">
        <v>7.0</v>
      </c>
      <c r="G21" s="59" t="s">
        <v>74</v>
      </c>
      <c r="H21" s="59" t="s">
        <v>85</v>
      </c>
      <c r="I21" s="60">
        <v>45464.0</v>
      </c>
      <c r="J21" s="59" t="s">
        <v>86</v>
      </c>
      <c r="K21" s="61">
        <v>1700.0</v>
      </c>
      <c r="L21" s="59">
        <v>10.0</v>
      </c>
      <c r="M21" s="61">
        <v>9710.0</v>
      </c>
      <c r="N21" s="61">
        <v>105710.0</v>
      </c>
      <c r="O21" s="59" t="s">
        <v>87</v>
      </c>
      <c r="Q21" s="59" t="s">
        <v>77</v>
      </c>
      <c r="R21" s="59" t="e">
        <v>#DIV/0!</v>
      </c>
      <c r="S21" s="59" t="s">
        <v>78</v>
      </c>
      <c r="T21" s="59" t="s">
        <v>78</v>
      </c>
      <c r="U21" s="59" t="s">
        <v>79</v>
      </c>
      <c r="V21" s="59" t="s">
        <v>80</v>
      </c>
      <c r="W21" s="59">
        <v>1134.0</v>
      </c>
      <c r="X21" s="59">
        <v>31.0</v>
      </c>
    </row>
    <row r="22">
      <c r="A22" s="58">
        <v>44769.0</v>
      </c>
      <c r="B22" s="59" t="s">
        <v>73</v>
      </c>
      <c r="C22" s="59" t="s">
        <v>123</v>
      </c>
      <c r="D22" s="59"/>
      <c r="E22" s="59">
        <v>7.0</v>
      </c>
      <c r="G22" s="59" t="s">
        <v>74</v>
      </c>
      <c r="H22" s="59" t="s">
        <v>88</v>
      </c>
      <c r="I22" s="60">
        <v>45016.0</v>
      </c>
      <c r="J22" s="59" t="s">
        <v>89</v>
      </c>
      <c r="K22" s="61">
        <v>1220.0</v>
      </c>
      <c r="L22" s="59">
        <v>20.0</v>
      </c>
      <c r="M22" s="61">
        <v>21040.0</v>
      </c>
      <c r="N22" s="61">
        <v>143040.0</v>
      </c>
      <c r="O22" s="59" t="s">
        <v>90</v>
      </c>
      <c r="Q22" s="59" t="s">
        <v>77</v>
      </c>
      <c r="R22" s="59" t="e">
        <v>#DIV/0!</v>
      </c>
      <c r="S22" s="59" t="s">
        <v>78</v>
      </c>
      <c r="T22" s="59" t="s">
        <v>78</v>
      </c>
      <c r="U22" s="59" t="s">
        <v>79</v>
      </c>
      <c r="V22" s="59" t="s">
        <v>80</v>
      </c>
      <c r="W22" s="59">
        <v>1135.0</v>
      </c>
      <c r="X22" s="59">
        <v>31.0</v>
      </c>
    </row>
    <row r="23">
      <c r="A23" s="58">
        <v>44769.0</v>
      </c>
      <c r="B23" s="59" t="s">
        <v>73</v>
      </c>
      <c r="C23" s="59" t="s">
        <v>123</v>
      </c>
      <c r="D23" s="59"/>
      <c r="E23" s="59">
        <v>7.0</v>
      </c>
      <c r="G23" s="59" t="s">
        <v>74</v>
      </c>
      <c r="H23" s="59" t="s">
        <v>91</v>
      </c>
      <c r="I23" s="58">
        <v>44926.0</v>
      </c>
      <c r="J23" s="59" t="s">
        <v>92</v>
      </c>
      <c r="K23" s="61">
        <v>435.0</v>
      </c>
      <c r="L23" s="59">
        <v>5.0</v>
      </c>
      <c r="M23" s="61">
        <v>2750.0</v>
      </c>
      <c r="N23" s="61">
        <v>71335.0</v>
      </c>
      <c r="O23" s="59" t="s">
        <v>93</v>
      </c>
      <c r="Q23" s="59" t="s">
        <v>77</v>
      </c>
      <c r="R23" s="59" t="e">
        <v>#DIV/0!</v>
      </c>
      <c r="S23" s="59" t="s">
        <v>78</v>
      </c>
      <c r="T23" s="59" t="s">
        <v>78</v>
      </c>
      <c r="U23" s="59" t="s">
        <v>79</v>
      </c>
      <c r="V23" s="59" t="s">
        <v>80</v>
      </c>
      <c r="W23" s="59">
        <v>1136.0</v>
      </c>
      <c r="X23" s="59">
        <v>31.0</v>
      </c>
    </row>
    <row r="24">
      <c r="A24" s="58">
        <v>44769.0</v>
      </c>
      <c r="B24" s="59" t="s">
        <v>73</v>
      </c>
      <c r="C24" s="59" t="s">
        <v>123</v>
      </c>
      <c r="D24" s="59"/>
      <c r="E24" s="59">
        <v>7.0</v>
      </c>
      <c r="G24" s="59" t="s">
        <v>74</v>
      </c>
      <c r="H24" s="59" t="s">
        <v>91</v>
      </c>
      <c r="I24" s="60">
        <v>44960.0</v>
      </c>
      <c r="J24" s="59" t="s">
        <v>124</v>
      </c>
      <c r="K24" s="61">
        <v>865.0</v>
      </c>
      <c r="L24" s="59">
        <v>5.0</v>
      </c>
      <c r="M24" s="61">
        <v>16535.0</v>
      </c>
      <c r="N24" s="61">
        <v>71335.0</v>
      </c>
      <c r="O24" s="59" t="s">
        <v>87</v>
      </c>
      <c r="Q24" s="59" t="s">
        <v>77</v>
      </c>
      <c r="R24" s="59" t="e">
        <v>#DIV/0!</v>
      </c>
      <c r="S24" s="59" t="s">
        <v>78</v>
      </c>
      <c r="T24" s="59" t="s">
        <v>78</v>
      </c>
      <c r="U24" s="59" t="s">
        <v>79</v>
      </c>
      <c r="V24" s="59" t="s">
        <v>80</v>
      </c>
      <c r="W24" s="59">
        <v>1137.0</v>
      </c>
      <c r="X24" s="59">
        <v>31.0</v>
      </c>
    </row>
    <row r="25">
      <c r="A25" s="58">
        <v>44769.0</v>
      </c>
      <c r="B25" s="59" t="s">
        <v>73</v>
      </c>
      <c r="C25" s="59" t="s">
        <v>123</v>
      </c>
      <c r="D25" s="59"/>
      <c r="E25" s="59">
        <v>7.0</v>
      </c>
      <c r="G25" s="59" t="s">
        <v>74</v>
      </c>
      <c r="H25" s="59" t="s">
        <v>94</v>
      </c>
      <c r="I25" s="60">
        <v>45504.0</v>
      </c>
      <c r="J25" s="59" t="s">
        <v>95</v>
      </c>
      <c r="K25" s="61">
        <v>1650.0</v>
      </c>
      <c r="L25" s="59">
        <v>5.0</v>
      </c>
      <c r="M25" s="61">
        <v>32800.0</v>
      </c>
      <c r="N25" s="61">
        <v>32800.0</v>
      </c>
      <c r="O25" s="59" t="s">
        <v>76</v>
      </c>
      <c r="Q25" s="59" t="s">
        <v>77</v>
      </c>
      <c r="R25" s="59" t="e">
        <v>#DIV/0!</v>
      </c>
      <c r="S25" s="59" t="s">
        <v>78</v>
      </c>
      <c r="T25" s="59" t="s">
        <v>78</v>
      </c>
      <c r="U25" s="59" t="s">
        <v>79</v>
      </c>
      <c r="V25" s="59" t="s">
        <v>80</v>
      </c>
      <c r="W25" s="59">
        <v>1138.0</v>
      </c>
      <c r="X25" s="59">
        <v>31.0</v>
      </c>
    </row>
    <row r="26">
      <c r="A26" s="58">
        <v>44769.0</v>
      </c>
      <c r="B26" s="59" t="s">
        <v>73</v>
      </c>
      <c r="C26" s="59" t="s">
        <v>123</v>
      </c>
      <c r="D26" s="59"/>
      <c r="E26" s="59">
        <v>7.0</v>
      </c>
      <c r="G26" s="59" t="s">
        <v>74</v>
      </c>
      <c r="H26" s="59" t="s">
        <v>83</v>
      </c>
      <c r="I26" s="60">
        <v>45230.0</v>
      </c>
      <c r="J26" s="59">
        <v>784.0</v>
      </c>
      <c r="K26" s="61">
        <v>500.0</v>
      </c>
      <c r="L26" s="59">
        <v>10.0</v>
      </c>
      <c r="M26" s="61">
        <v>6120.0</v>
      </c>
      <c r="N26" s="61">
        <v>43120.0</v>
      </c>
      <c r="O26" s="59" t="s">
        <v>84</v>
      </c>
      <c r="Q26" s="59" t="s">
        <v>77</v>
      </c>
      <c r="R26" s="59" t="e">
        <v>#DIV/0!</v>
      </c>
      <c r="S26" s="59" t="s">
        <v>78</v>
      </c>
      <c r="T26" s="59" t="s">
        <v>78</v>
      </c>
      <c r="U26" s="59" t="s">
        <v>79</v>
      </c>
      <c r="V26" s="59" t="s">
        <v>80</v>
      </c>
      <c r="W26" s="59">
        <v>1139.0</v>
      </c>
      <c r="X26" s="59">
        <v>31.0</v>
      </c>
    </row>
    <row r="27">
      <c r="A27" s="58">
        <v>44769.0</v>
      </c>
      <c r="B27" s="59" t="s">
        <v>73</v>
      </c>
      <c r="C27" s="59" t="s">
        <v>123</v>
      </c>
      <c r="D27" s="59"/>
      <c r="E27" s="59">
        <v>7.0</v>
      </c>
      <c r="G27" s="59" t="s">
        <v>74</v>
      </c>
      <c r="H27" s="59" t="s">
        <v>96</v>
      </c>
      <c r="I27" s="60">
        <v>45291.0</v>
      </c>
      <c r="J27" s="59" t="s">
        <v>97</v>
      </c>
      <c r="K27" s="61">
        <v>440.0</v>
      </c>
      <c r="L27" s="59">
        <v>10.0</v>
      </c>
      <c r="M27" s="61">
        <v>5700.0</v>
      </c>
      <c r="N27" s="61">
        <v>42700.0</v>
      </c>
      <c r="O27" s="59" t="s">
        <v>76</v>
      </c>
      <c r="Q27" s="59" t="s">
        <v>77</v>
      </c>
      <c r="R27" s="59" t="e">
        <v>#DIV/0!</v>
      </c>
      <c r="S27" s="59" t="s">
        <v>78</v>
      </c>
      <c r="T27" s="59" t="s">
        <v>78</v>
      </c>
      <c r="U27" s="59" t="s">
        <v>79</v>
      </c>
      <c r="V27" s="59" t="s">
        <v>80</v>
      </c>
      <c r="W27" s="59">
        <v>1140.0</v>
      </c>
      <c r="X27" s="59">
        <v>31.0</v>
      </c>
    </row>
    <row r="28">
      <c r="A28" s="58">
        <v>44769.0</v>
      </c>
      <c r="B28" s="59" t="s">
        <v>73</v>
      </c>
      <c r="C28" s="59" t="s">
        <v>123</v>
      </c>
      <c r="D28" s="59"/>
      <c r="E28" s="59">
        <v>7.0</v>
      </c>
      <c r="G28" s="59" t="s">
        <v>74</v>
      </c>
      <c r="H28" s="59" t="s">
        <v>98</v>
      </c>
      <c r="I28" s="60">
        <v>45200.0</v>
      </c>
      <c r="J28" s="59" t="s">
        <v>99</v>
      </c>
      <c r="K28" s="61">
        <v>550.0</v>
      </c>
      <c r="L28" s="59">
        <v>1.0</v>
      </c>
      <c r="M28" s="61">
        <v>5450.0</v>
      </c>
      <c r="N28" s="61">
        <v>43950.0</v>
      </c>
      <c r="O28" s="59" t="s">
        <v>100</v>
      </c>
      <c r="Q28" s="59" t="s">
        <v>77</v>
      </c>
      <c r="R28" s="59" t="e">
        <v>#DIV/0!</v>
      </c>
      <c r="S28" s="59" t="s">
        <v>78</v>
      </c>
      <c r="T28" s="59" t="s">
        <v>78</v>
      </c>
      <c r="U28" s="59" t="s">
        <v>79</v>
      </c>
      <c r="V28" s="59" t="s">
        <v>80</v>
      </c>
      <c r="W28" s="59">
        <v>1141.0</v>
      </c>
      <c r="X28" s="59">
        <v>31.0</v>
      </c>
    </row>
    <row r="29">
      <c r="A29" s="58">
        <v>44769.0</v>
      </c>
      <c r="B29" s="59" t="s">
        <v>73</v>
      </c>
      <c r="C29" s="59" t="s">
        <v>123</v>
      </c>
      <c r="D29" s="59"/>
      <c r="E29" s="59">
        <v>7.0</v>
      </c>
      <c r="G29" s="59" t="s">
        <v>74</v>
      </c>
      <c r="H29" s="59" t="s">
        <v>101</v>
      </c>
      <c r="I29" s="60">
        <v>45565.0</v>
      </c>
      <c r="J29" s="59" t="s">
        <v>102</v>
      </c>
      <c r="K29" s="61">
        <v>1000.0</v>
      </c>
      <c r="L29" s="59">
        <v>4.0</v>
      </c>
      <c r="M29" s="61">
        <v>13200.0</v>
      </c>
      <c r="N29" s="61">
        <v>107200.0</v>
      </c>
      <c r="O29" s="59" t="s">
        <v>103</v>
      </c>
      <c r="Q29" s="59" t="s">
        <v>77</v>
      </c>
      <c r="R29" s="59" t="e">
        <v>#DIV/0!</v>
      </c>
      <c r="S29" s="59" t="s">
        <v>78</v>
      </c>
      <c r="T29" s="59" t="s">
        <v>78</v>
      </c>
      <c r="U29" s="59" t="s">
        <v>79</v>
      </c>
      <c r="V29" s="59" t="s">
        <v>80</v>
      </c>
      <c r="W29" s="59">
        <v>1142.0</v>
      </c>
      <c r="X29" s="59">
        <v>31.0</v>
      </c>
    </row>
    <row r="30">
      <c r="A30" s="58">
        <v>44769.0</v>
      </c>
      <c r="B30" s="59" t="s">
        <v>73</v>
      </c>
      <c r="C30" s="59" t="s">
        <v>123</v>
      </c>
      <c r="D30" s="59"/>
      <c r="E30" s="59">
        <v>7.0</v>
      </c>
      <c r="G30" s="59" t="s">
        <v>104</v>
      </c>
      <c r="H30" s="59" t="s">
        <v>105</v>
      </c>
      <c r="I30" s="60">
        <v>45016.0</v>
      </c>
      <c r="J30" s="59" t="s">
        <v>106</v>
      </c>
      <c r="K30" s="61">
        <v>680.0</v>
      </c>
      <c r="L30" s="59">
        <v>20.0</v>
      </c>
      <c r="M30" s="61">
        <v>47140.0</v>
      </c>
      <c r="N30" s="61">
        <v>47140.0</v>
      </c>
      <c r="O30" s="59" t="s">
        <v>76</v>
      </c>
      <c r="Q30" s="59" t="s">
        <v>107</v>
      </c>
      <c r="R30" s="59" t="e">
        <v>#DIV/0!</v>
      </c>
      <c r="S30" s="59" t="s">
        <v>78</v>
      </c>
      <c r="T30" s="59" t="s">
        <v>78</v>
      </c>
      <c r="U30" s="59" t="s">
        <v>108</v>
      </c>
      <c r="V30" s="59">
        <v>0.0</v>
      </c>
      <c r="W30" s="59">
        <v>1143.0</v>
      </c>
      <c r="X30" s="59">
        <v>31.0</v>
      </c>
    </row>
    <row r="31">
      <c r="A31" s="58">
        <v>44769.0</v>
      </c>
      <c r="B31" s="59" t="s">
        <v>73</v>
      </c>
      <c r="C31" s="59" t="s">
        <v>123</v>
      </c>
      <c r="D31" s="59"/>
      <c r="E31" s="59">
        <v>7.0</v>
      </c>
      <c r="G31" s="59" t="s">
        <v>104</v>
      </c>
      <c r="H31" s="59" t="s">
        <v>109</v>
      </c>
      <c r="I31" s="60">
        <v>46387.0</v>
      </c>
      <c r="J31" s="59" t="s">
        <v>111</v>
      </c>
      <c r="K31" s="61">
        <v>1650.0</v>
      </c>
      <c r="L31" s="59">
        <v>5.0</v>
      </c>
      <c r="M31" s="61">
        <v>33425.0</v>
      </c>
      <c r="N31" s="61">
        <v>33425.0</v>
      </c>
      <c r="O31" s="59" t="s">
        <v>76</v>
      </c>
      <c r="Q31" s="59" t="s">
        <v>107</v>
      </c>
      <c r="R31" s="59" t="e">
        <v>#DIV/0!</v>
      </c>
      <c r="S31" s="59" t="s">
        <v>78</v>
      </c>
      <c r="T31" s="59" t="s">
        <v>78</v>
      </c>
      <c r="U31" s="59" t="s">
        <v>108</v>
      </c>
      <c r="V31" s="59">
        <v>0.0</v>
      </c>
      <c r="W31" s="59">
        <v>1144.0</v>
      </c>
      <c r="X31" s="59">
        <v>31.0</v>
      </c>
    </row>
    <row r="32">
      <c r="A32" s="58">
        <v>44769.0</v>
      </c>
      <c r="B32" s="59" t="s">
        <v>73</v>
      </c>
      <c r="C32" s="59" t="s">
        <v>123</v>
      </c>
      <c r="D32" s="59"/>
      <c r="E32" s="59">
        <v>7.0</v>
      </c>
      <c r="G32" s="59" t="s">
        <v>104</v>
      </c>
      <c r="H32" s="59" t="s">
        <v>112</v>
      </c>
      <c r="I32" s="60">
        <v>45961.0</v>
      </c>
      <c r="J32" s="59">
        <v>250.0</v>
      </c>
      <c r="K32" s="61">
        <v>500.0</v>
      </c>
      <c r="L32" s="59">
        <v>10.0</v>
      </c>
      <c r="M32" s="61">
        <v>6030.0</v>
      </c>
      <c r="N32" s="61">
        <v>43530.0</v>
      </c>
      <c r="O32" s="59" t="s">
        <v>84</v>
      </c>
      <c r="Q32" s="59" t="s">
        <v>107</v>
      </c>
      <c r="R32" s="59" t="e">
        <v>#DIV/0!</v>
      </c>
      <c r="S32" s="59" t="s">
        <v>78</v>
      </c>
      <c r="T32" s="59" t="s">
        <v>78</v>
      </c>
      <c r="U32" s="59" t="s">
        <v>108</v>
      </c>
      <c r="V32" s="59">
        <v>0.0</v>
      </c>
      <c r="W32" s="59">
        <v>1145.0</v>
      </c>
      <c r="X32" s="59">
        <v>31.0</v>
      </c>
    </row>
    <row r="33">
      <c r="A33" s="58">
        <v>44769.0</v>
      </c>
      <c r="B33" s="59" t="s">
        <v>73</v>
      </c>
      <c r="C33" s="59" t="s">
        <v>123</v>
      </c>
      <c r="D33" s="59"/>
      <c r="E33" s="59">
        <v>7.0</v>
      </c>
      <c r="G33" s="59" t="s">
        <v>104</v>
      </c>
      <c r="H33" s="59" t="s">
        <v>113</v>
      </c>
      <c r="I33" s="60">
        <v>45869.0</v>
      </c>
      <c r="J33" s="59" t="s">
        <v>114</v>
      </c>
      <c r="K33" s="61">
        <v>440.0</v>
      </c>
      <c r="L33" s="59">
        <v>10.0</v>
      </c>
      <c r="M33" s="61">
        <v>6430.0</v>
      </c>
      <c r="N33" s="61">
        <v>6430.0</v>
      </c>
      <c r="O33" s="59" t="s">
        <v>76</v>
      </c>
      <c r="Q33" s="59" t="s">
        <v>107</v>
      </c>
      <c r="R33" s="59" t="e">
        <v>#DIV/0!</v>
      </c>
      <c r="S33" s="59" t="s">
        <v>78</v>
      </c>
      <c r="T33" s="59" t="s">
        <v>78</v>
      </c>
      <c r="U33" s="59" t="s">
        <v>108</v>
      </c>
      <c r="V33" s="59">
        <v>0.0</v>
      </c>
      <c r="W33" s="59">
        <v>1146.0</v>
      </c>
      <c r="X33" s="59">
        <v>31.0</v>
      </c>
    </row>
    <row r="34">
      <c r="A34" s="58">
        <v>44769.0</v>
      </c>
      <c r="B34" s="59" t="s">
        <v>73</v>
      </c>
      <c r="C34" s="59" t="s">
        <v>123</v>
      </c>
      <c r="D34" s="59"/>
      <c r="E34" s="59">
        <v>7.0</v>
      </c>
      <c r="G34" s="59" t="s">
        <v>115</v>
      </c>
      <c r="H34" s="59" t="s">
        <v>116</v>
      </c>
      <c r="I34" s="60">
        <v>46081.0</v>
      </c>
      <c r="J34" s="59">
        <v>210223.0</v>
      </c>
      <c r="K34" s="61">
        <v>700.0</v>
      </c>
      <c r="L34" s="59">
        <v>100.0</v>
      </c>
      <c r="M34" s="61">
        <v>22800.0</v>
      </c>
      <c r="N34" s="61">
        <v>22800.0</v>
      </c>
      <c r="O34" s="59" t="s">
        <v>117</v>
      </c>
      <c r="Q34" s="59" t="s">
        <v>107</v>
      </c>
      <c r="R34" s="59" t="e">
        <v>#DIV/0!</v>
      </c>
      <c r="S34" s="59" t="s">
        <v>78</v>
      </c>
      <c r="T34" s="59" t="s">
        <v>78</v>
      </c>
      <c r="U34" s="59" t="s">
        <v>108</v>
      </c>
      <c r="V34" s="59">
        <v>0.0</v>
      </c>
      <c r="W34" s="59">
        <v>1147.0</v>
      </c>
      <c r="X34" s="59">
        <v>31.0</v>
      </c>
    </row>
    <row r="35">
      <c r="A35" s="58">
        <v>44769.0</v>
      </c>
      <c r="B35" s="59" t="s">
        <v>73</v>
      </c>
      <c r="C35" s="59" t="s">
        <v>123</v>
      </c>
      <c r="D35" s="59"/>
      <c r="E35" s="59">
        <v>7.0</v>
      </c>
      <c r="G35" s="59" t="s">
        <v>115</v>
      </c>
      <c r="H35" s="59" t="s">
        <v>118</v>
      </c>
      <c r="I35" s="60">
        <v>45930.0</v>
      </c>
      <c r="J35" s="59" t="s">
        <v>119</v>
      </c>
      <c r="K35" s="59">
        <v>40.0</v>
      </c>
      <c r="L35" s="59">
        <v>100.0</v>
      </c>
      <c r="M35" s="61">
        <v>211.0</v>
      </c>
      <c r="N35" s="61">
        <v>211.0</v>
      </c>
      <c r="O35" s="59" t="s">
        <v>120</v>
      </c>
      <c r="Q35" s="59" t="s">
        <v>107</v>
      </c>
      <c r="R35" s="59" t="e">
        <v>#DIV/0!</v>
      </c>
      <c r="S35" s="59" t="s">
        <v>78</v>
      </c>
      <c r="T35" s="59" t="s">
        <v>78</v>
      </c>
      <c r="U35" s="59" t="s">
        <v>108</v>
      </c>
      <c r="V35" s="59">
        <v>0.0</v>
      </c>
      <c r="W35" s="59">
        <v>1148.0</v>
      </c>
      <c r="X35" s="59">
        <v>31.0</v>
      </c>
    </row>
    <row r="36">
      <c r="A36" s="58">
        <v>44769.0</v>
      </c>
      <c r="B36" s="59" t="s">
        <v>73</v>
      </c>
      <c r="C36" s="59" t="s">
        <v>123</v>
      </c>
      <c r="D36" s="59"/>
      <c r="E36" s="59">
        <v>7.0</v>
      </c>
      <c r="G36" s="59" t="s">
        <v>115</v>
      </c>
      <c r="H36" s="59" t="s">
        <v>121</v>
      </c>
      <c r="I36" s="60">
        <v>45838.0</v>
      </c>
      <c r="J36" s="59" t="s">
        <v>122</v>
      </c>
      <c r="K36" s="61">
        <v>470.0</v>
      </c>
      <c r="L36" s="59">
        <v>100.0</v>
      </c>
      <c r="M36" s="61">
        <v>11305.0</v>
      </c>
      <c r="N36" s="61">
        <v>11305.0</v>
      </c>
      <c r="O36" s="59" t="s">
        <v>120</v>
      </c>
      <c r="Q36" s="59" t="s">
        <v>107</v>
      </c>
      <c r="R36" s="59" t="e">
        <v>#DIV/0!</v>
      </c>
      <c r="S36" s="59" t="s">
        <v>78</v>
      </c>
      <c r="T36" s="59" t="s">
        <v>78</v>
      </c>
      <c r="U36" s="59" t="s">
        <v>108</v>
      </c>
      <c r="V36" s="59">
        <v>0.0</v>
      </c>
      <c r="W36" s="59">
        <v>1149.0</v>
      </c>
      <c r="X36" s="59">
        <v>31.0</v>
      </c>
    </row>
    <row r="37">
      <c r="A37" s="58">
        <v>44769.0</v>
      </c>
      <c r="B37" s="59" t="s">
        <v>73</v>
      </c>
      <c r="C37" s="59" t="s">
        <v>14</v>
      </c>
      <c r="D37" s="59"/>
      <c r="E37" s="59">
        <v>7.0</v>
      </c>
      <c r="G37" s="59" t="s">
        <v>74</v>
      </c>
      <c r="H37" s="59" t="s">
        <v>16</v>
      </c>
      <c r="I37" s="60">
        <v>45138.0</v>
      </c>
      <c r="J37" s="59" t="s">
        <v>75</v>
      </c>
      <c r="K37" s="61">
        <v>1880.0</v>
      </c>
      <c r="L37" s="59">
        <v>20.0</v>
      </c>
      <c r="M37" s="61">
        <v>47920.0</v>
      </c>
      <c r="N37" s="61">
        <v>47920.0</v>
      </c>
      <c r="O37" s="59" t="s">
        <v>76</v>
      </c>
      <c r="Q37" s="59" t="s">
        <v>77</v>
      </c>
      <c r="R37" s="59" t="e">
        <v>#DIV/0!</v>
      </c>
      <c r="S37" s="59" t="s">
        <v>78</v>
      </c>
      <c r="T37" s="59" t="s">
        <v>78</v>
      </c>
      <c r="U37" s="59" t="s">
        <v>79</v>
      </c>
      <c r="V37" s="59" t="s">
        <v>80</v>
      </c>
      <c r="W37" s="59">
        <v>1150.0</v>
      </c>
      <c r="X37" s="59">
        <v>31.0</v>
      </c>
    </row>
    <row r="38">
      <c r="A38" s="58">
        <v>44769.0</v>
      </c>
      <c r="B38" s="59" t="s">
        <v>73</v>
      </c>
      <c r="C38" s="59" t="s">
        <v>14</v>
      </c>
      <c r="D38" s="59"/>
      <c r="E38" s="59">
        <v>7.0</v>
      </c>
      <c r="G38" s="59" t="s">
        <v>74</v>
      </c>
      <c r="H38" s="59" t="s">
        <v>85</v>
      </c>
      <c r="I38" s="60">
        <v>45464.0</v>
      </c>
      <c r="J38" s="59" t="s">
        <v>86</v>
      </c>
      <c r="K38" s="61">
        <v>4100.0</v>
      </c>
      <c r="L38" s="59">
        <v>10.0</v>
      </c>
      <c r="M38" s="61">
        <v>9710.0</v>
      </c>
      <c r="N38" s="61">
        <v>105710.0</v>
      </c>
      <c r="O38" s="59" t="s">
        <v>87</v>
      </c>
      <c r="Q38" s="59" t="s">
        <v>77</v>
      </c>
      <c r="R38" s="59" t="e">
        <v>#DIV/0!</v>
      </c>
      <c r="S38" s="59" t="s">
        <v>78</v>
      </c>
      <c r="T38" s="59" t="s">
        <v>78</v>
      </c>
      <c r="U38" s="59" t="s">
        <v>79</v>
      </c>
      <c r="V38" s="59" t="s">
        <v>80</v>
      </c>
      <c r="W38" s="59">
        <v>1151.0</v>
      </c>
      <c r="X38" s="59">
        <v>31.0</v>
      </c>
    </row>
    <row r="39">
      <c r="A39" s="58">
        <v>44769.0</v>
      </c>
      <c r="B39" s="59" t="s">
        <v>73</v>
      </c>
      <c r="C39" s="59" t="s">
        <v>14</v>
      </c>
      <c r="D39" s="59"/>
      <c r="E39" s="59">
        <v>7.0</v>
      </c>
      <c r="G39" s="59" t="s">
        <v>74</v>
      </c>
      <c r="H39" s="59" t="s">
        <v>88</v>
      </c>
      <c r="I39" s="60">
        <v>45016.0</v>
      </c>
      <c r="J39" s="59" t="s">
        <v>89</v>
      </c>
      <c r="K39" s="61">
        <v>5280.0</v>
      </c>
      <c r="L39" s="59">
        <v>20.0</v>
      </c>
      <c r="M39" s="61">
        <v>21040.0</v>
      </c>
      <c r="N39" s="61">
        <v>143040.0</v>
      </c>
      <c r="O39" s="59" t="s">
        <v>90</v>
      </c>
      <c r="Q39" s="59" t="s">
        <v>77</v>
      </c>
      <c r="R39" s="59" t="e">
        <v>#DIV/0!</v>
      </c>
      <c r="S39" s="59" t="s">
        <v>78</v>
      </c>
      <c r="T39" s="59" t="s">
        <v>78</v>
      </c>
      <c r="U39" s="59" t="s">
        <v>79</v>
      </c>
      <c r="V39" s="59" t="s">
        <v>80</v>
      </c>
      <c r="W39" s="59">
        <v>1152.0</v>
      </c>
      <c r="X39" s="59">
        <v>31.0</v>
      </c>
    </row>
    <row r="40">
      <c r="A40" s="58">
        <v>44769.0</v>
      </c>
      <c r="B40" s="59" t="s">
        <v>73</v>
      </c>
      <c r="C40" s="59" t="s">
        <v>14</v>
      </c>
      <c r="D40" s="59"/>
      <c r="E40" s="59">
        <v>7.0</v>
      </c>
      <c r="G40" s="59" t="s">
        <v>74</v>
      </c>
      <c r="H40" s="59" t="s">
        <v>91</v>
      </c>
      <c r="I40" s="60">
        <v>44960.0</v>
      </c>
      <c r="J40" s="59" t="s">
        <v>124</v>
      </c>
      <c r="K40" s="61">
        <v>2600.0</v>
      </c>
      <c r="L40" s="59">
        <v>5.0</v>
      </c>
      <c r="M40" s="61">
        <v>16535.0</v>
      </c>
      <c r="N40" s="61">
        <v>71335.0</v>
      </c>
      <c r="O40" s="59" t="s">
        <v>87</v>
      </c>
      <c r="Q40" s="59" t="s">
        <v>77</v>
      </c>
      <c r="R40" s="59" t="e">
        <v>#DIV/0!</v>
      </c>
      <c r="S40" s="59" t="s">
        <v>78</v>
      </c>
      <c r="T40" s="59" t="s">
        <v>78</v>
      </c>
      <c r="U40" s="59" t="s">
        <v>79</v>
      </c>
      <c r="V40" s="59" t="s">
        <v>80</v>
      </c>
      <c r="W40" s="59">
        <v>1153.0</v>
      </c>
      <c r="X40" s="59">
        <v>31.0</v>
      </c>
    </row>
    <row r="41">
      <c r="A41" s="60">
        <v>44769.0</v>
      </c>
      <c r="B41" s="59" t="s">
        <v>73</v>
      </c>
      <c r="C41" s="59" t="s">
        <v>14</v>
      </c>
      <c r="D41" s="59"/>
      <c r="E41" s="59">
        <v>7.0</v>
      </c>
      <c r="G41" s="59" t="s">
        <v>74</v>
      </c>
      <c r="H41" s="59" t="s">
        <v>94</v>
      </c>
      <c r="I41" s="60">
        <v>45504.0</v>
      </c>
      <c r="J41" s="59" t="s">
        <v>95</v>
      </c>
      <c r="K41" s="61">
        <v>4050.0</v>
      </c>
      <c r="L41" s="59">
        <v>5.0</v>
      </c>
      <c r="M41" s="61">
        <v>32800.0</v>
      </c>
      <c r="N41" s="61">
        <v>32800.0</v>
      </c>
      <c r="O41" s="59" t="s">
        <v>76</v>
      </c>
      <c r="Q41" s="59" t="s">
        <v>77</v>
      </c>
      <c r="R41" s="59" t="e">
        <v>#DIV/0!</v>
      </c>
      <c r="S41" s="59" t="s">
        <v>78</v>
      </c>
      <c r="T41" s="59" t="s">
        <v>78</v>
      </c>
      <c r="U41" s="59" t="s">
        <v>79</v>
      </c>
      <c r="V41" s="59" t="s">
        <v>80</v>
      </c>
      <c r="W41" s="59">
        <v>1154.0</v>
      </c>
      <c r="X41" s="59">
        <v>31.0</v>
      </c>
    </row>
    <row r="42">
      <c r="A42" s="60">
        <v>44769.0</v>
      </c>
      <c r="B42" s="59" t="s">
        <v>73</v>
      </c>
      <c r="C42" s="59" t="s">
        <v>14</v>
      </c>
      <c r="D42" s="59"/>
      <c r="E42" s="59">
        <v>7.0</v>
      </c>
      <c r="G42" s="59" t="s">
        <v>74</v>
      </c>
      <c r="H42" s="59" t="s">
        <v>83</v>
      </c>
      <c r="I42" s="58">
        <v>45230.0</v>
      </c>
      <c r="J42" s="59">
        <v>784.0</v>
      </c>
      <c r="K42" s="61">
        <v>1500.0</v>
      </c>
      <c r="L42" s="59">
        <v>10.0</v>
      </c>
      <c r="M42" s="61">
        <v>6120.0</v>
      </c>
      <c r="N42" s="61">
        <v>43120.0</v>
      </c>
      <c r="O42" s="59" t="s">
        <v>84</v>
      </c>
      <c r="Q42" s="59" t="s">
        <v>77</v>
      </c>
      <c r="R42" s="59" t="e">
        <v>#DIV/0!</v>
      </c>
      <c r="S42" s="59" t="s">
        <v>78</v>
      </c>
      <c r="T42" s="59" t="s">
        <v>78</v>
      </c>
      <c r="U42" s="59" t="s">
        <v>79</v>
      </c>
      <c r="V42" s="59" t="s">
        <v>80</v>
      </c>
      <c r="W42" s="59">
        <v>1155.0</v>
      </c>
      <c r="X42" s="59">
        <v>31.0</v>
      </c>
    </row>
    <row r="43">
      <c r="A43" s="60">
        <v>44769.0</v>
      </c>
      <c r="B43" s="59" t="s">
        <v>73</v>
      </c>
      <c r="C43" s="59" t="s">
        <v>14</v>
      </c>
      <c r="D43" s="59"/>
      <c r="E43" s="59">
        <v>7.0</v>
      </c>
      <c r="G43" s="59" t="s">
        <v>74</v>
      </c>
      <c r="H43" s="59" t="s">
        <v>96</v>
      </c>
      <c r="I43" s="60">
        <v>45291.0</v>
      </c>
      <c r="J43" s="59" t="s">
        <v>97</v>
      </c>
      <c r="K43" s="61">
        <v>1070.0</v>
      </c>
      <c r="L43" s="59">
        <v>10.0</v>
      </c>
      <c r="M43" s="61">
        <v>5700.0</v>
      </c>
      <c r="N43" s="61">
        <v>42700.0</v>
      </c>
      <c r="O43" s="59" t="s">
        <v>76</v>
      </c>
      <c r="Q43" s="59" t="s">
        <v>77</v>
      </c>
      <c r="R43" s="59" t="e">
        <v>#DIV/0!</v>
      </c>
      <c r="S43" s="59" t="s">
        <v>78</v>
      </c>
      <c r="T43" s="59" t="s">
        <v>78</v>
      </c>
      <c r="U43" s="59" t="s">
        <v>79</v>
      </c>
      <c r="V43" s="59" t="s">
        <v>80</v>
      </c>
      <c r="W43" s="59">
        <v>1156.0</v>
      </c>
      <c r="X43" s="59">
        <v>31.0</v>
      </c>
    </row>
    <row r="44">
      <c r="A44" s="60">
        <v>44769.0</v>
      </c>
      <c r="B44" s="59" t="s">
        <v>73</v>
      </c>
      <c r="C44" s="59" t="s">
        <v>14</v>
      </c>
      <c r="D44" s="59"/>
      <c r="E44" s="59">
        <v>7.0</v>
      </c>
      <c r="G44" s="59" t="s">
        <v>74</v>
      </c>
      <c r="H44" s="59" t="s">
        <v>98</v>
      </c>
      <c r="I44" s="60">
        <v>45200.0</v>
      </c>
      <c r="J44" s="59" t="s">
        <v>99</v>
      </c>
      <c r="K44" s="61">
        <v>2250.0</v>
      </c>
      <c r="L44" s="59">
        <v>1.0</v>
      </c>
      <c r="M44" s="61">
        <v>5450.0</v>
      </c>
      <c r="N44" s="61">
        <v>43950.0</v>
      </c>
      <c r="O44" s="59" t="s">
        <v>100</v>
      </c>
      <c r="Q44" s="59" t="s">
        <v>77</v>
      </c>
      <c r="R44" s="59" t="e">
        <v>#DIV/0!</v>
      </c>
      <c r="S44" s="59" t="s">
        <v>78</v>
      </c>
      <c r="T44" s="59" t="s">
        <v>78</v>
      </c>
      <c r="U44" s="59" t="s">
        <v>79</v>
      </c>
      <c r="V44" s="59" t="s">
        <v>80</v>
      </c>
      <c r="W44" s="59">
        <v>1157.0</v>
      </c>
      <c r="X44" s="59">
        <v>31.0</v>
      </c>
    </row>
    <row r="45">
      <c r="A45" s="60">
        <v>44769.0</v>
      </c>
      <c r="B45" s="59" t="s">
        <v>73</v>
      </c>
      <c r="C45" s="59" t="s">
        <v>14</v>
      </c>
      <c r="D45" s="59"/>
      <c r="E45" s="59">
        <v>7.0</v>
      </c>
      <c r="G45" s="59" t="s">
        <v>74</v>
      </c>
      <c r="H45" s="59" t="s">
        <v>101</v>
      </c>
      <c r="I45" s="60">
        <v>45565.0</v>
      </c>
      <c r="J45" s="59" t="s">
        <v>102</v>
      </c>
      <c r="K45" s="61">
        <v>3600.0</v>
      </c>
      <c r="L45" s="59">
        <v>4.0</v>
      </c>
      <c r="M45" s="61">
        <v>13200.0</v>
      </c>
      <c r="N45" s="61">
        <v>107200.0</v>
      </c>
      <c r="O45" s="59" t="s">
        <v>103</v>
      </c>
      <c r="Q45" s="59" t="s">
        <v>77</v>
      </c>
      <c r="R45" s="59" t="e">
        <v>#DIV/0!</v>
      </c>
      <c r="S45" s="59" t="s">
        <v>78</v>
      </c>
      <c r="T45" s="59" t="s">
        <v>78</v>
      </c>
      <c r="U45" s="59" t="s">
        <v>79</v>
      </c>
      <c r="V45" s="59" t="s">
        <v>80</v>
      </c>
      <c r="W45" s="59">
        <v>1158.0</v>
      </c>
      <c r="X45" s="59">
        <v>31.0</v>
      </c>
    </row>
    <row r="46">
      <c r="A46" s="60">
        <v>44769.0</v>
      </c>
      <c r="B46" s="59" t="s">
        <v>73</v>
      </c>
      <c r="C46" s="59" t="s">
        <v>14</v>
      </c>
      <c r="D46" s="59"/>
      <c r="E46" s="59">
        <v>7.0</v>
      </c>
      <c r="G46" s="59" t="s">
        <v>104</v>
      </c>
      <c r="H46" s="59" t="s">
        <v>105</v>
      </c>
      <c r="I46" s="60">
        <v>45016.0</v>
      </c>
      <c r="J46" s="59" t="s">
        <v>106</v>
      </c>
      <c r="K46" s="61">
        <v>1880.0</v>
      </c>
      <c r="L46" s="59">
        <v>20.0</v>
      </c>
      <c r="M46" s="61">
        <v>47140.0</v>
      </c>
      <c r="N46" s="61">
        <v>47140.0</v>
      </c>
      <c r="O46" s="59" t="s">
        <v>76</v>
      </c>
      <c r="Q46" s="59" t="s">
        <v>107</v>
      </c>
      <c r="R46" s="59" t="e">
        <v>#DIV/0!</v>
      </c>
      <c r="S46" s="59" t="s">
        <v>78</v>
      </c>
      <c r="T46" s="59" t="s">
        <v>78</v>
      </c>
      <c r="U46" s="59" t="s">
        <v>108</v>
      </c>
      <c r="V46" s="59">
        <v>0.0</v>
      </c>
      <c r="W46" s="59">
        <v>1159.0</v>
      </c>
      <c r="X46" s="59">
        <v>31.0</v>
      </c>
    </row>
    <row r="47">
      <c r="A47" s="60">
        <v>44769.0</v>
      </c>
      <c r="B47" s="59" t="s">
        <v>73</v>
      </c>
      <c r="C47" s="59" t="s">
        <v>14</v>
      </c>
      <c r="D47" s="59"/>
      <c r="E47" s="59">
        <v>7.0</v>
      </c>
      <c r="G47" s="59" t="s">
        <v>104</v>
      </c>
      <c r="H47" s="59" t="s">
        <v>109</v>
      </c>
      <c r="I47" s="60">
        <v>46387.0</v>
      </c>
      <c r="J47" s="59" t="s">
        <v>111</v>
      </c>
      <c r="K47" s="61">
        <v>4050.0</v>
      </c>
      <c r="L47" s="59">
        <v>5.0</v>
      </c>
      <c r="M47" s="61">
        <v>33425.0</v>
      </c>
      <c r="N47" s="61">
        <v>33425.0</v>
      </c>
      <c r="O47" s="59" t="s">
        <v>76</v>
      </c>
      <c r="Q47" s="59" t="s">
        <v>107</v>
      </c>
      <c r="R47" s="59" t="e">
        <v>#DIV/0!</v>
      </c>
      <c r="S47" s="59" t="s">
        <v>78</v>
      </c>
      <c r="T47" s="59" t="s">
        <v>78</v>
      </c>
      <c r="U47" s="59" t="s">
        <v>108</v>
      </c>
      <c r="V47" s="59">
        <v>0.0</v>
      </c>
      <c r="W47" s="59">
        <v>1160.0</v>
      </c>
      <c r="X47" s="59">
        <v>31.0</v>
      </c>
    </row>
    <row r="48">
      <c r="A48" s="60">
        <v>44769.0</v>
      </c>
      <c r="B48" s="59" t="s">
        <v>73</v>
      </c>
      <c r="C48" s="59" t="s">
        <v>14</v>
      </c>
      <c r="D48" s="59"/>
      <c r="E48" s="59">
        <v>7.0</v>
      </c>
      <c r="G48" s="59" t="s">
        <v>104</v>
      </c>
      <c r="H48" s="59" t="s">
        <v>112</v>
      </c>
      <c r="I48" s="60">
        <v>45961.0</v>
      </c>
      <c r="J48" s="59">
        <v>250.0</v>
      </c>
      <c r="K48" s="61">
        <v>1500.0</v>
      </c>
      <c r="L48" s="59">
        <v>10.0</v>
      </c>
      <c r="M48" s="61">
        <v>6030.0</v>
      </c>
      <c r="N48" s="61">
        <v>43530.0</v>
      </c>
      <c r="O48" s="59" t="s">
        <v>84</v>
      </c>
      <c r="Q48" s="59" t="s">
        <v>107</v>
      </c>
      <c r="R48" s="59" t="e">
        <v>#DIV/0!</v>
      </c>
      <c r="S48" s="59" t="s">
        <v>78</v>
      </c>
      <c r="T48" s="59" t="s">
        <v>78</v>
      </c>
      <c r="U48" s="59" t="s">
        <v>108</v>
      </c>
      <c r="V48" s="59">
        <v>0.0</v>
      </c>
      <c r="W48" s="59">
        <v>1161.0</v>
      </c>
      <c r="X48" s="59">
        <v>31.0</v>
      </c>
    </row>
    <row r="49">
      <c r="A49" s="60">
        <v>44769.0</v>
      </c>
      <c r="B49" s="59" t="s">
        <v>73</v>
      </c>
      <c r="C49" s="59" t="s">
        <v>14</v>
      </c>
      <c r="D49" s="59"/>
      <c r="E49" s="59">
        <v>7.0</v>
      </c>
      <c r="G49" s="59" t="s">
        <v>104</v>
      </c>
      <c r="H49" s="59" t="s">
        <v>113</v>
      </c>
      <c r="I49" s="60">
        <v>45869.0</v>
      </c>
      <c r="J49" s="59" t="s">
        <v>114</v>
      </c>
      <c r="K49" s="61">
        <v>1070.0</v>
      </c>
      <c r="L49" s="59">
        <v>10.0</v>
      </c>
      <c r="M49" s="61">
        <v>6430.0</v>
      </c>
      <c r="N49" s="61">
        <v>6430.0</v>
      </c>
      <c r="O49" s="59" t="s">
        <v>76</v>
      </c>
      <c r="Q49" s="59" t="s">
        <v>107</v>
      </c>
      <c r="R49" s="59" t="e">
        <v>#DIV/0!</v>
      </c>
      <c r="S49" s="59" t="s">
        <v>78</v>
      </c>
      <c r="T49" s="59" t="s">
        <v>78</v>
      </c>
      <c r="U49" s="59" t="s">
        <v>108</v>
      </c>
      <c r="V49" s="59">
        <v>0.0</v>
      </c>
      <c r="W49" s="59">
        <v>1162.0</v>
      </c>
      <c r="X49" s="59">
        <v>31.0</v>
      </c>
    </row>
    <row r="50">
      <c r="A50" s="60">
        <v>44769.0</v>
      </c>
      <c r="B50" s="59" t="s">
        <v>73</v>
      </c>
      <c r="C50" s="59" t="s">
        <v>14</v>
      </c>
      <c r="D50" s="59"/>
      <c r="E50" s="59">
        <v>7.0</v>
      </c>
      <c r="G50" s="59" t="s">
        <v>115</v>
      </c>
      <c r="H50" s="59" t="s">
        <v>116</v>
      </c>
      <c r="I50" s="60">
        <v>46081.0</v>
      </c>
      <c r="J50" s="59">
        <v>210223.0</v>
      </c>
      <c r="K50" s="61">
        <v>1500.0</v>
      </c>
      <c r="L50" s="59">
        <v>100.0</v>
      </c>
      <c r="M50" s="61">
        <v>22800.0</v>
      </c>
      <c r="N50" s="61">
        <v>22800.0</v>
      </c>
      <c r="O50" s="59" t="s">
        <v>117</v>
      </c>
      <c r="Q50" s="59" t="s">
        <v>107</v>
      </c>
      <c r="R50" s="59" t="e">
        <v>#DIV/0!</v>
      </c>
      <c r="S50" s="59" t="s">
        <v>78</v>
      </c>
      <c r="T50" s="59" t="s">
        <v>78</v>
      </c>
      <c r="U50" s="59" t="s">
        <v>108</v>
      </c>
      <c r="V50" s="59">
        <v>0.0</v>
      </c>
      <c r="W50" s="59">
        <v>1163.0</v>
      </c>
      <c r="X50" s="59">
        <v>31.0</v>
      </c>
    </row>
    <row r="51">
      <c r="A51" s="60">
        <v>44769.0</v>
      </c>
      <c r="B51" s="59" t="s">
        <v>73</v>
      </c>
      <c r="C51" s="59" t="s">
        <v>14</v>
      </c>
      <c r="D51" s="59"/>
      <c r="E51" s="59">
        <v>7.0</v>
      </c>
      <c r="G51" s="59" t="s">
        <v>115</v>
      </c>
      <c r="H51" s="59" t="s">
        <v>121</v>
      </c>
      <c r="I51" s="60">
        <v>45838.0</v>
      </c>
      <c r="J51" s="59" t="s">
        <v>122</v>
      </c>
      <c r="K51" s="61">
        <v>1000.0</v>
      </c>
      <c r="L51" s="59">
        <v>100.0</v>
      </c>
      <c r="M51" s="61">
        <v>11305.0</v>
      </c>
      <c r="N51" s="61">
        <v>11305.0</v>
      </c>
      <c r="O51" s="59" t="s">
        <v>120</v>
      </c>
      <c r="Q51" s="59" t="s">
        <v>107</v>
      </c>
      <c r="R51" s="59" t="e">
        <v>#DIV/0!</v>
      </c>
      <c r="S51" s="59" t="s">
        <v>78</v>
      </c>
      <c r="T51" s="59" t="s">
        <v>78</v>
      </c>
      <c r="U51" s="59" t="s">
        <v>108</v>
      </c>
      <c r="V51" s="59">
        <v>0.0</v>
      </c>
      <c r="W51" s="59">
        <v>1164.0</v>
      </c>
      <c r="X51" s="59">
        <v>31.0</v>
      </c>
    </row>
    <row r="52">
      <c r="A52" s="60">
        <v>44769.0</v>
      </c>
      <c r="B52" s="59" t="s">
        <v>73</v>
      </c>
      <c r="C52" s="59" t="s">
        <v>14</v>
      </c>
      <c r="D52" s="59"/>
      <c r="E52" s="59">
        <v>7.0</v>
      </c>
      <c r="G52" s="59" t="s">
        <v>115</v>
      </c>
      <c r="H52" s="59" t="s">
        <v>125</v>
      </c>
      <c r="I52" s="60">
        <v>45138.0</v>
      </c>
      <c r="J52" s="59" t="s">
        <v>126</v>
      </c>
      <c r="K52" s="61">
        <v>250.0</v>
      </c>
      <c r="L52" s="59">
        <v>25.0</v>
      </c>
      <c r="M52" s="61">
        <v>2491.0</v>
      </c>
      <c r="N52" s="61">
        <v>4041.0</v>
      </c>
      <c r="O52" s="59" t="s">
        <v>127</v>
      </c>
      <c r="Q52" s="59" t="s">
        <v>107</v>
      </c>
      <c r="R52" s="59" t="e">
        <v>#DIV/0!</v>
      </c>
      <c r="S52" s="59" t="s">
        <v>78</v>
      </c>
      <c r="T52" s="59" t="s">
        <v>78</v>
      </c>
      <c r="U52" s="59" t="s">
        <v>108</v>
      </c>
      <c r="V52" s="59">
        <v>0.0</v>
      </c>
      <c r="W52" s="59">
        <v>1165.0</v>
      </c>
      <c r="X52" s="59">
        <v>31.0</v>
      </c>
    </row>
    <row r="53">
      <c r="A53" s="60">
        <v>44770.0</v>
      </c>
      <c r="B53" s="59" t="s">
        <v>73</v>
      </c>
      <c r="C53" s="59" t="s">
        <v>12</v>
      </c>
      <c r="D53" s="59" t="s">
        <v>39</v>
      </c>
      <c r="E53" s="59">
        <v>7.0</v>
      </c>
      <c r="G53" s="59" t="s">
        <v>74</v>
      </c>
      <c r="H53" s="59" t="s">
        <v>16</v>
      </c>
      <c r="I53" s="58">
        <v>45138.0</v>
      </c>
      <c r="J53" s="59" t="s">
        <v>75</v>
      </c>
      <c r="K53" s="61">
        <v>2240.0</v>
      </c>
      <c r="L53" s="59">
        <v>20.0</v>
      </c>
      <c r="M53" s="61">
        <v>45680.0</v>
      </c>
      <c r="N53" s="61">
        <v>45680.0</v>
      </c>
      <c r="O53" s="59" t="s">
        <v>76</v>
      </c>
      <c r="Q53" s="59" t="s">
        <v>77</v>
      </c>
      <c r="R53" s="59" t="e">
        <v>#DIV/0!</v>
      </c>
      <c r="S53" s="59" t="s">
        <v>78</v>
      </c>
      <c r="T53" s="59" t="s">
        <v>78</v>
      </c>
      <c r="U53" s="59" t="s">
        <v>79</v>
      </c>
      <c r="V53" s="59" t="s">
        <v>80</v>
      </c>
      <c r="W53" s="59">
        <v>1166.0</v>
      </c>
      <c r="X53" s="59">
        <v>31.0</v>
      </c>
    </row>
    <row r="54">
      <c r="A54" s="60">
        <v>44770.0</v>
      </c>
      <c r="B54" s="59" t="s">
        <v>73</v>
      </c>
      <c r="C54" s="59" t="s">
        <v>12</v>
      </c>
      <c r="D54" s="59" t="s">
        <v>39</v>
      </c>
      <c r="E54" s="59">
        <v>7.0</v>
      </c>
      <c r="G54" s="59" t="s">
        <v>74</v>
      </c>
      <c r="H54" s="59" t="s">
        <v>85</v>
      </c>
      <c r="I54" s="60">
        <v>45464.0</v>
      </c>
      <c r="J54" s="59" t="s">
        <v>86</v>
      </c>
      <c r="K54" s="61">
        <v>4300.0</v>
      </c>
      <c r="L54" s="59">
        <v>10.0</v>
      </c>
      <c r="M54" s="61">
        <v>5410.0</v>
      </c>
      <c r="N54" s="61">
        <v>101410.0</v>
      </c>
      <c r="O54" s="59" t="s">
        <v>87</v>
      </c>
      <c r="Q54" s="59" t="s">
        <v>77</v>
      </c>
      <c r="R54" s="59" t="e">
        <v>#DIV/0!</v>
      </c>
      <c r="S54" s="59" t="s">
        <v>78</v>
      </c>
      <c r="T54" s="59" t="s">
        <v>78</v>
      </c>
      <c r="U54" s="59" t="s">
        <v>79</v>
      </c>
      <c r="V54" s="59" t="s">
        <v>80</v>
      </c>
      <c r="W54" s="59">
        <v>1167.0</v>
      </c>
      <c r="X54" s="59">
        <v>31.0</v>
      </c>
    </row>
    <row r="55">
      <c r="A55" s="60">
        <v>44770.0</v>
      </c>
      <c r="B55" s="59" t="s">
        <v>73</v>
      </c>
      <c r="C55" s="59" t="s">
        <v>12</v>
      </c>
      <c r="D55" s="59" t="s">
        <v>39</v>
      </c>
      <c r="E55" s="59">
        <v>7.0</v>
      </c>
      <c r="G55" s="59" t="s">
        <v>74</v>
      </c>
      <c r="H55" s="59" t="s">
        <v>88</v>
      </c>
      <c r="I55" s="60">
        <v>45016.0</v>
      </c>
      <c r="J55" s="59" t="s">
        <v>89</v>
      </c>
      <c r="K55" s="61">
        <v>4880.0</v>
      </c>
      <c r="L55" s="59">
        <v>20.0</v>
      </c>
      <c r="M55" s="61">
        <v>16160.0</v>
      </c>
      <c r="N55" s="61">
        <v>138160.0</v>
      </c>
      <c r="O55" s="59" t="s">
        <v>90</v>
      </c>
      <c r="Q55" s="59" t="s">
        <v>77</v>
      </c>
      <c r="R55" s="59" t="e">
        <v>#DIV/0!</v>
      </c>
      <c r="S55" s="59" t="s">
        <v>78</v>
      </c>
      <c r="T55" s="59" t="s">
        <v>78</v>
      </c>
      <c r="U55" s="59" t="s">
        <v>79</v>
      </c>
      <c r="V55" s="59" t="s">
        <v>80</v>
      </c>
      <c r="W55" s="59">
        <v>1168.0</v>
      </c>
      <c r="X55" s="59">
        <v>31.0</v>
      </c>
    </row>
    <row r="56">
      <c r="A56" s="60">
        <v>44770.0</v>
      </c>
      <c r="B56" s="59" t="s">
        <v>73</v>
      </c>
      <c r="C56" s="59" t="s">
        <v>12</v>
      </c>
      <c r="D56" s="59" t="s">
        <v>39</v>
      </c>
      <c r="E56" s="59">
        <v>7.0</v>
      </c>
      <c r="G56" s="59" t="s">
        <v>74</v>
      </c>
      <c r="H56" s="59" t="s">
        <v>91</v>
      </c>
      <c r="I56" s="60">
        <v>44926.0</v>
      </c>
      <c r="J56" s="59" t="s">
        <v>92</v>
      </c>
      <c r="K56" s="61">
        <v>2750.0</v>
      </c>
      <c r="L56" s="59">
        <v>5.0</v>
      </c>
      <c r="M56" s="61" t="s">
        <v>78</v>
      </c>
      <c r="N56" s="61">
        <v>68585.0</v>
      </c>
      <c r="O56" s="59" t="s">
        <v>93</v>
      </c>
      <c r="Q56" s="59" t="s">
        <v>77</v>
      </c>
      <c r="R56" s="59" t="e">
        <v>#DIV/0!</v>
      </c>
      <c r="S56" s="59" t="s">
        <v>78</v>
      </c>
      <c r="T56" s="59" t="s">
        <v>78</v>
      </c>
      <c r="U56" s="59" t="s">
        <v>79</v>
      </c>
      <c r="V56" s="59" t="s">
        <v>80</v>
      </c>
      <c r="W56" s="59">
        <v>1169.0</v>
      </c>
      <c r="X56" s="59">
        <v>31.0</v>
      </c>
    </row>
    <row r="57">
      <c r="A57" s="60">
        <v>44770.0</v>
      </c>
      <c r="B57" s="59" t="s">
        <v>73</v>
      </c>
      <c r="C57" s="59" t="s">
        <v>12</v>
      </c>
      <c r="D57" s="59" t="s">
        <v>39</v>
      </c>
      <c r="E57" s="59">
        <v>7.0</v>
      </c>
      <c r="G57" s="59" t="s">
        <v>74</v>
      </c>
      <c r="H57" s="59" t="s">
        <v>94</v>
      </c>
      <c r="I57" s="60">
        <v>45504.0</v>
      </c>
      <c r="J57" s="59" t="s">
        <v>95</v>
      </c>
      <c r="K57" s="61">
        <v>3925.0</v>
      </c>
      <c r="L57" s="59">
        <v>5.0</v>
      </c>
      <c r="M57" s="61">
        <v>28875.0</v>
      </c>
      <c r="N57" s="61">
        <v>28875.0</v>
      </c>
      <c r="O57" s="59" t="s">
        <v>76</v>
      </c>
      <c r="Q57" s="59" t="s">
        <v>77</v>
      </c>
      <c r="R57" s="59" t="e">
        <v>#DIV/0!</v>
      </c>
      <c r="S57" s="59" t="s">
        <v>78</v>
      </c>
      <c r="T57" s="59" t="s">
        <v>78</v>
      </c>
      <c r="U57" s="59" t="s">
        <v>79</v>
      </c>
      <c r="V57" s="59" t="s">
        <v>80</v>
      </c>
      <c r="W57" s="59">
        <v>1170.0</v>
      </c>
      <c r="X57" s="59">
        <v>31.0</v>
      </c>
    </row>
    <row r="58">
      <c r="A58" s="60">
        <v>44770.0</v>
      </c>
      <c r="B58" s="59" t="s">
        <v>73</v>
      </c>
      <c r="C58" s="59" t="s">
        <v>12</v>
      </c>
      <c r="D58" s="59" t="s">
        <v>39</v>
      </c>
      <c r="E58" s="59">
        <v>7.0</v>
      </c>
      <c r="G58" s="59" t="s">
        <v>74</v>
      </c>
      <c r="H58" s="59" t="s">
        <v>83</v>
      </c>
      <c r="I58" s="60">
        <v>45230.0</v>
      </c>
      <c r="J58" s="59">
        <v>784.0</v>
      </c>
      <c r="K58" s="61">
        <v>1600.0</v>
      </c>
      <c r="L58" s="59">
        <v>10.0</v>
      </c>
      <c r="M58" s="61">
        <v>4520.0</v>
      </c>
      <c r="N58" s="61">
        <v>41520.0</v>
      </c>
      <c r="O58" s="59" t="s">
        <v>84</v>
      </c>
      <c r="Q58" s="59" t="s">
        <v>77</v>
      </c>
      <c r="R58" s="59" t="e">
        <v>#DIV/0!</v>
      </c>
      <c r="S58" s="59" t="s">
        <v>78</v>
      </c>
      <c r="T58" s="59" t="s">
        <v>78</v>
      </c>
      <c r="U58" s="59" t="s">
        <v>79</v>
      </c>
      <c r="V58" s="59" t="s">
        <v>80</v>
      </c>
      <c r="W58" s="59">
        <v>1171.0</v>
      </c>
      <c r="X58" s="59">
        <v>31.0</v>
      </c>
    </row>
    <row r="59">
      <c r="A59" s="60">
        <v>44770.0</v>
      </c>
      <c r="B59" s="59" t="s">
        <v>73</v>
      </c>
      <c r="C59" s="59" t="s">
        <v>12</v>
      </c>
      <c r="D59" s="59" t="s">
        <v>39</v>
      </c>
      <c r="E59" s="59">
        <v>7.0</v>
      </c>
      <c r="G59" s="59" t="s">
        <v>74</v>
      </c>
      <c r="H59" s="59" t="s">
        <v>96</v>
      </c>
      <c r="I59" s="60">
        <v>45291.0</v>
      </c>
      <c r="J59" s="59" t="s">
        <v>97</v>
      </c>
      <c r="K59" s="61">
        <v>1680.0</v>
      </c>
      <c r="L59" s="59">
        <v>10.0</v>
      </c>
      <c r="M59" s="61">
        <v>4020.0</v>
      </c>
      <c r="N59" s="61">
        <v>41020.0</v>
      </c>
      <c r="O59" s="59" t="s">
        <v>76</v>
      </c>
      <c r="Q59" s="59" t="s">
        <v>77</v>
      </c>
      <c r="R59" s="59" t="e">
        <v>#DIV/0!</v>
      </c>
      <c r="S59" s="59" t="s">
        <v>78</v>
      </c>
      <c r="T59" s="59" t="s">
        <v>78</v>
      </c>
      <c r="U59" s="59" t="s">
        <v>79</v>
      </c>
      <c r="V59" s="59" t="s">
        <v>80</v>
      </c>
      <c r="W59" s="59">
        <v>1172.0</v>
      </c>
      <c r="X59" s="59">
        <v>31.0</v>
      </c>
    </row>
    <row r="60">
      <c r="A60" s="60">
        <v>44770.0</v>
      </c>
      <c r="B60" s="59" t="s">
        <v>73</v>
      </c>
      <c r="C60" s="59" t="s">
        <v>12</v>
      </c>
      <c r="D60" s="59" t="s">
        <v>39</v>
      </c>
      <c r="E60" s="59">
        <v>7.0</v>
      </c>
      <c r="G60" s="59" t="s">
        <v>74</v>
      </c>
      <c r="H60" s="59" t="s">
        <v>98</v>
      </c>
      <c r="I60" s="60">
        <v>45200.0</v>
      </c>
      <c r="J60" s="59" t="s">
        <v>99</v>
      </c>
      <c r="K60" s="61">
        <v>2650.0</v>
      </c>
      <c r="L60" s="59">
        <v>1.0</v>
      </c>
      <c r="M60" s="61">
        <v>2800.0</v>
      </c>
      <c r="N60" s="61">
        <v>41300.0</v>
      </c>
      <c r="O60" s="59" t="s">
        <v>100</v>
      </c>
      <c r="Q60" s="59" t="s">
        <v>77</v>
      </c>
      <c r="R60" s="59" t="e">
        <v>#DIV/0!</v>
      </c>
      <c r="S60" s="59" t="s">
        <v>78</v>
      </c>
      <c r="T60" s="59" t="s">
        <v>78</v>
      </c>
      <c r="U60" s="59" t="s">
        <v>79</v>
      </c>
      <c r="V60" s="59" t="s">
        <v>80</v>
      </c>
      <c r="W60" s="59">
        <v>1173.0</v>
      </c>
      <c r="X60" s="59">
        <v>31.0</v>
      </c>
    </row>
    <row r="61">
      <c r="A61" s="60">
        <v>44770.0</v>
      </c>
      <c r="B61" s="59" t="s">
        <v>73</v>
      </c>
      <c r="C61" s="59" t="s">
        <v>12</v>
      </c>
      <c r="D61" s="59" t="s">
        <v>39</v>
      </c>
      <c r="E61" s="59">
        <v>7.0</v>
      </c>
      <c r="G61" s="59" t="s">
        <v>74</v>
      </c>
      <c r="H61" s="59" t="s">
        <v>101</v>
      </c>
      <c r="I61" s="60">
        <v>45565.0</v>
      </c>
      <c r="J61" s="59" t="s">
        <v>102</v>
      </c>
      <c r="K61" s="61">
        <v>4200.0</v>
      </c>
      <c r="L61" s="59">
        <v>4.0</v>
      </c>
      <c r="M61" s="61">
        <v>9000.0</v>
      </c>
      <c r="N61" s="61">
        <v>103000.0</v>
      </c>
      <c r="O61" s="59" t="s">
        <v>103</v>
      </c>
      <c r="Q61" s="59" t="s">
        <v>77</v>
      </c>
      <c r="R61" s="59" t="e">
        <v>#DIV/0!</v>
      </c>
      <c r="S61" s="59" t="s">
        <v>78</v>
      </c>
      <c r="T61" s="59" t="s">
        <v>78</v>
      </c>
      <c r="U61" s="59" t="s">
        <v>79</v>
      </c>
      <c r="V61" s="59" t="s">
        <v>80</v>
      </c>
      <c r="W61" s="59">
        <v>1174.0</v>
      </c>
      <c r="X61" s="59">
        <v>31.0</v>
      </c>
    </row>
    <row r="62">
      <c r="A62" s="60">
        <v>44770.0</v>
      </c>
      <c r="B62" s="59" t="s">
        <v>73</v>
      </c>
      <c r="C62" s="59" t="s">
        <v>12</v>
      </c>
      <c r="D62" s="59" t="s">
        <v>39</v>
      </c>
      <c r="E62" s="59">
        <v>7.0</v>
      </c>
      <c r="G62" s="59" t="s">
        <v>104</v>
      </c>
      <c r="H62" s="59" t="s">
        <v>105</v>
      </c>
      <c r="I62" s="60">
        <v>45016.0</v>
      </c>
      <c r="J62" s="59" t="s">
        <v>106</v>
      </c>
      <c r="K62" s="61">
        <v>2240.0</v>
      </c>
      <c r="L62" s="59">
        <v>20.0</v>
      </c>
      <c r="M62" s="61">
        <v>44900.0</v>
      </c>
      <c r="N62" s="61">
        <v>44900.0</v>
      </c>
      <c r="O62" s="59" t="s">
        <v>76</v>
      </c>
      <c r="Q62" s="59" t="s">
        <v>107</v>
      </c>
      <c r="R62" s="59" t="e">
        <v>#DIV/0!</v>
      </c>
      <c r="S62" s="59" t="s">
        <v>78</v>
      </c>
      <c r="T62" s="59" t="s">
        <v>78</v>
      </c>
      <c r="U62" s="59" t="s">
        <v>108</v>
      </c>
      <c r="V62" s="59">
        <v>0.0</v>
      </c>
      <c r="W62" s="59">
        <v>1175.0</v>
      </c>
      <c r="X62" s="59">
        <v>31.0</v>
      </c>
    </row>
    <row r="63">
      <c r="A63" s="60">
        <v>44770.0</v>
      </c>
      <c r="B63" s="59" t="s">
        <v>73</v>
      </c>
      <c r="C63" s="59" t="s">
        <v>12</v>
      </c>
      <c r="D63" s="59" t="s">
        <v>39</v>
      </c>
      <c r="E63" s="59">
        <v>7.0</v>
      </c>
      <c r="G63" s="59" t="s">
        <v>104</v>
      </c>
      <c r="H63" s="59" t="s">
        <v>109</v>
      </c>
      <c r="I63" s="60">
        <v>46387.0</v>
      </c>
      <c r="J63" s="59" t="s">
        <v>111</v>
      </c>
      <c r="K63" s="61">
        <v>3925.0</v>
      </c>
      <c r="L63" s="59">
        <v>5.0</v>
      </c>
      <c r="M63" s="61">
        <v>29500.0</v>
      </c>
      <c r="N63" s="61">
        <v>29500.0</v>
      </c>
      <c r="O63" s="59" t="s">
        <v>76</v>
      </c>
      <c r="Q63" s="59" t="s">
        <v>107</v>
      </c>
      <c r="R63" s="59" t="e">
        <v>#DIV/0!</v>
      </c>
      <c r="S63" s="59" t="s">
        <v>78</v>
      </c>
      <c r="T63" s="59" t="s">
        <v>78</v>
      </c>
      <c r="U63" s="59" t="s">
        <v>108</v>
      </c>
      <c r="V63" s="59">
        <v>0.0</v>
      </c>
      <c r="W63" s="59">
        <v>1176.0</v>
      </c>
      <c r="X63" s="59">
        <v>31.0</v>
      </c>
    </row>
    <row r="64">
      <c r="A64" s="60">
        <v>44770.0</v>
      </c>
      <c r="B64" s="59" t="s">
        <v>73</v>
      </c>
      <c r="C64" s="59" t="s">
        <v>12</v>
      </c>
      <c r="D64" s="59" t="s">
        <v>39</v>
      </c>
      <c r="E64" s="59">
        <v>7.0</v>
      </c>
      <c r="G64" s="59" t="s">
        <v>104</v>
      </c>
      <c r="H64" s="59" t="s">
        <v>112</v>
      </c>
      <c r="I64" s="60">
        <v>45961.0</v>
      </c>
      <c r="J64" s="59">
        <v>250.0</v>
      </c>
      <c r="K64" s="61">
        <v>1600.0</v>
      </c>
      <c r="L64" s="59">
        <v>10.0</v>
      </c>
      <c r="M64" s="61">
        <v>4430.0</v>
      </c>
      <c r="N64" s="61">
        <v>41930.0</v>
      </c>
      <c r="O64" s="59" t="s">
        <v>84</v>
      </c>
      <c r="Q64" s="59" t="s">
        <v>107</v>
      </c>
      <c r="R64" s="59" t="e">
        <v>#DIV/0!</v>
      </c>
      <c r="S64" s="59" t="s">
        <v>78</v>
      </c>
      <c r="T64" s="59" t="s">
        <v>78</v>
      </c>
      <c r="U64" s="59" t="s">
        <v>108</v>
      </c>
      <c r="V64" s="59">
        <v>0.0</v>
      </c>
      <c r="W64" s="59">
        <v>1177.0</v>
      </c>
      <c r="X64" s="59">
        <v>31.0</v>
      </c>
    </row>
    <row r="65">
      <c r="A65" s="60">
        <v>44770.0</v>
      </c>
      <c r="B65" s="59" t="s">
        <v>73</v>
      </c>
      <c r="C65" s="59" t="s">
        <v>12</v>
      </c>
      <c r="D65" s="59" t="s">
        <v>39</v>
      </c>
      <c r="E65" s="59">
        <v>7.0</v>
      </c>
      <c r="G65" s="59" t="s">
        <v>104</v>
      </c>
      <c r="H65" s="59" t="s">
        <v>113</v>
      </c>
      <c r="I65" s="60">
        <v>45869.0</v>
      </c>
      <c r="J65" s="59" t="s">
        <v>114</v>
      </c>
      <c r="K65" s="61">
        <v>1680.0</v>
      </c>
      <c r="L65" s="59">
        <v>10.0</v>
      </c>
      <c r="M65" s="61">
        <v>4750.0</v>
      </c>
      <c r="N65" s="61">
        <v>4750.0</v>
      </c>
      <c r="O65" s="59" t="s">
        <v>76</v>
      </c>
      <c r="Q65" s="59" t="s">
        <v>107</v>
      </c>
      <c r="R65" s="59" t="e">
        <v>#DIV/0!</v>
      </c>
      <c r="S65" s="59" t="s">
        <v>78</v>
      </c>
      <c r="T65" s="59" t="s">
        <v>78</v>
      </c>
      <c r="U65" s="59" t="s">
        <v>108</v>
      </c>
      <c r="V65" s="59">
        <v>0.0</v>
      </c>
      <c r="W65" s="59">
        <v>1178.0</v>
      </c>
      <c r="X65" s="59">
        <v>31.0</v>
      </c>
    </row>
    <row r="66">
      <c r="A66" s="60">
        <v>44770.0</v>
      </c>
      <c r="B66" s="59" t="s">
        <v>73</v>
      </c>
      <c r="C66" s="59" t="s">
        <v>12</v>
      </c>
      <c r="D66" s="59" t="s">
        <v>39</v>
      </c>
      <c r="E66" s="59">
        <v>7.0</v>
      </c>
      <c r="G66" s="59" t="s">
        <v>115</v>
      </c>
      <c r="H66" s="59" t="s">
        <v>116</v>
      </c>
      <c r="I66" s="60">
        <v>46081.0</v>
      </c>
      <c r="J66" s="59">
        <v>210223.0</v>
      </c>
      <c r="K66" s="61">
        <v>1600.0</v>
      </c>
      <c r="L66" s="59">
        <v>100.0</v>
      </c>
      <c r="M66" s="61">
        <v>21200.0</v>
      </c>
      <c r="N66" s="61">
        <v>21200.0</v>
      </c>
      <c r="O66" s="59" t="s">
        <v>117</v>
      </c>
      <c r="Q66" s="59" t="s">
        <v>107</v>
      </c>
      <c r="R66" s="59" t="e">
        <v>#DIV/0!</v>
      </c>
      <c r="S66" s="59" t="s">
        <v>78</v>
      </c>
      <c r="T66" s="59" t="s">
        <v>78</v>
      </c>
      <c r="U66" s="59" t="s">
        <v>108</v>
      </c>
      <c r="V66" s="59">
        <v>0.0</v>
      </c>
      <c r="W66" s="59">
        <v>1179.0</v>
      </c>
      <c r="X66" s="59">
        <v>31.0</v>
      </c>
    </row>
    <row r="67">
      <c r="A67" s="58">
        <v>44770.0</v>
      </c>
      <c r="B67" s="59" t="s">
        <v>73</v>
      </c>
      <c r="C67" s="59" t="s">
        <v>12</v>
      </c>
      <c r="D67" s="59" t="s">
        <v>39</v>
      </c>
      <c r="E67" s="59">
        <v>7.0</v>
      </c>
      <c r="G67" s="59" t="s">
        <v>115</v>
      </c>
      <c r="H67" s="59" t="s">
        <v>118</v>
      </c>
      <c r="I67" s="60">
        <v>45930.0</v>
      </c>
      <c r="J67" s="59" t="s">
        <v>119</v>
      </c>
      <c r="K67" s="61">
        <v>105.0</v>
      </c>
      <c r="L67" s="59">
        <v>100.0</v>
      </c>
      <c r="M67" s="61">
        <v>106.0</v>
      </c>
      <c r="N67" s="61">
        <v>106.0</v>
      </c>
      <c r="O67" s="59" t="s">
        <v>120</v>
      </c>
      <c r="Q67" s="59" t="s">
        <v>107</v>
      </c>
      <c r="R67" s="59" t="e">
        <v>#DIV/0!</v>
      </c>
      <c r="S67" s="59" t="s">
        <v>78</v>
      </c>
      <c r="T67" s="59" t="s">
        <v>78</v>
      </c>
      <c r="U67" s="59" t="s">
        <v>108</v>
      </c>
      <c r="V67" s="59">
        <v>0.0</v>
      </c>
      <c r="W67" s="59">
        <v>1180.0</v>
      </c>
      <c r="X67" s="59">
        <v>31.0</v>
      </c>
    </row>
    <row r="68">
      <c r="A68" s="58">
        <v>44770.0</v>
      </c>
      <c r="B68" s="59" t="s">
        <v>73</v>
      </c>
      <c r="C68" s="59" t="s">
        <v>12</v>
      </c>
      <c r="D68" s="59" t="s">
        <v>39</v>
      </c>
      <c r="E68" s="59">
        <v>7.0</v>
      </c>
      <c r="G68" s="59" t="s">
        <v>115</v>
      </c>
      <c r="H68" s="59" t="s">
        <v>121</v>
      </c>
      <c r="I68" s="60">
        <v>45838.0</v>
      </c>
      <c r="J68" s="59" t="s">
        <v>122</v>
      </c>
      <c r="K68" s="61">
        <v>800.0</v>
      </c>
      <c r="L68" s="59">
        <v>100.0</v>
      </c>
      <c r="M68" s="61">
        <v>10505.0</v>
      </c>
      <c r="N68" s="61">
        <v>10505.0</v>
      </c>
      <c r="O68" s="59" t="s">
        <v>120</v>
      </c>
      <c r="Q68" s="59" t="s">
        <v>107</v>
      </c>
      <c r="R68" s="59" t="e">
        <v>#DIV/0!</v>
      </c>
      <c r="S68" s="59" t="s">
        <v>78</v>
      </c>
      <c r="T68" s="59" t="s">
        <v>78</v>
      </c>
      <c r="U68" s="59" t="s">
        <v>108</v>
      </c>
      <c r="V68" s="59">
        <v>0.0</v>
      </c>
      <c r="W68" s="59">
        <v>1181.0</v>
      </c>
      <c r="X68" s="59">
        <v>31.0</v>
      </c>
    </row>
    <row r="69">
      <c r="A69" s="58">
        <v>44771.0</v>
      </c>
      <c r="B69" s="59" t="s">
        <v>73</v>
      </c>
      <c r="C69" s="59" t="s">
        <v>11</v>
      </c>
      <c r="D69" s="59" t="s">
        <v>39</v>
      </c>
      <c r="E69" s="59">
        <v>7.0</v>
      </c>
      <c r="G69" s="59" t="s">
        <v>74</v>
      </c>
      <c r="H69" s="59" t="s">
        <v>16</v>
      </c>
      <c r="I69" s="60">
        <v>45138.0</v>
      </c>
      <c r="J69" s="59" t="s">
        <v>75</v>
      </c>
      <c r="K69" s="61">
        <v>1000.0</v>
      </c>
      <c r="L69" s="59">
        <v>20.0</v>
      </c>
      <c r="M69" s="61">
        <v>44680.0</v>
      </c>
      <c r="N69" s="61">
        <v>44680.0</v>
      </c>
      <c r="O69" s="59" t="s">
        <v>76</v>
      </c>
      <c r="Q69" s="59" t="s">
        <v>77</v>
      </c>
      <c r="R69" s="59" t="e">
        <v>#DIV/0!</v>
      </c>
      <c r="S69" s="59" t="s">
        <v>78</v>
      </c>
      <c r="T69" s="59" t="s">
        <v>78</v>
      </c>
      <c r="U69" s="59" t="s">
        <v>79</v>
      </c>
      <c r="V69" s="59" t="s">
        <v>80</v>
      </c>
      <c r="W69" s="59">
        <v>1182.0</v>
      </c>
      <c r="X69" s="59">
        <v>31.0</v>
      </c>
    </row>
    <row r="70">
      <c r="A70" s="58">
        <v>44771.0</v>
      </c>
      <c r="B70" s="59" t="s">
        <v>73</v>
      </c>
      <c r="C70" s="59" t="s">
        <v>11</v>
      </c>
      <c r="D70" s="59" t="s">
        <v>39</v>
      </c>
      <c r="E70" s="59">
        <v>7.0</v>
      </c>
      <c r="G70" s="59" t="s">
        <v>74</v>
      </c>
      <c r="H70" s="59" t="s">
        <v>85</v>
      </c>
      <c r="I70" s="58">
        <v>45464.0</v>
      </c>
      <c r="J70" s="59" t="s">
        <v>86</v>
      </c>
      <c r="K70" s="61">
        <v>410.0</v>
      </c>
      <c r="L70" s="59">
        <v>10.0</v>
      </c>
      <c r="M70" s="61">
        <v>5000.0</v>
      </c>
      <c r="N70" s="61">
        <v>99510.0</v>
      </c>
      <c r="O70" s="59" t="s">
        <v>87</v>
      </c>
      <c r="Q70" s="59" t="s">
        <v>77</v>
      </c>
      <c r="R70" s="59" t="e">
        <v>#DIV/0!</v>
      </c>
      <c r="S70" s="59" t="s">
        <v>78</v>
      </c>
      <c r="T70" s="59" t="s">
        <v>78</v>
      </c>
      <c r="U70" s="59" t="s">
        <v>79</v>
      </c>
      <c r="V70" s="59" t="s">
        <v>80</v>
      </c>
      <c r="W70" s="59">
        <v>1183.0</v>
      </c>
      <c r="X70" s="59">
        <v>31.0</v>
      </c>
    </row>
    <row r="71">
      <c r="A71" s="58">
        <v>44771.0</v>
      </c>
      <c r="B71" s="59" t="s">
        <v>73</v>
      </c>
      <c r="C71" s="59" t="s">
        <v>11</v>
      </c>
      <c r="D71" s="59" t="s">
        <v>39</v>
      </c>
      <c r="E71" s="59">
        <v>7.0</v>
      </c>
      <c r="G71" s="59" t="s">
        <v>74</v>
      </c>
      <c r="H71" s="59" t="s">
        <v>85</v>
      </c>
      <c r="I71" s="60">
        <v>45614.0</v>
      </c>
      <c r="J71" s="59" t="s">
        <v>128</v>
      </c>
      <c r="K71" s="61">
        <v>1490.0</v>
      </c>
      <c r="L71" s="59">
        <v>10.0</v>
      </c>
      <c r="M71" s="61">
        <v>94510.0</v>
      </c>
      <c r="N71" s="61">
        <v>99510.0</v>
      </c>
      <c r="O71" s="59" t="s">
        <v>87</v>
      </c>
      <c r="Q71" s="59" t="s">
        <v>77</v>
      </c>
      <c r="R71" s="59" t="e">
        <v>#DIV/0!</v>
      </c>
      <c r="S71" s="59" t="s">
        <v>78</v>
      </c>
      <c r="T71" s="59" t="s">
        <v>78</v>
      </c>
      <c r="U71" s="59" t="s">
        <v>79</v>
      </c>
      <c r="V71" s="59" t="s">
        <v>80</v>
      </c>
      <c r="W71" s="59">
        <v>1184.0</v>
      </c>
      <c r="X71" s="59">
        <v>31.0</v>
      </c>
    </row>
    <row r="72">
      <c r="A72" s="58">
        <v>44771.0</v>
      </c>
      <c r="B72" s="59" t="s">
        <v>73</v>
      </c>
      <c r="C72" s="59" t="s">
        <v>11</v>
      </c>
      <c r="D72" s="59" t="s">
        <v>39</v>
      </c>
      <c r="E72" s="59">
        <v>7.0</v>
      </c>
      <c r="G72" s="59" t="s">
        <v>74</v>
      </c>
      <c r="H72" s="59" t="s">
        <v>88</v>
      </c>
      <c r="I72" s="60">
        <v>45016.0</v>
      </c>
      <c r="J72" s="59" t="s">
        <v>89</v>
      </c>
      <c r="K72" s="61">
        <v>2180.0</v>
      </c>
      <c r="L72" s="59">
        <v>20.0</v>
      </c>
      <c r="M72" s="61">
        <v>13980.0</v>
      </c>
      <c r="N72" s="61">
        <v>135980.0</v>
      </c>
      <c r="O72" s="59" t="s">
        <v>90</v>
      </c>
      <c r="Q72" s="59" t="s">
        <v>77</v>
      </c>
      <c r="R72" s="59" t="e">
        <v>#DIV/0!</v>
      </c>
      <c r="S72" s="59" t="s">
        <v>78</v>
      </c>
      <c r="T72" s="59" t="s">
        <v>78</v>
      </c>
      <c r="U72" s="59" t="s">
        <v>79</v>
      </c>
      <c r="V72" s="59" t="s">
        <v>80</v>
      </c>
      <c r="W72" s="59">
        <v>1185.0</v>
      </c>
      <c r="X72" s="59">
        <v>31.0</v>
      </c>
    </row>
    <row r="73">
      <c r="A73" s="58">
        <v>44771.0</v>
      </c>
      <c r="B73" s="59" t="s">
        <v>73</v>
      </c>
      <c r="C73" s="59" t="s">
        <v>11</v>
      </c>
      <c r="D73" s="59" t="s">
        <v>39</v>
      </c>
      <c r="E73" s="59">
        <v>7.0</v>
      </c>
      <c r="G73" s="59" t="s">
        <v>74</v>
      </c>
      <c r="H73" s="59" t="s">
        <v>91</v>
      </c>
      <c r="I73" s="60">
        <v>44960.0</v>
      </c>
      <c r="J73" s="59" t="s">
        <v>124</v>
      </c>
      <c r="K73" s="61">
        <v>1300.0</v>
      </c>
      <c r="L73" s="59">
        <v>5.0</v>
      </c>
      <c r="M73" s="61">
        <v>15235.0</v>
      </c>
      <c r="N73" s="61">
        <v>67285.0</v>
      </c>
      <c r="O73" s="59" t="s">
        <v>87</v>
      </c>
      <c r="Q73" s="59" t="s">
        <v>77</v>
      </c>
      <c r="R73" s="59" t="e">
        <v>#DIV/0!</v>
      </c>
      <c r="S73" s="59" t="s">
        <v>78</v>
      </c>
      <c r="T73" s="59" t="s">
        <v>78</v>
      </c>
      <c r="U73" s="59" t="s">
        <v>79</v>
      </c>
      <c r="V73" s="59" t="s">
        <v>80</v>
      </c>
      <c r="W73" s="59">
        <v>1186.0</v>
      </c>
      <c r="X73" s="59">
        <v>31.0</v>
      </c>
    </row>
    <row r="74">
      <c r="A74" s="58">
        <v>44771.0</v>
      </c>
      <c r="B74" s="59" t="s">
        <v>73</v>
      </c>
      <c r="C74" s="59" t="s">
        <v>11</v>
      </c>
      <c r="D74" s="59" t="s">
        <v>39</v>
      </c>
      <c r="E74" s="59">
        <v>7.0</v>
      </c>
      <c r="G74" s="59" t="s">
        <v>74</v>
      </c>
      <c r="H74" s="59" t="s">
        <v>94</v>
      </c>
      <c r="I74" s="58">
        <v>45504.0</v>
      </c>
      <c r="J74" s="59" t="s">
        <v>95</v>
      </c>
      <c r="K74" s="61">
        <v>1550.0</v>
      </c>
      <c r="L74" s="59">
        <v>5.0</v>
      </c>
      <c r="M74" s="61">
        <v>27325.0</v>
      </c>
      <c r="N74" s="61">
        <v>27325.0</v>
      </c>
      <c r="O74" s="59" t="s">
        <v>76</v>
      </c>
      <c r="Q74" s="59" t="s">
        <v>77</v>
      </c>
      <c r="R74" s="59" t="e">
        <v>#DIV/0!</v>
      </c>
      <c r="S74" s="59" t="s">
        <v>78</v>
      </c>
      <c r="T74" s="59" t="s">
        <v>78</v>
      </c>
      <c r="U74" s="59" t="s">
        <v>79</v>
      </c>
      <c r="V74" s="59" t="s">
        <v>80</v>
      </c>
      <c r="W74" s="59">
        <v>1187.0</v>
      </c>
      <c r="X74" s="59">
        <v>31.0</v>
      </c>
    </row>
    <row r="75">
      <c r="A75" s="58">
        <v>44771.0</v>
      </c>
      <c r="B75" s="59" t="s">
        <v>73</v>
      </c>
      <c r="C75" s="59" t="s">
        <v>11</v>
      </c>
      <c r="D75" s="59" t="s">
        <v>39</v>
      </c>
      <c r="E75" s="59">
        <v>7.0</v>
      </c>
      <c r="G75" s="59" t="s">
        <v>74</v>
      </c>
      <c r="H75" s="59" t="s">
        <v>83</v>
      </c>
      <c r="I75" s="60">
        <v>45230.0</v>
      </c>
      <c r="J75" s="59">
        <v>784.0</v>
      </c>
      <c r="K75" s="61">
        <v>700.0</v>
      </c>
      <c r="L75" s="59">
        <v>10.0</v>
      </c>
      <c r="M75" s="61">
        <v>3820.0</v>
      </c>
      <c r="N75" s="61">
        <v>40820.0</v>
      </c>
      <c r="O75" s="59" t="s">
        <v>84</v>
      </c>
      <c r="Q75" s="59" t="s">
        <v>77</v>
      </c>
      <c r="R75" s="59" t="e">
        <v>#DIV/0!</v>
      </c>
      <c r="S75" s="59" t="s">
        <v>78</v>
      </c>
      <c r="T75" s="59" t="s">
        <v>78</v>
      </c>
      <c r="U75" s="59" t="s">
        <v>79</v>
      </c>
      <c r="V75" s="59" t="s">
        <v>80</v>
      </c>
      <c r="W75" s="59">
        <v>1188.0</v>
      </c>
      <c r="X75" s="59">
        <v>31.0</v>
      </c>
    </row>
    <row r="76">
      <c r="A76" s="58">
        <v>44771.0</v>
      </c>
      <c r="B76" s="59" t="s">
        <v>73</v>
      </c>
      <c r="C76" s="59" t="s">
        <v>11</v>
      </c>
      <c r="D76" s="59" t="s">
        <v>39</v>
      </c>
      <c r="E76" s="59">
        <v>7.0</v>
      </c>
      <c r="G76" s="59" t="s">
        <v>74</v>
      </c>
      <c r="H76" s="59" t="s">
        <v>96</v>
      </c>
      <c r="I76" s="60">
        <v>45291.0</v>
      </c>
      <c r="J76" s="59" t="s">
        <v>97</v>
      </c>
      <c r="K76" s="61">
        <v>750.0</v>
      </c>
      <c r="L76" s="59">
        <v>10.0</v>
      </c>
      <c r="M76" s="61">
        <v>3270.0</v>
      </c>
      <c r="N76" s="61">
        <v>40270.0</v>
      </c>
      <c r="O76" s="59" t="s">
        <v>76</v>
      </c>
      <c r="Q76" s="59" t="s">
        <v>77</v>
      </c>
      <c r="R76" s="59" t="e">
        <v>#DIV/0!</v>
      </c>
      <c r="S76" s="59" t="s">
        <v>78</v>
      </c>
      <c r="T76" s="59" t="s">
        <v>78</v>
      </c>
      <c r="U76" s="59" t="s">
        <v>79</v>
      </c>
      <c r="V76" s="59" t="s">
        <v>80</v>
      </c>
      <c r="W76" s="59">
        <v>1189.0</v>
      </c>
      <c r="X76" s="59">
        <v>31.0</v>
      </c>
    </row>
    <row r="77">
      <c r="A77" s="58">
        <v>44771.0</v>
      </c>
      <c r="B77" s="59" t="s">
        <v>73</v>
      </c>
      <c r="C77" s="59" t="s">
        <v>11</v>
      </c>
      <c r="D77" s="59" t="s">
        <v>39</v>
      </c>
      <c r="E77" s="59">
        <v>7.0</v>
      </c>
      <c r="G77" s="59" t="s">
        <v>74</v>
      </c>
      <c r="H77" s="59" t="s">
        <v>98</v>
      </c>
      <c r="I77" s="60">
        <v>45200.0</v>
      </c>
      <c r="J77" s="59" t="s">
        <v>99</v>
      </c>
      <c r="K77" s="61">
        <v>100.0</v>
      </c>
      <c r="L77" s="59">
        <v>1.0</v>
      </c>
      <c r="M77" s="61">
        <v>2700.0</v>
      </c>
      <c r="N77" s="61">
        <v>40100.0</v>
      </c>
      <c r="O77" s="59" t="s">
        <v>100</v>
      </c>
      <c r="Q77" s="59" t="s">
        <v>77</v>
      </c>
      <c r="R77" s="59" t="e">
        <v>#DIV/0!</v>
      </c>
      <c r="S77" s="59" t="s">
        <v>78</v>
      </c>
      <c r="T77" s="59" t="s">
        <v>78</v>
      </c>
      <c r="U77" s="59" t="s">
        <v>79</v>
      </c>
      <c r="V77" s="59" t="s">
        <v>80</v>
      </c>
      <c r="W77" s="59">
        <v>1190.0</v>
      </c>
      <c r="X77" s="59">
        <v>31.0</v>
      </c>
    </row>
    <row r="78">
      <c r="A78" s="58">
        <v>44771.0</v>
      </c>
      <c r="B78" s="59" t="s">
        <v>73</v>
      </c>
      <c r="C78" s="59" t="s">
        <v>11</v>
      </c>
      <c r="D78" s="59" t="s">
        <v>39</v>
      </c>
      <c r="E78" s="59">
        <v>7.0</v>
      </c>
      <c r="G78" s="59" t="s">
        <v>74</v>
      </c>
      <c r="H78" s="59" t="s">
        <v>98</v>
      </c>
      <c r="I78" s="60">
        <v>45322.0</v>
      </c>
      <c r="J78" s="59" t="s">
        <v>129</v>
      </c>
      <c r="K78" s="61">
        <v>1100.0</v>
      </c>
      <c r="L78" s="59">
        <v>1.0</v>
      </c>
      <c r="M78" s="61">
        <v>37400.0</v>
      </c>
      <c r="N78" s="61">
        <v>40100.0</v>
      </c>
      <c r="O78" s="59" t="s">
        <v>100</v>
      </c>
      <c r="Q78" s="59" t="s">
        <v>77</v>
      </c>
      <c r="R78" s="59" t="e">
        <v>#DIV/0!</v>
      </c>
      <c r="S78" s="59" t="s">
        <v>78</v>
      </c>
      <c r="T78" s="59" t="s">
        <v>78</v>
      </c>
      <c r="U78" s="59" t="s">
        <v>79</v>
      </c>
      <c r="V78" s="59" t="s">
        <v>80</v>
      </c>
      <c r="W78" s="59">
        <v>1191.0</v>
      </c>
      <c r="X78" s="59">
        <v>31.0</v>
      </c>
    </row>
    <row r="79">
      <c r="A79" s="58">
        <v>44771.0</v>
      </c>
      <c r="B79" s="59" t="s">
        <v>73</v>
      </c>
      <c r="C79" s="59" t="s">
        <v>11</v>
      </c>
      <c r="D79" s="59" t="s">
        <v>39</v>
      </c>
      <c r="E79" s="59">
        <v>7.0</v>
      </c>
      <c r="G79" s="59" t="s">
        <v>74</v>
      </c>
      <c r="H79" s="59" t="s">
        <v>101</v>
      </c>
      <c r="I79" s="60">
        <v>45565.0</v>
      </c>
      <c r="J79" s="59" t="s">
        <v>102</v>
      </c>
      <c r="K79" s="61">
        <v>2000.0</v>
      </c>
      <c r="L79" s="59">
        <v>4.0</v>
      </c>
      <c r="M79" s="61">
        <v>7000.0</v>
      </c>
      <c r="N79" s="61">
        <v>101000.0</v>
      </c>
      <c r="O79" s="59" t="s">
        <v>103</v>
      </c>
      <c r="Q79" s="59" t="s">
        <v>77</v>
      </c>
      <c r="R79" s="59" t="e">
        <v>#DIV/0!</v>
      </c>
      <c r="S79" s="59" t="s">
        <v>78</v>
      </c>
      <c r="T79" s="59" t="s">
        <v>78</v>
      </c>
      <c r="U79" s="59" t="s">
        <v>79</v>
      </c>
      <c r="V79" s="59" t="s">
        <v>80</v>
      </c>
      <c r="W79" s="59">
        <v>1192.0</v>
      </c>
      <c r="X79" s="59">
        <v>31.0</v>
      </c>
    </row>
    <row r="80">
      <c r="A80" s="58">
        <v>44771.0</v>
      </c>
      <c r="B80" s="59" t="s">
        <v>73</v>
      </c>
      <c r="C80" s="59" t="s">
        <v>11</v>
      </c>
      <c r="D80" s="59" t="s">
        <v>39</v>
      </c>
      <c r="E80" s="59">
        <v>7.0</v>
      </c>
      <c r="G80" s="59" t="s">
        <v>104</v>
      </c>
      <c r="H80" s="59" t="s">
        <v>105</v>
      </c>
      <c r="I80" s="60">
        <v>45016.0</v>
      </c>
      <c r="J80" s="59" t="s">
        <v>106</v>
      </c>
      <c r="K80" s="61">
        <v>1000.0</v>
      </c>
      <c r="L80" s="59">
        <v>20.0</v>
      </c>
      <c r="M80" s="61">
        <v>43900.0</v>
      </c>
      <c r="N80" s="61">
        <v>43900.0</v>
      </c>
      <c r="O80" s="59" t="s">
        <v>76</v>
      </c>
      <c r="Q80" s="59" t="s">
        <v>107</v>
      </c>
      <c r="R80" s="59" t="e">
        <v>#DIV/0!</v>
      </c>
      <c r="S80" s="59" t="s">
        <v>78</v>
      </c>
      <c r="T80" s="59" t="s">
        <v>78</v>
      </c>
      <c r="U80" s="59" t="s">
        <v>108</v>
      </c>
      <c r="V80" s="59">
        <v>0.0</v>
      </c>
      <c r="W80" s="59">
        <v>1193.0</v>
      </c>
      <c r="X80" s="59">
        <v>31.0</v>
      </c>
    </row>
    <row r="81">
      <c r="A81" s="58">
        <v>44771.0</v>
      </c>
      <c r="B81" s="59" t="s">
        <v>73</v>
      </c>
      <c r="C81" s="59" t="s">
        <v>11</v>
      </c>
      <c r="D81" s="59" t="s">
        <v>39</v>
      </c>
      <c r="E81" s="59">
        <v>7.0</v>
      </c>
      <c r="G81" s="59" t="s">
        <v>104</v>
      </c>
      <c r="H81" s="59" t="s">
        <v>109</v>
      </c>
      <c r="I81" s="60">
        <v>46387.0</v>
      </c>
      <c r="J81" s="59" t="s">
        <v>111</v>
      </c>
      <c r="K81" s="61">
        <v>1550.0</v>
      </c>
      <c r="L81" s="59">
        <v>5.0</v>
      </c>
      <c r="M81" s="61">
        <v>27950.0</v>
      </c>
      <c r="N81" s="61">
        <v>27950.0</v>
      </c>
      <c r="O81" s="59" t="s">
        <v>76</v>
      </c>
      <c r="Q81" s="59" t="s">
        <v>107</v>
      </c>
      <c r="R81" s="59" t="e">
        <v>#DIV/0!</v>
      </c>
      <c r="S81" s="59" t="s">
        <v>78</v>
      </c>
      <c r="T81" s="59" t="s">
        <v>78</v>
      </c>
      <c r="U81" s="59" t="s">
        <v>108</v>
      </c>
      <c r="V81" s="59">
        <v>0.0</v>
      </c>
      <c r="W81" s="59">
        <v>1194.0</v>
      </c>
      <c r="X81" s="59">
        <v>31.0</v>
      </c>
    </row>
    <row r="82">
      <c r="A82" s="58">
        <v>44771.0</v>
      </c>
      <c r="B82" s="59" t="s">
        <v>73</v>
      </c>
      <c r="C82" s="59" t="s">
        <v>11</v>
      </c>
      <c r="D82" s="59" t="s">
        <v>39</v>
      </c>
      <c r="E82" s="59">
        <v>7.0</v>
      </c>
      <c r="G82" s="59" t="s">
        <v>104</v>
      </c>
      <c r="H82" s="59" t="s">
        <v>112</v>
      </c>
      <c r="I82" s="60">
        <v>45961.0</v>
      </c>
      <c r="J82" s="59">
        <v>250.0</v>
      </c>
      <c r="K82" s="59">
        <v>700.0</v>
      </c>
      <c r="L82" s="59">
        <v>10.0</v>
      </c>
      <c r="M82" s="61">
        <v>3730.0</v>
      </c>
      <c r="N82" s="61">
        <v>41230.0</v>
      </c>
      <c r="O82" s="59" t="s">
        <v>84</v>
      </c>
      <c r="Q82" s="59" t="s">
        <v>107</v>
      </c>
      <c r="R82" s="59" t="e">
        <v>#DIV/0!</v>
      </c>
      <c r="S82" s="59" t="s">
        <v>78</v>
      </c>
      <c r="T82" s="59" t="s">
        <v>78</v>
      </c>
      <c r="U82" s="59" t="s">
        <v>108</v>
      </c>
      <c r="V82" s="59">
        <v>0.0</v>
      </c>
      <c r="W82" s="59">
        <v>1195.0</v>
      </c>
      <c r="X82" s="59">
        <v>31.0</v>
      </c>
    </row>
    <row r="83">
      <c r="A83" s="58">
        <v>44771.0</v>
      </c>
      <c r="B83" s="59" t="s">
        <v>73</v>
      </c>
      <c r="C83" s="59" t="s">
        <v>11</v>
      </c>
      <c r="D83" s="59" t="s">
        <v>39</v>
      </c>
      <c r="E83" s="59">
        <v>7.0</v>
      </c>
      <c r="G83" s="59" t="s">
        <v>104</v>
      </c>
      <c r="H83" s="59" t="s">
        <v>113</v>
      </c>
      <c r="I83" s="60">
        <v>45869.0</v>
      </c>
      <c r="J83" s="59" t="s">
        <v>114</v>
      </c>
      <c r="K83" s="59">
        <v>750.0</v>
      </c>
      <c r="L83" s="59">
        <v>10.0</v>
      </c>
      <c r="M83" s="61">
        <v>4000.0</v>
      </c>
      <c r="N83" s="61">
        <v>4000.0</v>
      </c>
      <c r="O83" s="59" t="s">
        <v>76</v>
      </c>
      <c r="Q83" s="59" t="s">
        <v>107</v>
      </c>
      <c r="R83" s="59" t="e">
        <v>#DIV/0!</v>
      </c>
      <c r="S83" s="59" t="s">
        <v>78</v>
      </c>
      <c r="T83" s="59" t="s">
        <v>78</v>
      </c>
      <c r="U83" s="59" t="s">
        <v>108</v>
      </c>
      <c r="V83" s="59">
        <v>0.0</v>
      </c>
      <c r="W83" s="59">
        <v>1196.0</v>
      </c>
      <c r="X83" s="59">
        <v>31.0</v>
      </c>
    </row>
    <row r="84">
      <c r="A84" s="58">
        <v>44771.0</v>
      </c>
      <c r="B84" s="59" t="s">
        <v>73</v>
      </c>
      <c r="C84" s="59" t="s">
        <v>11</v>
      </c>
      <c r="D84" s="59" t="s">
        <v>39</v>
      </c>
      <c r="E84" s="59">
        <v>7.0</v>
      </c>
      <c r="G84" s="59" t="s">
        <v>115</v>
      </c>
      <c r="H84" s="59" t="s">
        <v>116</v>
      </c>
      <c r="I84" s="60">
        <v>46081.0</v>
      </c>
      <c r="J84" s="59">
        <v>210223.0</v>
      </c>
      <c r="K84" s="59">
        <v>880.0</v>
      </c>
      <c r="L84" s="59">
        <v>100.0</v>
      </c>
      <c r="M84" s="61">
        <v>20320.0</v>
      </c>
      <c r="N84" s="61">
        <v>20320.0</v>
      </c>
      <c r="O84" s="59" t="s">
        <v>117</v>
      </c>
      <c r="Q84" s="59" t="s">
        <v>107</v>
      </c>
      <c r="R84" s="59" t="e">
        <v>#DIV/0!</v>
      </c>
      <c r="S84" s="59" t="s">
        <v>78</v>
      </c>
      <c r="T84" s="59" t="s">
        <v>78</v>
      </c>
      <c r="U84" s="59" t="s">
        <v>108</v>
      </c>
      <c r="V84" s="59">
        <v>0.0</v>
      </c>
      <c r="W84" s="59">
        <v>1197.0</v>
      </c>
      <c r="X84" s="59">
        <v>31.0</v>
      </c>
    </row>
    <row r="85">
      <c r="A85" s="60">
        <v>44771.0</v>
      </c>
      <c r="B85" s="59" t="s">
        <v>73</v>
      </c>
      <c r="C85" s="59" t="s">
        <v>11</v>
      </c>
      <c r="E85" s="59">
        <v>7.0</v>
      </c>
      <c r="G85" s="59" t="s">
        <v>115</v>
      </c>
      <c r="H85" s="59" t="s">
        <v>130</v>
      </c>
      <c r="I85" s="60">
        <v>46142.0</v>
      </c>
      <c r="J85" s="59" t="s">
        <v>131</v>
      </c>
      <c r="K85" s="61">
        <v>4200.0</v>
      </c>
      <c r="L85" s="59">
        <v>100.0</v>
      </c>
      <c r="M85" s="61">
        <v>64500.0</v>
      </c>
      <c r="N85" s="61">
        <v>331500.0</v>
      </c>
      <c r="O85" s="59" t="s">
        <v>120</v>
      </c>
      <c r="Q85" s="59" t="s">
        <v>107</v>
      </c>
      <c r="R85" s="59" t="e">
        <v>#DIV/0!</v>
      </c>
      <c r="S85" s="59" t="s">
        <v>78</v>
      </c>
      <c r="T85" s="59" t="s">
        <v>78</v>
      </c>
      <c r="U85" s="59" t="s">
        <v>108</v>
      </c>
      <c r="V85" s="59">
        <v>0.0</v>
      </c>
      <c r="W85" s="59">
        <v>1198.0</v>
      </c>
      <c r="X85" s="59">
        <v>31.0</v>
      </c>
    </row>
    <row r="86">
      <c r="A86" s="60">
        <v>44772.0</v>
      </c>
      <c r="B86" s="59" t="s">
        <v>73</v>
      </c>
      <c r="C86" s="59" t="s">
        <v>13</v>
      </c>
      <c r="D86" s="59" t="s">
        <v>39</v>
      </c>
      <c r="E86" s="59">
        <v>7.0</v>
      </c>
      <c r="G86" s="59" t="s">
        <v>74</v>
      </c>
      <c r="H86" s="59" t="s">
        <v>16</v>
      </c>
      <c r="I86" s="60">
        <v>45138.0</v>
      </c>
      <c r="J86" s="59" t="s">
        <v>75</v>
      </c>
      <c r="K86" s="59">
        <v>900.0</v>
      </c>
      <c r="L86" s="59">
        <v>20.0</v>
      </c>
      <c r="M86" s="61">
        <v>43780.0</v>
      </c>
      <c r="N86" s="61">
        <v>43780.0</v>
      </c>
      <c r="O86" s="59" t="s">
        <v>76</v>
      </c>
      <c r="Q86" s="59" t="s">
        <v>77</v>
      </c>
      <c r="R86" s="59" t="e">
        <v>#DIV/0!</v>
      </c>
      <c r="S86" s="59" t="s">
        <v>78</v>
      </c>
      <c r="T86" s="59" t="s">
        <v>78</v>
      </c>
      <c r="U86" s="59" t="s">
        <v>79</v>
      </c>
      <c r="V86" s="59" t="s">
        <v>80</v>
      </c>
      <c r="W86" s="59">
        <v>1199.0</v>
      </c>
      <c r="X86" s="59">
        <v>31.0</v>
      </c>
    </row>
    <row r="87">
      <c r="A87" s="60">
        <v>44772.0</v>
      </c>
      <c r="B87" s="59" t="s">
        <v>73</v>
      </c>
      <c r="C87" s="59" t="s">
        <v>13</v>
      </c>
      <c r="D87" s="59" t="s">
        <v>39</v>
      </c>
      <c r="E87" s="59">
        <v>7.0</v>
      </c>
      <c r="G87" s="59" t="s">
        <v>74</v>
      </c>
      <c r="H87" s="59" t="s">
        <v>85</v>
      </c>
      <c r="I87" s="60">
        <v>45614.0</v>
      </c>
      <c r="J87" s="59" t="s">
        <v>128</v>
      </c>
      <c r="K87" s="61">
        <v>1700.0</v>
      </c>
      <c r="L87" s="59">
        <v>10.0</v>
      </c>
      <c r="M87" s="61">
        <v>92810.0</v>
      </c>
      <c r="N87" s="61">
        <v>97810.0</v>
      </c>
      <c r="O87" s="59" t="s">
        <v>87</v>
      </c>
      <c r="Q87" s="59" t="s">
        <v>77</v>
      </c>
      <c r="R87" s="59" t="e">
        <v>#DIV/0!</v>
      </c>
      <c r="S87" s="59" t="s">
        <v>78</v>
      </c>
      <c r="T87" s="59" t="s">
        <v>78</v>
      </c>
      <c r="U87" s="59" t="s">
        <v>79</v>
      </c>
      <c r="V87" s="59" t="s">
        <v>80</v>
      </c>
      <c r="W87" s="59">
        <v>1200.0</v>
      </c>
      <c r="X87" s="59">
        <v>31.0</v>
      </c>
    </row>
    <row r="88">
      <c r="A88" s="60">
        <v>44772.0</v>
      </c>
      <c r="B88" s="59" t="s">
        <v>73</v>
      </c>
      <c r="C88" s="59" t="s">
        <v>13</v>
      </c>
      <c r="D88" s="59" t="s">
        <v>39</v>
      </c>
      <c r="E88" s="59">
        <v>7.0</v>
      </c>
      <c r="G88" s="59" t="s">
        <v>74</v>
      </c>
      <c r="H88" s="59" t="s">
        <v>88</v>
      </c>
      <c r="I88" s="60">
        <v>45016.0</v>
      </c>
      <c r="J88" s="59" t="s">
        <v>89</v>
      </c>
      <c r="K88" s="61">
        <v>2180.0</v>
      </c>
      <c r="L88" s="59">
        <v>20.0</v>
      </c>
      <c r="M88" s="61">
        <v>11800.0</v>
      </c>
      <c r="N88" s="61">
        <v>133800.0</v>
      </c>
      <c r="O88" s="59" t="s">
        <v>90</v>
      </c>
      <c r="Q88" s="59" t="s">
        <v>77</v>
      </c>
      <c r="R88" s="59" t="e">
        <v>#DIV/0!</v>
      </c>
      <c r="S88" s="59" t="s">
        <v>78</v>
      </c>
      <c r="T88" s="59" t="s">
        <v>78</v>
      </c>
      <c r="U88" s="59" t="s">
        <v>79</v>
      </c>
      <c r="V88" s="59" t="s">
        <v>80</v>
      </c>
      <c r="W88" s="59">
        <v>1201.0</v>
      </c>
      <c r="X88" s="59">
        <v>31.0</v>
      </c>
    </row>
    <row r="89">
      <c r="A89" s="60">
        <v>44772.0</v>
      </c>
      <c r="B89" s="59" t="s">
        <v>73</v>
      </c>
      <c r="C89" s="59" t="s">
        <v>13</v>
      </c>
      <c r="D89" s="59" t="s">
        <v>39</v>
      </c>
      <c r="E89" s="59">
        <v>7.0</v>
      </c>
      <c r="G89" s="59" t="s">
        <v>74</v>
      </c>
      <c r="H89" s="59" t="s">
        <v>91</v>
      </c>
      <c r="I89" s="58">
        <v>44960.0</v>
      </c>
      <c r="J89" s="59" t="s">
        <v>124</v>
      </c>
      <c r="K89" s="61">
        <v>1050.0</v>
      </c>
      <c r="L89" s="59">
        <v>5.0</v>
      </c>
      <c r="M89" s="61">
        <v>14185.0</v>
      </c>
      <c r="N89" s="61">
        <v>66235.0</v>
      </c>
      <c r="O89" s="59" t="s">
        <v>87</v>
      </c>
      <c r="Q89" s="59" t="s">
        <v>77</v>
      </c>
      <c r="R89" s="59" t="e">
        <v>#DIV/0!</v>
      </c>
      <c r="S89" s="59" t="s">
        <v>78</v>
      </c>
      <c r="T89" s="59" t="s">
        <v>78</v>
      </c>
      <c r="U89" s="59" t="s">
        <v>79</v>
      </c>
      <c r="V89" s="59" t="s">
        <v>80</v>
      </c>
      <c r="W89" s="59">
        <v>1202.0</v>
      </c>
      <c r="X89" s="59">
        <v>31.0</v>
      </c>
    </row>
    <row r="90">
      <c r="A90" s="60">
        <v>44772.0</v>
      </c>
      <c r="B90" s="59" t="s">
        <v>73</v>
      </c>
      <c r="C90" s="59" t="s">
        <v>13</v>
      </c>
      <c r="D90" s="59" t="s">
        <v>39</v>
      </c>
      <c r="E90" s="59">
        <v>7.0</v>
      </c>
      <c r="G90" s="59" t="s">
        <v>74</v>
      </c>
      <c r="H90" s="59" t="s">
        <v>94</v>
      </c>
      <c r="I90" s="60">
        <v>45504.0</v>
      </c>
      <c r="J90" s="59" t="s">
        <v>95</v>
      </c>
      <c r="K90" s="61">
        <v>2660.0</v>
      </c>
      <c r="L90" s="59">
        <v>5.0</v>
      </c>
      <c r="M90" s="61">
        <v>24665.0</v>
      </c>
      <c r="N90" s="61">
        <v>24665.0</v>
      </c>
      <c r="O90" s="59" t="s">
        <v>76</v>
      </c>
      <c r="Q90" s="59" t="s">
        <v>77</v>
      </c>
      <c r="R90" s="59" t="e">
        <v>#DIV/0!</v>
      </c>
      <c r="S90" s="59" t="s">
        <v>78</v>
      </c>
      <c r="T90" s="59" t="s">
        <v>78</v>
      </c>
      <c r="U90" s="59" t="s">
        <v>79</v>
      </c>
      <c r="V90" s="59" t="s">
        <v>80</v>
      </c>
      <c r="W90" s="59">
        <v>1203.0</v>
      </c>
      <c r="X90" s="59">
        <v>31.0</v>
      </c>
    </row>
    <row r="91">
      <c r="A91" s="60">
        <v>44772.0</v>
      </c>
      <c r="B91" s="59" t="s">
        <v>73</v>
      </c>
      <c r="C91" s="59" t="s">
        <v>13</v>
      </c>
      <c r="D91" s="59" t="s">
        <v>39</v>
      </c>
      <c r="E91" s="59">
        <v>7.0</v>
      </c>
      <c r="G91" s="59" t="s">
        <v>74</v>
      </c>
      <c r="H91" s="59" t="s">
        <v>83</v>
      </c>
      <c r="I91" s="60">
        <v>45230.0</v>
      </c>
      <c r="J91" s="59">
        <v>784.0</v>
      </c>
      <c r="K91" s="59">
        <v>700.0</v>
      </c>
      <c r="L91" s="59">
        <v>10.0</v>
      </c>
      <c r="M91" s="61">
        <v>3120.0</v>
      </c>
      <c r="N91" s="61">
        <v>40120.0</v>
      </c>
      <c r="O91" s="59" t="s">
        <v>84</v>
      </c>
      <c r="Q91" s="59" t="s">
        <v>77</v>
      </c>
      <c r="R91" s="59" t="e">
        <v>#DIV/0!</v>
      </c>
      <c r="S91" s="59" t="s">
        <v>78</v>
      </c>
      <c r="T91" s="59" t="s">
        <v>78</v>
      </c>
      <c r="U91" s="59" t="s">
        <v>79</v>
      </c>
      <c r="V91" s="59" t="s">
        <v>80</v>
      </c>
      <c r="W91" s="59">
        <v>1204.0</v>
      </c>
      <c r="X91" s="59">
        <v>31.0</v>
      </c>
    </row>
    <row r="92">
      <c r="A92" s="60">
        <v>44772.0</v>
      </c>
      <c r="B92" s="59" t="s">
        <v>73</v>
      </c>
      <c r="C92" s="59" t="s">
        <v>13</v>
      </c>
      <c r="D92" s="59" t="s">
        <v>39</v>
      </c>
      <c r="E92" s="59">
        <v>7.0</v>
      </c>
      <c r="G92" s="59" t="s">
        <v>74</v>
      </c>
      <c r="H92" s="59" t="s">
        <v>96</v>
      </c>
      <c r="I92" s="60">
        <v>45291.0</v>
      </c>
      <c r="J92" s="59" t="s">
        <v>97</v>
      </c>
      <c r="K92" s="59">
        <v>670.0</v>
      </c>
      <c r="L92" s="59">
        <v>10.0</v>
      </c>
      <c r="M92" s="61">
        <v>2600.0</v>
      </c>
      <c r="N92" s="61">
        <v>39600.0</v>
      </c>
      <c r="O92" s="59" t="s">
        <v>76</v>
      </c>
      <c r="Q92" s="59" t="s">
        <v>77</v>
      </c>
      <c r="R92" s="59" t="e">
        <v>#DIV/0!</v>
      </c>
      <c r="S92" s="59" t="s">
        <v>78</v>
      </c>
      <c r="T92" s="59" t="s">
        <v>78</v>
      </c>
      <c r="U92" s="59" t="s">
        <v>79</v>
      </c>
      <c r="V92" s="59" t="s">
        <v>80</v>
      </c>
      <c r="W92" s="59">
        <v>1205.0</v>
      </c>
      <c r="X92" s="59">
        <v>31.0</v>
      </c>
    </row>
    <row r="93">
      <c r="A93" s="60">
        <v>44772.0</v>
      </c>
      <c r="B93" s="59" t="s">
        <v>73</v>
      </c>
      <c r="C93" s="59" t="s">
        <v>13</v>
      </c>
      <c r="D93" s="59" t="s">
        <v>39</v>
      </c>
      <c r="E93" s="59">
        <v>7.0</v>
      </c>
      <c r="G93" s="59" t="s">
        <v>74</v>
      </c>
      <c r="H93" s="59" t="s">
        <v>98</v>
      </c>
      <c r="I93" s="60">
        <v>45322.0</v>
      </c>
      <c r="J93" s="59" t="s">
        <v>129</v>
      </c>
      <c r="K93" s="61">
        <v>1300.0</v>
      </c>
      <c r="L93" s="59">
        <v>1.0</v>
      </c>
      <c r="M93" s="61">
        <v>36100.0</v>
      </c>
      <c r="N93" s="61">
        <v>38800.0</v>
      </c>
      <c r="O93" s="59" t="s">
        <v>100</v>
      </c>
      <c r="Q93" s="59" t="s">
        <v>77</v>
      </c>
      <c r="R93" s="59" t="e">
        <v>#DIV/0!</v>
      </c>
      <c r="S93" s="59" t="s">
        <v>78</v>
      </c>
      <c r="T93" s="59" t="s">
        <v>78</v>
      </c>
      <c r="U93" s="59" t="s">
        <v>79</v>
      </c>
      <c r="V93" s="59" t="s">
        <v>80</v>
      </c>
      <c r="W93" s="59">
        <v>1206.0</v>
      </c>
      <c r="X93" s="59">
        <v>31.0</v>
      </c>
    </row>
    <row r="94">
      <c r="A94" s="60">
        <v>44772.0</v>
      </c>
      <c r="B94" s="59" t="s">
        <v>73</v>
      </c>
      <c r="C94" s="59" t="s">
        <v>13</v>
      </c>
      <c r="D94" s="59" t="s">
        <v>39</v>
      </c>
      <c r="E94" s="59">
        <v>7.0</v>
      </c>
      <c r="G94" s="59" t="s">
        <v>74</v>
      </c>
      <c r="H94" s="59" t="s">
        <v>101</v>
      </c>
      <c r="I94" s="60">
        <v>45565.0</v>
      </c>
      <c r="J94" s="59" t="s">
        <v>102</v>
      </c>
      <c r="K94" s="61">
        <v>2000.0</v>
      </c>
      <c r="L94" s="59">
        <v>4.0</v>
      </c>
      <c r="M94" s="61">
        <v>5000.0</v>
      </c>
      <c r="N94" s="61">
        <v>99000.0</v>
      </c>
      <c r="O94" s="59" t="s">
        <v>103</v>
      </c>
      <c r="Q94" s="59" t="s">
        <v>77</v>
      </c>
      <c r="R94" s="59" t="e">
        <v>#DIV/0!</v>
      </c>
      <c r="S94" s="59" t="s">
        <v>78</v>
      </c>
      <c r="T94" s="59" t="s">
        <v>78</v>
      </c>
      <c r="U94" s="59" t="s">
        <v>79</v>
      </c>
      <c r="V94" s="59" t="s">
        <v>80</v>
      </c>
      <c r="W94" s="59">
        <v>1207.0</v>
      </c>
      <c r="X94" s="59">
        <v>31.0</v>
      </c>
    </row>
    <row r="95">
      <c r="A95" s="60">
        <v>44772.0</v>
      </c>
      <c r="B95" s="59" t="s">
        <v>73</v>
      </c>
      <c r="C95" s="59" t="s">
        <v>13</v>
      </c>
      <c r="D95" s="59" t="s">
        <v>39</v>
      </c>
      <c r="E95" s="59">
        <v>7.0</v>
      </c>
      <c r="G95" s="59" t="s">
        <v>104</v>
      </c>
      <c r="H95" s="59" t="s">
        <v>105</v>
      </c>
      <c r="I95" s="60">
        <v>45016.0</v>
      </c>
      <c r="J95" s="59" t="s">
        <v>106</v>
      </c>
      <c r="K95" s="59">
        <v>900.0</v>
      </c>
      <c r="L95" s="59">
        <v>20.0</v>
      </c>
      <c r="M95" s="61">
        <v>43000.0</v>
      </c>
      <c r="N95" s="61">
        <v>43000.0</v>
      </c>
      <c r="O95" s="59" t="s">
        <v>76</v>
      </c>
      <c r="Q95" s="59" t="s">
        <v>107</v>
      </c>
      <c r="R95" s="59" t="e">
        <v>#DIV/0!</v>
      </c>
      <c r="S95" s="59" t="s">
        <v>78</v>
      </c>
      <c r="T95" s="59" t="s">
        <v>78</v>
      </c>
      <c r="U95" s="59" t="s">
        <v>108</v>
      </c>
      <c r="V95" s="59">
        <v>0.0</v>
      </c>
      <c r="W95" s="59">
        <v>1208.0</v>
      </c>
      <c r="X95" s="59">
        <v>31.0</v>
      </c>
    </row>
    <row r="96">
      <c r="A96" s="60">
        <v>44772.0</v>
      </c>
      <c r="B96" s="59" t="s">
        <v>73</v>
      </c>
      <c r="C96" s="59" t="s">
        <v>13</v>
      </c>
      <c r="D96" s="59" t="s">
        <v>39</v>
      </c>
      <c r="E96" s="59">
        <v>7.0</v>
      </c>
      <c r="G96" s="59" t="s">
        <v>104</v>
      </c>
      <c r="H96" s="59" t="s">
        <v>109</v>
      </c>
      <c r="I96" s="60">
        <v>46387.0</v>
      </c>
      <c r="J96" s="59" t="s">
        <v>111</v>
      </c>
      <c r="K96" s="61">
        <v>2660.0</v>
      </c>
      <c r="L96" s="59">
        <v>5.0</v>
      </c>
      <c r="M96" s="61">
        <v>25290.0</v>
      </c>
      <c r="N96" s="61">
        <v>25290.0</v>
      </c>
      <c r="O96" s="59" t="s">
        <v>76</v>
      </c>
      <c r="Q96" s="59" t="s">
        <v>107</v>
      </c>
      <c r="R96" s="59" t="e">
        <v>#DIV/0!</v>
      </c>
      <c r="S96" s="59" t="s">
        <v>78</v>
      </c>
      <c r="T96" s="59" t="s">
        <v>78</v>
      </c>
      <c r="U96" s="59" t="s">
        <v>108</v>
      </c>
      <c r="V96" s="59">
        <v>0.0</v>
      </c>
      <c r="W96" s="59">
        <v>1209.0</v>
      </c>
      <c r="X96" s="59">
        <v>31.0</v>
      </c>
    </row>
    <row r="97">
      <c r="A97" s="60">
        <v>44772.0</v>
      </c>
      <c r="B97" s="59" t="s">
        <v>73</v>
      </c>
      <c r="C97" s="59" t="s">
        <v>13</v>
      </c>
      <c r="D97" s="59" t="s">
        <v>39</v>
      </c>
      <c r="E97" s="59">
        <v>7.0</v>
      </c>
      <c r="G97" s="59" t="s">
        <v>104</v>
      </c>
      <c r="H97" s="59" t="s">
        <v>112</v>
      </c>
      <c r="I97" s="60">
        <v>45961.0</v>
      </c>
      <c r="J97" s="59">
        <v>250.0</v>
      </c>
      <c r="K97" s="59">
        <v>700.0</v>
      </c>
      <c r="L97" s="59">
        <v>10.0</v>
      </c>
      <c r="M97" s="61">
        <v>3030.0</v>
      </c>
      <c r="N97" s="61">
        <v>40530.0</v>
      </c>
      <c r="O97" s="59" t="s">
        <v>84</v>
      </c>
      <c r="Q97" s="59" t="s">
        <v>107</v>
      </c>
      <c r="R97" s="59" t="e">
        <v>#DIV/0!</v>
      </c>
      <c r="S97" s="59" t="s">
        <v>78</v>
      </c>
      <c r="T97" s="59" t="s">
        <v>78</v>
      </c>
      <c r="U97" s="59" t="s">
        <v>108</v>
      </c>
      <c r="V97" s="59">
        <v>0.0</v>
      </c>
      <c r="W97" s="59">
        <v>1210.0</v>
      </c>
      <c r="X97" s="59">
        <v>31.0</v>
      </c>
    </row>
    <row r="98">
      <c r="A98" s="60">
        <v>44772.0</v>
      </c>
      <c r="B98" s="59" t="s">
        <v>73</v>
      </c>
      <c r="C98" s="59" t="s">
        <v>13</v>
      </c>
      <c r="D98" s="59" t="s">
        <v>39</v>
      </c>
      <c r="E98" s="59">
        <v>7.0</v>
      </c>
      <c r="G98" s="59" t="s">
        <v>104</v>
      </c>
      <c r="H98" s="59" t="s">
        <v>113</v>
      </c>
      <c r="I98" s="60">
        <v>45869.0</v>
      </c>
      <c r="J98" s="59" t="s">
        <v>114</v>
      </c>
      <c r="K98" s="59">
        <v>670.0</v>
      </c>
      <c r="L98" s="59">
        <v>10.0</v>
      </c>
      <c r="M98" s="61">
        <v>3330.0</v>
      </c>
      <c r="N98" s="61">
        <v>3330.0</v>
      </c>
      <c r="O98" s="59" t="s">
        <v>76</v>
      </c>
      <c r="Q98" s="59" t="s">
        <v>107</v>
      </c>
      <c r="R98" s="59" t="e">
        <v>#DIV/0!</v>
      </c>
      <c r="S98" s="59" t="s">
        <v>78</v>
      </c>
      <c r="T98" s="59" t="s">
        <v>78</v>
      </c>
      <c r="U98" s="59" t="s">
        <v>108</v>
      </c>
      <c r="V98" s="59">
        <v>0.0</v>
      </c>
      <c r="W98" s="59">
        <v>1211.0</v>
      </c>
      <c r="X98" s="59">
        <v>31.0</v>
      </c>
    </row>
    <row r="99">
      <c r="A99" s="60">
        <v>44772.0</v>
      </c>
      <c r="B99" s="59" t="s">
        <v>73</v>
      </c>
      <c r="C99" s="59" t="s">
        <v>13</v>
      </c>
      <c r="D99" s="59" t="s">
        <v>39</v>
      </c>
      <c r="E99" s="59">
        <v>7.0</v>
      </c>
      <c r="G99" s="59" t="s">
        <v>115</v>
      </c>
      <c r="H99" s="59" t="s">
        <v>116</v>
      </c>
      <c r="I99" s="60">
        <v>46081.0</v>
      </c>
      <c r="J99" s="59">
        <v>210223.0</v>
      </c>
      <c r="K99" s="59">
        <v>900.0</v>
      </c>
      <c r="L99" s="59">
        <v>100.0</v>
      </c>
      <c r="M99" s="61">
        <v>19420.0</v>
      </c>
      <c r="N99" s="61">
        <v>19420.0</v>
      </c>
      <c r="O99" s="59" t="s">
        <v>117</v>
      </c>
      <c r="Q99" s="59" t="s">
        <v>107</v>
      </c>
      <c r="R99" s="59" t="e">
        <v>#DIV/0!</v>
      </c>
      <c r="S99" s="59" t="s">
        <v>78</v>
      </c>
      <c r="T99" s="59" t="s">
        <v>78</v>
      </c>
      <c r="U99" s="59" t="s">
        <v>108</v>
      </c>
      <c r="V99" s="59">
        <v>0.0</v>
      </c>
      <c r="W99" s="59">
        <v>1212.0</v>
      </c>
      <c r="X99" s="59">
        <v>31.0</v>
      </c>
    </row>
    <row r="100">
      <c r="A100" s="60">
        <v>44772.0</v>
      </c>
      <c r="B100" s="59" t="s">
        <v>73</v>
      </c>
      <c r="C100" s="59" t="s">
        <v>13</v>
      </c>
      <c r="D100" s="59" t="s">
        <v>39</v>
      </c>
      <c r="E100" s="59">
        <v>7.0</v>
      </c>
      <c r="G100" s="59" t="s">
        <v>115</v>
      </c>
      <c r="H100" s="59" t="s">
        <v>130</v>
      </c>
      <c r="I100" s="60">
        <v>46142.0</v>
      </c>
      <c r="J100" s="59" t="s">
        <v>131</v>
      </c>
      <c r="K100" s="61">
        <v>2000.0</v>
      </c>
      <c r="L100" s="59">
        <v>100.0</v>
      </c>
      <c r="M100" s="61">
        <v>62500.0</v>
      </c>
      <c r="N100" s="61">
        <v>329500.0</v>
      </c>
      <c r="O100" s="59" t="s">
        <v>120</v>
      </c>
      <c r="Q100" s="59" t="s">
        <v>107</v>
      </c>
      <c r="R100" s="59" t="e">
        <v>#DIV/0!</v>
      </c>
      <c r="S100" s="59" t="s">
        <v>78</v>
      </c>
      <c r="T100" s="59" t="s">
        <v>78</v>
      </c>
      <c r="U100" s="59" t="s">
        <v>108</v>
      </c>
      <c r="V100" s="59">
        <v>0.0</v>
      </c>
      <c r="W100" s="59">
        <v>1213.0</v>
      </c>
      <c r="X100" s="59">
        <v>31.0</v>
      </c>
    </row>
    <row r="101">
      <c r="A101" s="60">
        <v>44772.0</v>
      </c>
      <c r="B101" s="59" t="s">
        <v>73</v>
      </c>
      <c r="C101" s="59" t="s">
        <v>13</v>
      </c>
      <c r="D101" s="59" t="s">
        <v>39</v>
      </c>
      <c r="E101" s="59">
        <v>7.0</v>
      </c>
      <c r="G101" s="59" t="s">
        <v>115</v>
      </c>
      <c r="H101" s="59" t="s">
        <v>121</v>
      </c>
      <c r="I101" s="60">
        <v>45838.0</v>
      </c>
      <c r="J101" s="59" t="s">
        <v>122</v>
      </c>
      <c r="K101" s="59">
        <v>600.0</v>
      </c>
      <c r="L101" s="59">
        <v>100.0</v>
      </c>
      <c r="M101" s="61">
        <v>9905.0</v>
      </c>
      <c r="N101" s="61">
        <v>9905.0</v>
      </c>
      <c r="O101" s="59" t="s">
        <v>120</v>
      </c>
      <c r="Q101" s="59" t="s">
        <v>107</v>
      </c>
      <c r="R101" s="59" t="e">
        <v>#DIV/0!</v>
      </c>
      <c r="S101" s="59" t="s">
        <v>78</v>
      </c>
      <c r="T101" s="59" t="s">
        <v>78</v>
      </c>
      <c r="U101" s="59" t="s">
        <v>108</v>
      </c>
      <c r="V101" s="59">
        <v>0.0</v>
      </c>
      <c r="W101" s="59">
        <v>1214.0</v>
      </c>
      <c r="X101" s="59">
        <v>31.0</v>
      </c>
    </row>
    <row r="102">
      <c r="A102" s="60">
        <v>44772.0</v>
      </c>
      <c r="B102" s="59" t="s">
        <v>73</v>
      </c>
      <c r="C102" s="59" t="s">
        <v>13</v>
      </c>
      <c r="D102" s="59" t="s">
        <v>39</v>
      </c>
      <c r="E102" s="59">
        <v>7.0</v>
      </c>
      <c r="G102" s="59" t="s">
        <v>115</v>
      </c>
      <c r="H102" s="59" t="s">
        <v>125</v>
      </c>
      <c r="I102" s="60">
        <v>45138.0</v>
      </c>
      <c r="J102" s="59" t="s">
        <v>126</v>
      </c>
      <c r="K102" s="59">
        <v>150.0</v>
      </c>
      <c r="L102" s="59">
        <v>25.0</v>
      </c>
      <c r="M102" s="61">
        <v>2341.0</v>
      </c>
      <c r="N102" s="61">
        <v>3891.0</v>
      </c>
      <c r="O102" s="59" t="s">
        <v>127</v>
      </c>
      <c r="Q102" s="59" t="s">
        <v>107</v>
      </c>
      <c r="R102" s="59" t="e">
        <v>#DIV/0!</v>
      </c>
      <c r="S102" s="59" t="s">
        <v>78</v>
      </c>
      <c r="T102" s="59" t="s">
        <v>78</v>
      </c>
      <c r="U102" s="59" t="s">
        <v>108</v>
      </c>
      <c r="V102" s="59">
        <v>0.0</v>
      </c>
      <c r="W102" s="59">
        <v>1215.0</v>
      </c>
      <c r="X102" s="59">
        <v>31.0</v>
      </c>
    </row>
    <row r="103">
      <c r="A103" s="58">
        <v>44775.0</v>
      </c>
      <c r="B103" s="59" t="s">
        <v>73</v>
      </c>
      <c r="C103" s="59" t="s">
        <v>132</v>
      </c>
      <c r="E103" s="59">
        <v>7.0</v>
      </c>
      <c r="G103" s="59" t="s">
        <v>74</v>
      </c>
      <c r="H103" s="59" t="s">
        <v>16</v>
      </c>
      <c r="I103" s="60">
        <v>45138.0</v>
      </c>
      <c r="J103" s="59" t="s">
        <v>75</v>
      </c>
      <c r="K103" s="61">
        <v>3560.0</v>
      </c>
      <c r="L103" s="59">
        <v>20.0</v>
      </c>
      <c r="M103" s="61">
        <v>38800.0</v>
      </c>
      <c r="N103" s="61">
        <v>38800.0</v>
      </c>
      <c r="O103" s="59" t="s">
        <v>76</v>
      </c>
      <c r="Q103" s="59" t="s">
        <v>77</v>
      </c>
      <c r="R103" s="59" t="e">
        <v>#DIV/0!</v>
      </c>
      <c r="S103" s="59" t="s">
        <v>78</v>
      </c>
      <c r="T103" s="59" t="s">
        <v>78</v>
      </c>
      <c r="U103" s="59" t="s">
        <v>79</v>
      </c>
      <c r="V103" s="59" t="s">
        <v>80</v>
      </c>
      <c r="W103" s="59">
        <v>1216.0</v>
      </c>
      <c r="X103" s="59">
        <v>32.0</v>
      </c>
    </row>
    <row r="104">
      <c r="A104" s="58">
        <v>44775.0</v>
      </c>
      <c r="B104" s="59" t="s">
        <v>73</v>
      </c>
      <c r="C104" s="59" t="s">
        <v>133</v>
      </c>
      <c r="D104" s="59" t="s">
        <v>39</v>
      </c>
      <c r="E104" s="59">
        <v>7.0</v>
      </c>
      <c r="G104" s="59" t="s">
        <v>74</v>
      </c>
      <c r="H104" s="59" t="s">
        <v>16</v>
      </c>
      <c r="I104" s="60">
        <v>45138.0</v>
      </c>
      <c r="J104" s="59" t="s">
        <v>75</v>
      </c>
      <c r="K104" s="61">
        <v>1420.0</v>
      </c>
      <c r="L104" s="59">
        <v>20.0</v>
      </c>
      <c r="M104" s="61">
        <v>38800.0</v>
      </c>
      <c r="N104" s="61">
        <v>38800.0</v>
      </c>
      <c r="O104" s="59" t="s">
        <v>76</v>
      </c>
      <c r="Q104" s="59" t="s">
        <v>77</v>
      </c>
      <c r="R104" s="59" t="e">
        <v>#DIV/0!</v>
      </c>
      <c r="S104" s="59" t="s">
        <v>78</v>
      </c>
      <c r="T104" s="59" t="s">
        <v>78</v>
      </c>
      <c r="U104" s="59" t="s">
        <v>79</v>
      </c>
      <c r="V104" s="59" t="s">
        <v>80</v>
      </c>
      <c r="W104" s="59">
        <v>1217.0</v>
      </c>
      <c r="X104" s="59">
        <v>32.0</v>
      </c>
    </row>
    <row r="105">
      <c r="A105" s="58">
        <v>44775.0</v>
      </c>
      <c r="B105" s="59" t="s">
        <v>73</v>
      </c>
      <c r="C105" s="59" t="s">
        <v>133</v>
      </c>
      <c r="D105" s="59" t="s">
        <v>39</v>
      </c>
      <c r="E105" s="59">
        <v>7.0</v>
      </c>
      <c r="G105" s="59" t="s">
        <v>74</v>
      </c>
      <c r="H105" s="59" t="s">
        <v>85</v>
      </c>
      <c r="I105" s="60">
        <v>45464.0</v>
      </c>
      <c r="J105" s="59" t="s">
        <v>86</v>
      </c>
      <c r="K105" s="61">
        <v>5000.0</v>
      </c>
      <c r="L105" s="59">
        <v>10.0</v>
      </c>
      <c r="M105" s="59" t="s">
        <v>78</v>
      </c>
      <c r="N105" s="61">
        <v>85610.0</v>
      </c>
      <c r="O105" s="59" t="s">
        <v>87</v>
      </c>
      <c r="Q105" s="59" t="s">
        <v>77</v>
      </c>
      <c r="R105" s="59" t="e">
        <v>#DIV/0!</v>
      </c>
      <c r="S105" s="59" t="s">
        <v>78</v>
      </c>
      <c r="T105" s="59" t="s">
        <v>78</v>
      </c>
      <c r="U105" s="59" t="s">
        <v>79</v>
      </c>
      <c r="V105" s="59" t="s">
        <v>80</v>
      </c>
      <c r="W105" s="59">
        <v>1218.0</v>
      </c>
      <c r="X105" s="59">
        <v>32.0</v>
      </c>
    </row>
    <row r="106">
      <c r="A106" s="58">
        <v>44775.0</v>
      </c>
      <c r="B106" s="59" t="s">
        <v>73</v>
      </c>
      <c r="C106" s="59" t="s">
        <v>133</v>
      </c>
      <c r="D106" s="59" t="s">
        <v>39</v>
      </c>
      <c r="E106" s="59">
        <v>7.0</v>
      </c>
      <c r="G106" s="59" t="s">
        <v>74</v>
      </c>
      <c r="H106" s="59" t="s">
        <v>88</v>
      </c>
      <c r="I106" s="60">
        <v>45016.0</v>
      </c>
      <c r="J106" s="59" t="s">
        <v>89</v>
      </c>
      <c r="K106" s="61">
        <v>6300.0</v>
      </c>
      <c r="L106" s="59">
        <v>20.0</v>
      </c>
      <c r="M106" s="59" t="s">
        <v>78</v>
      </c>
      <c r="N106" s="61">
        <v>119360.0</v>
      </c>
      <c r="O106" s="59" t="s">
        <v>90</v>
      </c>
      <c r="Q106" s="59" t="s">
        <v>77</v>
      </c>
      <c r="R106" s="59" t="e">
        <v>#DIV/0!</v>
      </c>
      <c r="S106" s="59" t="s">
        <v>78</v>
      </c>
      <c r="T106" s="59" t="s">
        <v>78</v>
      </c>
      <c r="U106" s="59" t="s">
        <v>79</v>
      </c>
      <c r="V106" s="59" t="s">
        <v>80</v>
      </c>
      <c r="W106" s="59">
        <v>1219.0</v>
      </c>
      <c r="X106" s="59">
        <v>32.0</v>
      </c>
    </row>
    <row r="107">
      <c r="A107" s="58">
        <v>44775.0</v>
      </c>
      <c r="B107" s="59" t="s">
        <v>73</v>
      </c>
      <c r="C107" s="59" t="s">
        <v>133</v>
      </c>
      <c r="D107" s="59" t="s">
        <v>39</v>
      </c>
      <c r="E107" s="59">
        <v>7.0</v>
      </c>
      <c r="G107" s="59" t="s">
        <v>74</v>
      </c>
      <c r="H107" s="59" t="s">
        <v>91</v>
      </c>
      <c r="I107" s="58">
        <v>44960.0</v>
      </c>
      <c r="J107" s="59" t="s">
        <v>124</v>
      </c>
      <c r="K107" s="61">
        <v>4700.0</v>
      </c>
      <c r="L107" s="59">
        <v>5.0</v>
      </c>
      <c r="M107" s="61">
        <v>4625.0</v>
      </c>
      <c r="N107" s="61">
        <v>56675.0</v>
      </c>
      <c r="O107" s="59" t="s">
        <v>87</v>
      </c>
      <c r="Q107" s="59" t="s">
        <v>77</v>
      </c>
      <c r="R107" s="59" t="e">
        <v>#DIV/0!</v>
      </c>
      <c r="S107" s="59" t="s">
        <v>78</v>
      </c>
      <c r="T107" s="59" t="s">
        <v>78</v>
      </c>
      <c r="U107" s="59" t="s">
        <v>79</v>
      </c>
      <c r="V107" s="59" t="s">
        <v>80</v>
      </c>
      <c r="W107" s="59">
        <v>1220.0</v>
      </c>
      <c r="X107" s="59">
        <v>32.0</v>
      </c>
    </row>
    <row r="108">
      <c r="A108" s="58">
        <v>44775.0</v>
      </c>
      <c r="B108" s="59" t="s">
        <v>73</v>
      </c>
      <c r="C108" s="59" t="s">
        <v>133</v>
      </c>
      <c r="D108" s="59" t="s">
        <v>39</v>
      </c>
      <c r="E108" s="59">
        <v>7.0</v>
      </c>
      <c r="G108" s="59" t="s">
        <v>74</v>
      </c>
      <c r="H108" s="59" t="s">
        <v>94</v>
      </c>
      <c r="I108" s="60">
        <v>45504.0</v>
      </c>
      <c r="J108" s="59" t="s">
        <v>95</v>
      </c>
      <c r="K108" s="61">
        <v>5590.0</v>
      </c>
      <c r="L108" s="59">
        <v>5.0</v>
      </c>
      <c r="M108" s="61">
        <v>11685.0</v>
      </c>
      <c r="N108" s="61">
        <v>11685.0</v>
      </c>
      <c r="O108" s="59" t="s">
        <v>76</v>
      </c>
      <c r="Q108" s="59" t="s">
        <v>77</v>
      </c>
      <c r="R108" s="59" t="e">
        <v>#DIV/0!</v>
      </c>
      <c r="S108" s="59" t="s">
        <v>78</v>
      </c>
      <c r="T108" s="59" t="s">
        <v>78</v>
      </c>
      <c r="U108" s="59" t="s">
        <v>79</v>
      </c>
      <c r="V108" s="59" t="s">
        <v>80</v>
      </c>
      <c r="W108" s="59">
        <v>1221.0</v>
      </c>
      <c r="X108" s="59">
        <v>32.0</v>
      </c>
    </row>
    <row r="109">
      <c r="A109" s="58">
        <v>44775.0</v>
      </c>
      <c r="B109" s="59" t="s">
        <v>73</v>
      </c>
      <c r="C109" s="59" t="s">
        <v>133</v>
      </c>
      <c r="D109" s="59" t="s">
        <v>39</v>
      </c>
      <c r="E109" s="59">
        <v>7.0</v>
      </c>
      <c r="G109" s="59" t="s">
        <v>74</v>
      </c>
      <c r="H109" s="59" t="s">
        <v>83</v>
      </c>
      <c r="I109" s="60">
        <v>45230.0</v>
      </c>
      <c r="J109" s="59">
        <v>784.0</v>
      </c>
      <c r="K109" s="61">
        <v>1400.0</v>
      </c>
      <c r="L109" s="59">
        <v>10.0</v>
      </c>
      <c r="M109" s="59" t="s">
        <v>78</v>
      </c>
      <c r="N109" s="61">
        <v>36820.0</v>
      </c>
      <c r="O109" s="59" t="s">
        <v>84</v>
      </c>
      <c r="Q109" s="59" t="s">
        <v>77</v>
      </c>
      <c r="R109" s="59" t="e">
        <v>#DIV/0!</v>
      </c>
      <c r="S109" s="59" t="s">
        <v>78</v>
      </c>
      <c r="T109" s="59" t="s">
        <v>78</v>
      </c>
      <c r="U109" s="59" t="s">
        <v>79</v>
      </c>
      <c r="V109" s="59" t="s">
        <v>80</v>
      </c>
      <c r="W109" s="59">
        <v>1222.0</v>
      </c>
      <c r="X109" s="59">
        <v>32.0</v>
      </c>
    </row>
    <row r="110">
      <c r="A110" s="58">
        <v>44775.0</v>
      </c>
      <c r="B110" s="59" t="s">
        <v>73</v>
      </c>
      <c r="C110" s="59" t="s">
        <v>133</v>
      </c>
      <c r="D110" s="59" t="s">
        <v>39</v>
      </c>
      <c r="E110" s="59">
        <v>7.0</v>
      </c>
      <c r="G110" s="59" t="s">
        <v>74</v>
      </c>
      <c r="H110" s="59" t="s">
        <v>96</v>
      </c>
      <c r="I110" s="60">
        <v>45291.0</v>
      </c>
      <c r="J110" s="59" t="s">
        <v>97</v>
      </c>
      <c r="K110" s="61">
        <v>2260.0</v>
      </c>
      <c r="L110" s="59">
        <v>10.0</v>
      </c>
      <c r="M110" s="59" t="s">
        <v>78</v>
      </c>
      <c r="N110" s="61">
        <v>34200.0</v>
      </c>
      <c r="O110" s="59" t="s">
        <v>76</v>
      </c>
      <c r="Q110" s="59" t="s">
        <v>77</v>
      </c>
      <c r="R110" s="59" t="e">
        <v>#DIV/0!</v>
      </c>
      <c r="S110" s="59" t="s">
        <v>78</v>
      </c>
      <c r="T110" s="59" t="s">
        <v>78</v>
      </c>
      <c r="U110" s="59" t="s">
        <v>79</v>
      </c>
      <c r="V110" s="59" t="s">
        <v>80</v>
      </c>
      <c r="W110" s="59">
        <v>1223.0</v>
      </c>
      <c r="X110" s="59">
        <v>32.0</v>
      </c>
    </row>
    <row r="111">
      <c r="A111" s="58">
        <v>44775.0</v>
      </c>
      <c r="B111" s="59" t="s">
        <v>73</v>
      </c>
      <c r="C111" s="59" t="s">
        <v>133</v>
      </c>
      <c r="D111" s="59" t="s">
        <v>39</v>
      </c>
      <c r="E111" s="59">
        <v>7.0</v>
      </c>
      <c r="G111" s="59" t="s">
        <v>74</v>
      </c>
      <c r="H111" s="59" t="s">
        <v>98</v>
      </c>
      <c r="I111" s="58">
        <v>45200.0</v>
      </c>
      <c r="J111" s="59" t="s">
        <v>99</v>
      </c>
      <c r="K111" s="61">
        <v>2700.0</v>
      </c>
      <c r="L111" s="59">
        <v>1.0</v>
      </c>
      <c r="M111" s="59" t="s">
        <v>78</v>
      </c>
      <c r="N111" s="61">
        <v>32850.0</v>
      </c>
      <c r="O111" s="59" t="s">
        <v>100</v>
      </c>
      <c r="Q111" s="59" t="s">
        <v>77</v>
      </c>
      <c r="R111" s="59" t="e">
        <v>#DIV/0!</v>
      </c>
      <c r="S111" s="59" t="s">
        <v>78</v>
      </c>
      <c r="T111" s="59" t="s">
        <v>78</v>
      </c>
      <c r="U111" s="59" t="s">
        <v>79</v>
      </c>
      <c r="V111" s="59" t="s">
        <v>80</v>
      </c>
      <c r="W111" s="59">
        <v>1224.0</v>
      </c>
      <c r="X111" s="59">
        <v>32.0</v>
      </c>
    </row>
    <row r="112">
      <c r="A112" s="58">
        <v>44775.0</v>
      </c>
      <c r="B112" s="59" t="s">
        <v>73</v>
      </c>
      <c r="C112" s="59" t="s">
        <v>133</v>
      </c>
      <c r="D112" s="59" t="s">
        <v>39</v>
      </c>
      <c r="E112" s="59">
        <v>7.0</v>
      </c>
      <c r="G112" s="59" t="s">
        <v>74</v>
      </c>
      <c r="H112" s="59" t="s">
        <v>101</v>
      </c>
      <c r="I112" s="60">
        <v>45565.0</v>
      </c>
      <c r="J112" s="59" t="s">
        <v>102</v>
      </c>
      <c r="K112" s="61">
        <v>3800.0</v>
      </c>
      <c r="L112" s="59">
        <v>4.0</v>
      </c>
      <c r="M112" s="59" t="s">
        <v>78</v>
      </c>
      <c r="N112" s="61">
        <v>87800.0</v>
      </c>
      <c r="O112" s="59" t="s">
        <v>103</v>
      </c>
      <c r="Q112" s="59" t="s">
        <v>77</v>
      </c>
      <c r="R112" s="59" t="e">
        <v>#DIV/0!</v>
      </c>
      <c r="S112" s="59" t="s">
        <v>78</v>
      </c>
      <c r="T112" s="59" t="s">
        <v>78</v>
      </c>
      <c r="U112" s="59" t="s">
        <v>79</v>
      </c>
      <c r="V112" s="59" t="s">
        <v>80</v>
      </c>
      <c r="W112" s="59">
        <v>1225.0</v>
      </c>
      <c r="X112" s="59">
        <v>32.0</v>
      </c>
    </row>
    <row r="113">
      <c r="A113" s="58">
        <v>44775.0</v>
      </c>
      <c r="B113" s="59" t="s">
        <v>73</v>
      </c>
      <c r="C113" s="59" t="s">
        <v>133</v>
      </c>
      <c r="D113" s="59" t="s">
        <v>39</v>
      </c>
      <c r="E113" s="59">
        <v>7.0</v>
      </c>
      <c r="G113" s="59" t="s">
        <v>104</v>
      </c>
      <c r="H113" s="59" t="s">
        <v>105</v>
      </c>
      <c r="I113" s="60">
        <v>45016.0</v>
      </c>
      <c r="J113" s="59" t="s">
        <v>106</v>
      </c>
      <c r="K113" s="61">
        <v>1420.0</v>
      </c>
      <c r="L113" s="59">
        <v>20.0</v>
      </c>
      <c r="M113" s="61">
        <v>38020.0</v>
      </c>
      <c r="N113" s="61">
        <v>38020.0</v>
      </c>
      <c r="O113" s="59" t="s">
        <v>76</v>
      </c>
      <c r="Q113" s="59" t="s">
        <v>107</v>
      </c>
      <c r="R113" s="59" t="e">
        <v>#DIV/0!</v>
      </c>
      <c r="S113" s="59" t="s">
        <v>78</v>
      </c>
      <c r="T113" s="59" t="s">
        <v>78</v>
      </c>
      <c r="U113" s="59" t="s">
        <v>108</v>
      </c>
      <c r="V113" s="59">
        <v>0.0</v>
      </c>
      <c r="W113" s="59">
        <v>1226.0</v>
      </c>
      <c r="X113" s="59">
        <v>32.0</v>
      </c>
    </row>
    <row r="114">
      <c r="A114" s="58">
        <v>44775.0</v>
      </c>
      <c r="B114" s="59" t="s">
        <v>73</v>
      </c>
      <c r="C114" s="59" t="s">
        <v>133</v>
      </c>
      <c r="D114" s="59" t="s">
        <v>39</v>
      </c>
      <c r="E114" s="59">
        <v>7.0</v>
      </c>
      <c r="G114" s="59" t="s">
        <v>104</v>
      </c>
      <c r="H114" s="59" t="s">
        <v>109</v>
      </c>
      <c r="I114" s="60">
        <v>46387.0</v>
      </c>
      <c r="J114" s="59" t="s">
        <v>111</v>
      </c>
      <c r="K114" s="61">
        <v>5590.0</v>
      </c>
      <c r="L114" s="59">
        <v>5.0</v>
      </c>
      <c r="M114" s="61">
        <v>12310.0</v>
      </c>
      <c r="N114" s="61">
        <v>12310.0</v>
      </c>
      <c r="O114" s="59" t="s">
        <v>76</v>
      </c>
      <c r="Q114" s="59" t="s">
        <v>107</v>
      </c>
      <c r="R114" s="59" t="e">
        <v>#DIV/0!</v>
      </c>
      <c r="S114" s="59" t="s">
        <v>78</v>
      </c>
      <c r="T114" s="59" t="s">
        <v>78</v>
      </c>
      <c r="U114" s="59" t="s">
        <v>108</v>
      </c>
      <c r="V114" s="59">
        <v>0.0</v>
      </c>
      <c r="W114" s="59">
        <v>1227.0</v>
      </c>
      <c r="X114" s="59">
        <v>32.0</v>
      </c>
    </row>
    <row r="115">
      <c r="A115" s="58">
        <v>44775.0</v>
      </c>
      <c r="B115" s="59" t="s">
        <v>73</v>
      </c>
      <c r="C115" s="59" t="s">
        <v>133</v>
      </c>
      <c r="D115" s="59" t="s">
        <v>39</v>
      </c>
      <c r="E115" s="59">
        <v>7.0</v>
      </c>
      <c r="G115" s="59" t="s">
        <v>104</v>
      </c>
      <c r="H115" s="59" t="s">
        <v>112</v>
      </c>
      <c r="I115" s="60">
        <v>45961.0</v>
      </c>
      <c r="J115" s="59">
        <v>250.0</v>
      </c>
      <c r="K115" s="61">
        <v>1400.0</v>
      </c>
      <c r="L115" s="59">
        <v>10.0</v>
      </c>
      <c r="M115" s="59" t="s">
        <v>78</v>
      </c>
      <c r="N115" s="61">
        <v>37230.0</v>
      </c>
      <c r="O115" s="59" t="s">
        <v>84</v>
      </c>
      <c r="Q115" s="59" t="s">
        <v>107</v>
      </c>
      <c r="R115" s="59" t="e">
        <v>#DIV/0!</v>
      </c>
      <c r="S115" s="59" t="s">
        <v>78</v>
      </c>
      <c r="T115" s="59" t="s">
        <v>78</v>
      </c>
      <c r="U115" s="59" t="s">
        <v>108</v>
      </c>
      <c r="V115" s="59">
        <v>0.0</v>
      </c>
      <c r="W115" s="59">
        <v>1228.0</v>
      </c>
      <c r="X115" s="59">
        <v>32.0</v>
      </c>
    </row>
    <row r="116">
      <c r="A116" s="58">
        <v>44775.0</v>
      </c>
      <c r="B116" s="59" t="s">
        <v>73</v>
      </c>
      <c r="C116" s="59" t="s">
        <v>133</v>
      </c>
      <c r="D116" s="59" t="s">
        <v>39</v>
      </c>
      <c r="E116" s="59">
        <v>7.0</v>
      </c>
      <c r="G116" s="59" t="s">
        <v>104</v>
      </c>
      <c r="H116" s="59" t="s">
        <v>113</v>
      </c>
      <c r="I116" s="60">
        <v>45869.0</v>
      </c>
      <c r="J116" s="59" t="s">
        <v>114</v>
      </c>
      <c r="K116" s="61">
        <v>2260.0</v>
      </c>
      <c r="L116" s="59">
        <v>10.0</v>
      </c>
      <c r="M116" s="59" t="s">
        <v>78</v>
      </c>
      <c r="N116" s="59" t="s">
        <v>78</v>
      </c>
      <c r="O116" s="59" t="s">
        <v>76</v>
      </c>
      <c r="Q116" s="59" t="s">
        <v>107</v>
      </c>
      <c r="R116" s="59" t="e">
        <v>#DIV/0!</v>
      </c>
      <c r="S116" s="59" t="s">
        <v>78</v>
      </c>
      <c r="T116" s="59" t="s">
        <v>78</v>
      </c>
      <c r="U116" s="59" t="s">
        <v>108</v>
      </c>
      <c r="V116" s="59">
        <v>0.0</v>
      </c>
      <c r="W116" s="59">
        <v>1229.0</v>
      </c>
      <c r="X116" s="59">
        <v>32.0</v>
      </c>
    </row>
    <row r="117">
      <c r="A117" s="58">
        <v>44775.0</v>
      </c>
      <c r="B117" s="59" t="s">
        <v>73</v>
      </c>
      <c r="C117" s="59" t="s">
        <v>133</v>
      </c>
      <c r="D117" s="59" t="s">
        <v>39</v>
      </c>
      <c r="E117" s="59">
        <v>7.0</v>
      </c>
      <c r="G117" s="59" t="s">
        <v>115</v>
      </c>
      <c r="H117" s="59" t="s">
        <v>116</v>
      </c>
      <c r="I117" s="60">
        <v>46081.0</v>
      </c>
      <c r="J117" s="59">
        <v>210223.0</v>
      </c>
      <c r="K117" s="61">
        <v>2400.0</v>
      </c>
      <c r="L117" s="59">
        <v>100.0</v>
      </c>
      <c r="M117" s="61">
        <v>13820.0</v>
      </c>
      <c r="N117" s="61">
        <v>13820.0</v>
      </c>
      <c r="O117" s="59" t="s">
        <v>117</v>
      </c>
      <c r="Q117" s="59" t="s">
        <v>107</v>
      </c>
      <c r="R117" s="59" t="e">
        <v>#DIV/0!</v>
      </c>
      <c r="S117" s="59" t="s">
        <v>78</v>
      </c>
      <c r="T117" s="59" t="s">
        <v>78</v>
      </c>
      <c r="U117" s="59" t="s">
        <v>108</v>
      </c>
      <c r="V117" s="59">
        <v>0.0</v>
      </c>
      <c r="W117" s="59">
        <v>1230.0</v>
      </c>
      <c r="X117" s="59">
        <v>32.0</v>
      </c>
    </row>
    <row r="118">
      <c r="A118" s="58">
        <v>44775.0</v>
      </c>
      <c r="B118" s="59" t="s">
        <v>73</v>
      </c>
      <c r="C118" s="59" t="s">
        <v>133</v>
      </c>
      <c r="D118" s="59" t="s">
        <v>39</v>
      </c>
      <c r="E118" s="59">
        <v>7.0</v>
      </c>
      <c r="G118" s="59" t="s">
        <v>115</v>
      </c>
      <c r="H118" s="59" t="s">
        <v>130</v>
      </c>
      <c r="I118" s="60">
        <v>46142.0</v>
      </c>
      <c r="J118" s="59" t="s">
        <v>131</v>
      </c>
      <c r="K118" s="61">
        <v>25400.0</v>
      </c>
      <c r="L118" s="59">
        <v>100.0</v>
      </c>
      <c r="M118" s="61">
        <v>37100.0</v>
      </c>
      <c r="N118" s="61">
        <v>304100.0</v>
      </c>
      <c r="O118" s="59" t="s">
        <v>120</v>
      </c>
      <c r="Q118" s="59" t="s">
        <v>107</v>
      </c>
      <c r="R118" s="59" t="e">
        <v>#DIV/0!</v>
      </c>
      <c r="S118" s="59" t="s">
        <v>78</v>
      </c>
      <c r="T118" s="59" t="s">
        <v>78</v>
      </c>
      <c r="U118" s="59" t="s">
        <v>108</v>
      </c>
      <c r="V118" s="59">
        <v>0.0</v>
      </c>
      <c r="W118" s="59">
        <v>1231.0</v>
      </c>
      <c r="X118" s="59">
        <v>32.0</v>
      </c>
    </row>
    <row r="119">
      <c r="A119" s="58">
        <v>44775.0</v>
      </c>
      <c r="B119" s="59" t="s">
        <v>73</v>
      </c>
      <c r="C119" s="59" t="s">
        <v>133</v>
      </c>
      <c r="D119" s="59" t="s">
        <v>39</v>
      </c>
      <c r="E119" s="59">
        <v>7.0</v>
      </c>
      <c r="G119" s="59" t="s">
        <v>115</v>
      </c>
      <c r="H119" s="59" t="s">
        <v>118</v>
      </c>
      <c r="I119" s="60">
        <v>45930.0</v>
      </c>
      <c r="J119" s="59" t="s">
        <v>119</v>
      </c>
      <c r="K119" s="59">
        <v>106.0</v>
      </c>
      <c r="L119" s="59">
        <v>100.0</v>
      </c>
      <c r="M119" s="59" t="s">
        <v>78</v>
      </c>
      <c r="N119" s="59" t="s">
        <v>78</v>
      </c>
      <c r="O119" s="59" t="s">
        <v>120</v>
      </c>
      <c r="Q119" s="59" t="s">
        <v>107</v>
      </c>
      <c r="R119" s="59" t="e">
        <v>#DIV/0!</v>
      </c>
      <c r="S119" s="59" t="s">
        <v>78</v>
      </c>
      <c r="T119" s="59" t="s">
        <v>78</v>
      </c>
      <c r="U119" s="59" t="s">
        <v>108</v>
      </c>
      <c r="V119" s="59">
        <v>0.0</v>
      </c>
      <c r="W119" s="59">
        <v>1232.0</v>
      </c>
      <c r="X119" s="59">
        <v>32.0</v>
      </c>
    </row>
    <row r="120">
      <c r="A120" s="58">
        <v>44775.0</v>
      </c>
      <c r="B120" s="59" t="s">
        <v>73</v>
      </c>
      <c r="C120" s="59" t="s">
        <v>133</v>
      </c>
      <c r="D120" s="59" t="s">
        <v>39</v>
      </c>
      <c r="E120" s="59">
        <v>7.0</v>
      </c>
      <c r="G120" s="59" t="s">
        <v>115</v>
      </c>
      <c r="H120" s="59" t="s">
        <v>121</v>
      </c>
      <c r="I120" s="60">
        <v>45838.0</v>
      </c>
      <c r="J120" s="59" t="s">
        <v>122</v>
      </c>
      <c r="K120" s="59">
        <v>100.0</v>
      </c>
      <c r="L120" s="59">
        <v>100.0</v>
      </c>
      <c r="M120" s="61">
        <v>9035.0</v>
      </c>
      <c r="N120" s="61">
        <v>9035.0</v>
      </c>
      <c r="O120" s="59" t="s">
        <v>120</v>
      </c>
      <c r="Q120" s="59" t="s">
        <v>107</v>
      </c>
      <c r="R120" s="59" t="e">
        <v>#DIV/0!</v>
      </c>
      <c r="S120" s="59" t="s">
        <v>78</v>
      </c>
      <c r="T120" s="59" t="s">
        <v>78</v>
      </c>
      <c r="U120" s="59" t="s">
        <v>108</v>
      </c>
      <c r="V120" s="59">
        <v>0.0</v>
      </c>
      <c r="W120" s="59">
        <v>1233.0</v>
      </c>
      <c r="X120" s="59">
        <v>32.0</v>
      </c>
    </row>
    <row r="121">
      <c r="A121" s="58">
        <v>44775.0</v>
      </c>
      <c r="B121" s="59" t="s">
        <v>73</v>
      </c>
      <c r="C121" s="59" t="s">
        <v>133</v>
      </c>
      <c r="D121" s="59" t="s">
        <v>39</v>
      </c>
      <c r="E121" s="59">
        <v>7.0</v>
      </c>
      <c r="G121" s="59" t="s">
        <v>115</v>
      </c>
      <c r="H121" s="59" t="s">
        <v>125</v>
      </c>
      <c r="I121" s="60">
        <v>45138.0</v>
      </c>
      <c r="J121" s="59" t="s">
        <v>126</v>
      </c>
      <c r="K121" s="59">
        <v>150.0</v>
      </c>
      <c r="L121" s="59">
        <v>25.0</v>
      </c>
      <c r="M121" s="61">
        <v>2166.0</v>
      </c>
      <c r="N121" s="61">
        <v>3716.0</v>
      </c>
      <c r="O121" s="59" t="s">
        <v>127</v>
      </c>
      <c r="Q121" s="59" t="s">
        <v>107</v>
      </c>
      <c r="R121" s="59" t="e">
        <v>#DIV/0!</v>
      </c>
      <c r="S121" s="59" t="s">
        <v>78</v>
      </c>
      <c r="T121" s="59" t="s">
        <v>78</v>
      </c>
      <c r="U121" s="59" t="s">
        <v>108</v>
      </c>
      <c r="V121" s="59">
        <v>0.0</v>
      </c>
      <c r="W121" s="59">
        <v>1234.0</v>
      </c>
      <c r="X121" s="59">
        <v>32.0</v>
      </c>
    </row>
    <row r="122">
      <c r="A122" s="58">
        <v>44775.0</v>
      </c>
      <c r="B122" s="59" t="s">
        <v>73</v>
      </c>
      <c r="C122" s="59" t="s">
        <v>132</v>
      </c>
      <c r="E122" s="59">
        <v>7.0</v>
      </c>
      <c r="G122" s="59" t="s">
        <v>74</v>
      </c>
      <c r="H122" s="59" t="s">
        <v>85</v>
      </c>
      <c r="I122" s="60">
        <v>45614.0</v>
      </c>
      <c r="J122" s="59" t="s">
        <v>128</v>
      </c>
      <c r="K122" s="61">
        <v>7200.0</v>
      </c>
      <c r="L122" s="59">
        <v>10.0</v>
      </c>
      <c r="M122" s="61">
        <v>85610.0</v>
      </c>
      <c r="N122" s="61">
        <v>85610.0</v>
      </c>
      <c r="O122" s="59" t="s">
        <v>87</v>
      </c>
      <c r="Q122" s="59" t="s">
        <v>77</v>
      </c>
      <c r="R122" s="59" t="e">
        <v>#DIV/0!</v>
      </c>
      <c r="S122" s="59" t="s">
        <v>78</v>
      </c>
      <c r="T122" s="59" t="s">
        <v>78</v>
      </c>
      <c r="U122" s="59" t="s">
        <v>79</v>
      </c>
      <c r="V122" s="59" t="s">
        <v>80</v>
      </c>
      <c r="W122" s="59">
        <v>1235.0</v>
      </c>
      <c r="X122" s="59">
        <v>32.0</v>
      </c>
    </row>
    <row r="123">
      <c r="A123" s="58">
        <v>44775.0</v>
      </c>
      <c r="B123" s="59" t="s">
        <v>73</v>
      </c>
      <c r="C123" s="59" t="s">
        <v>132</v>
      </c>
      <c r="E123" s="59">
        <v>7.0</v>
      </c>
      <c r="G123" s="59" t="s">
        <v>74</v>
      </c>
      <c r="H123" s="59" t="s">
        <v>88</v>
      </c>
      <c r="I123" s="60">
        <v>45016.0</v>
      </c>
      <c r="J123" s="59" t="s">
        <v>89</v>
      </c>
      <c r="K123" s="61">
        <v>5500.0</v>
      </c>
      <c r="L123" s="59">
        <v>20.0</v>
      </c>
      <c r="M123" s="59" t="s">
        <v>78</v>
      </c>
      <c r="N123" s="61">
        <v>119360.0</v>
      </c>
      <c r="O123" s="59" t="s">
        <v>90</v>
      </c>
      <c r="Q123" s="59" t="s">
        <v>77</v>
      </c>
      <c r="R123" s="59" t="e">
        <v>#DIV/0!</v>
      </c>
      <c r="S123" s="59" t="s">
        <v>78</v>
      </c>
      <c r="T123" s="59" t="s">
        <v>78</v>
      </c>
      <c r="U123" s="59" t="s">
        <v>79</v>
      </c>
      <c r="V123" s="59" t="s">
        <v>80</v>
      </c>
      <c r="W123" s="59">
        <v>1236.0</v>
      </c>
      <c r="X123" s="59">
        <v>32.0</v>
      </c>
    </row>
    <row r="124">
      <c r="A124" s="58">
        <v>44775.0</v>
      </c>
      <c r="B124" s="59" t="s">
        <v>73</v>
      </c>
      <c r="C124" s="59" t="s">
        <v>132</v>
      </c>
      <c r="E124" s="59">
        <v>7.0</v>
      </c>
      <c r="G124" s="59" t="s">
        <v>74</v>
      </c>
      <c r="H124" s="59" t="s">
        <v>88</v>
      </c>
      <c r="I124" s="60">
        <v>45016.0</v>
      </c>
      <c r="J124" s="59" t="s">
        <v>134</v>
      </c>
      <c r="K124" s="61">
        <v>2640.0</v>
      </c>
      <c r="L124" s="59">
        <v>20.0</v>
      </c>
      <c r="M124" s="61">
        <v>119360.0</v>
      </c>
      <c r="N124" s="61">
        <v>119360.0</v>
      </c>
      <c r="O124" s="59" t="s">
        <v>90</v>
      </c>
      <c r="Q124" s="59" t="s">
        <v>135</v>
      </c>
      <c r="R124" s="59" t="e">
        <v>#DIV/0!</v>
      </c>
      <c r="S124" s="59" t="s">
        <v>78</v>
      </c>
      <c r="T124" s="59" t="s">
        <v>78</v>
      </c>
      <c r="U124" s="59" t="s">
        <v>136</v>
      </c>
      <c r="V124" s="59" t="s">
        <v>137</v>
      </c>
      <c r="W124" s="59">
        <v>1237.0</v>
      </c>
      <c r="X124" s="59">
        <v>32.0</v>
      </c>
    </row>
    <row r="125">
      <c r="A125" s="58">
        <v>44775.0</v>
      </c>
      <c r="B125" s="59" t="s">
        <v>73</v>
      </c>
      <c r="C125" s="59" t="s">
        <v>132</v>
      </c>
      <c r="E125" s="59">
        <v>7.0</v>
      </c>
      <c r="G125" s="59" t="s">
        <v>74</v>
      </c>
      <c r="H125" s="59" t="s">
        <v>91</v>
      </c>
      <c r="I125" s="58">
        <v>44960.0</v>
      </c>
      <c r="J125" s="59" t="s">
        <v>124</v>
      </c>
      <c r="K125" s="61">
        <v>4860.0</v>
      </c>
      <c r="L125" s="59">
        <v>5.0</v>
      </c>
      <c r="M125" s="61">
        <v>4625.0</v>
      </c>
      <c r="N125" s="61">
        <v>56675.0</v>
      </c>
      <c r="O125" s="59" t="s">
        <v>87</v>
      </c>
      <c r="Q125" s="59" t="s">
        <v>77</v>
      </c>
      <c r="R125" s="59" t="e">
        <v>#DIV/0!</v>
      </c>
      <c r="S125" s="59" t="s">
        <v>78</v>
      </c>
      <c r="T125" s="59" t="s">
        <v>78</v>
      </c>
      <c r="U125" s="59" t="s">
        <v>79</v>
      </c>
      <c r="V125" s="59" t="s">
        <v>80</v>
      </c>
      <c r="W125" s="59">
        <v>1238.0</v>
      </c>
      <c r="X125" s="59">
        <v>32.0</v>
      </c>
    </row>
    <row r="126">
      <c r="A126" s="58">
        <v>44775.0</v>
      </c>
      <c r="B126" s="59" t="s">
        <v>73</v>
      </c>
      <c r="C126" s="59" t="s">
        <v>132</v>
      </c>
      <c r="E126" s="59">
        <v>7.0</v>
      </c>
      <c r="G126" s="59" t="s">
        <v>74</v>
      </c>
      <c r="H126" s="59" t="s">
        <v>94</v>
      </c>
      <c r="I126" s="60">
        <v>45504.0</v>
      </c>
      <c r="J126" s="59" t="s">
        <v>95</v>
      </c>
      <c r="K126" s="61">
        <v>7390.0</v>
      </c>
      <c r="L126" s="59">
        <v>5.0</v>
      </c>
      <c r="M126" s="61">
        <v>11685.0</v>
      </c>
      <c r="N126" s="61">
        <v>11685.0</v>
      </c>
      <c r="O126" s="59" t="s">
        <v>76</v>
      </c>
      <c r="Q126" s="59" t="s">
        <v>77</v>
      </c>
      <c r="R126" s="59" t="e">
        <v>#DIV/0!</v>
      </c>
      <c r="S126" s="59" t="s">
        <v>78</v>
      </c>
      <c r="T126" s="59" t="s">
        <v>78</v>
      </c>
      <c r="U126" s="59" t="s">
        <v>79</v>
      </c>
      <c r="V126" s="59" t="s">
        <v>80</v>
      </c>
      <c r="W126" s="59">
        <v>1239.0</v>
      </c>
      <c r="X126" s="59">
        <v>32.0</v>
      </c>
    </row>
    <row r="127">
      <c r="A127" s="58">
        <v>44775.0</v>
      </c>
      <c r="B127" s="59" t="s">
        <v>73</v>
      </c>
      <c r="C127" s="59" t="s">
        <v>132</v>
      </c>
      <c r="E127" s="59">
        <v>7.0</v>
      </c>
      <c r="G127" s="59" t="s">
        <v>74</v>
      </c>
      <c r="H127" s="59" t="s">
        <v>83</v>
      </c>
      <c r="I127" s="60">
        <v>45230.0</v>
      </c>
      <c r="J127" s="59">
        <v>784.0</v>
      </c>
      <c r="K127" s="61">
        <v>1720.0</v>
      </c>
      <c r="L127" s="59">
        <v>10.0</v>
      </c>
      <c r="M127" s="59" t="s">
        <v>78</v>
      </c>
      <c r="N127" s="61">
        <v>36820.0</v>
      </c>
      <c r="O127" s="59" t="s">
        <v>84</v>
      </c>
      <c r="Q127" s="59" t="s">
        <v>77</v>
      </c>
      <c r="R127" s="59" t="e">
        <v>#DIV/0!</v>
      </c>
      <c r="S127" s="59" t="s">
        <v>78</v>
      </c>
      <c r="T127" s="59" t="s">
        <v>78</v>
      </c>
      <c r="U127" s="59" t="s">
        <v>79</v>
      </c>
      <c r="V127" s="59" t="s">
        <v>80</v>
      </c>
      <c r="W127" s="59">
        <v>1240.0</v>
      </c>
      <c r="X127" s="59">
        <v>32.0</v>
      </c>
    </row>
    <row r="128">
      <c r="A128" s="58">
        <v>44775.0</v>
      </c>
      <c r="B128" s="59" t="s">
        <v>73</v>
      </c>
      <c r="C128" s="59" t="s">
        <v>132</v>
      </c>
      <c r="E128" s="59">
        <v>7.0</v>
      </c>
      <c r="G128" s="59" t="s">
        <v>74</v>
      </c>
      <c r="H128" s="59" t="s">
        <v>83</v>
      </c>
      <c r="I128" s="60">
        <v>45260.0</v>
      </c>
      <c r="J128" s="59">
        <v>791.0</v>
      </c>
      <c r="K128" s="59">
        <v>180.0</v>
      </c>
      <c r="L128" s="59">
        <v>10.0</v>
      </c>
      <c r="M128" s="61">
        <v>9020.0</v>
      </c>
      <c r="N128" s="61">
        <v>36820.0</v>
      </c>
      <c r="O128" s="59" t="s">
        <v>84</v>
      </c>
      <c r="Q128" s="59" t="s">
        <v>77</v>
      </c>
      <c r="R128" s="59" t="e">
        <v>#DIV/0!</v>
      </c>
      <c r="S128" s="59" t="s">
        <v>78</v>
      </c>
      <c r="T128" s="59" t="s">
        <v>78</v>
      </c>
      <c r="U128" s="59" t="s">
        <v>79</v>
      </c>
      <c r="V128" s="59" t="s">
        <v>80</v>
      </c>
      <c r="W128" s="59">
        <v>1241.0</v>
      </c>
      <c r="X128" s="59">
        <v>32.0</v>
      </c>
    </row>
    <row r="129">
      <c r="A129" s="58">
        <v>44775.0</v>
      </c>
      <c r="B129" s="59" t="s">
        <v>73</v>
      </c>
      <c r="C129" s="59" t="s">
        <v>132</v>
      </c>
      <c r="E129" s="59">
        <v>7.0</v>
      </c>
      <c r="G129" s="59" t="s">
        <v>74</v>
      </c>
      <c r="H129" s="59" t="s">
        <v>96</v>
      </c>
      <c r="I129" s="60">
        <v>45291.0</v>
      </c>
      <c r="J129" s="59" t="s">
        <v>97</v>
      </c>
      <c r="K129" s="59">
        <v>340.0</v>
      </c>
      <c r="L129" s="59">
        <v>10.0</v>
      </c>
      <c r="M129" s="59" t="s">
        <v>78</v>
      </c>
      <c r="N129" s="61">
        <v>34200.0</v>
      </c>
      <c r="O129" s="59" t="s">
        <v>76</v>
      </c>
      <c r="Q129" s="59" t="s">
        <v>77</v>
      </c>
      <c r="R129" s="59" t="e">
        <v>#DIV/0!</v>
      </c>
      <c r="S129" s="59" t="s">
        <v>78</v>
      </c>
      <c r="T129" s="59" t="s">
        <v>78</v>
      </c>
      <c r="U129" s="59" t="s">
        <v>79</v>
      </c>
      <c r="V129" s="59" t="s">
        <v>80</v>
      </c>
      <c r="W129" s="59">
        <v>1242.0</v>
      </c>
      <c r="X129" s="59">
        <v>32.0</v>
      </c>
    </row>
    <row r="130">
      <c r="A130" s="58">
        <v>44775.0</v>
      </c>
      <c r="B130" s="59" t="s">
        <v>73</v>
      </c>
      <c r="C130" s="59" t="s">
        <v>132</v>
      </c>
      <c r="E130" s="59">
        <v>7.0</v>
      </c>
      <c r="G130" s="59" t="s">
        <v>74</v>
      </c>
      <c r="H130" s="59" t="s">
        <v>96</v>
      </c>
      <c r="I130" s="60">
        <v>45291.0</v>
      </c>
      <c r="J130" s="59" t="s">
        <v>138</v>
      </c>
      <c r="K130" s="61">
        <v>2800.0</v>
      </c>
      <c r="L130" s="59">
        <v>10.0</v>
      </c>
      <c r="M130" s="61">
        <v>34200.0</v>
      </c>
      <c r="N130" s="61">
        <v>34200.0</v>
      </c>
      <c r="O130" s="59" t="s">
        <v>76</v>
      </c>
      <c r="Q130" s="59" t="s">
        <v>77</v>
      </c>
      <c r="R130" s="59" t="e">
        <v>#DIV/0!</v>
      </c>
      <c r="S130" s="59" t="s">
        <v>78</v>
      </c>
      <c r="T130" s="59" t="s">
        <v>78</v>
      </c>
      <c r="U130" s="59" t="s">
        <v>79</v>
      </c>
      <c r="V130" s="59" t="s">
        <v>80</v>
      </c>
      <c r="W130" s="59">
        <v>1243.0</v>
      </c>
      <c r="X130" s="59">
        <v>32.0</v>
      </c>
    </row>
    <row r="131">
      <c r="A131" s="58">
        <v>44775.0</v>
      </c>
      <c r="B131" s="59" t="s">
        <v>73</v>
      </c>
      <c r="C131" s="59" t="s">
        <v>132</v>
      </c>
      <c r="E131" s="59">
        <v>7.0</v>
      </c>
      <c r="G131" s="59" t="s">
        <v>74</v>
      </c>
      <c r="H131" s="59" t="s">
        <v>98</v>
      </c>
      <c r="I131" s="60">
        <v>45322.0</v>
      </c>
      <c r="J131" s="59" t="s">
        <v>129</v>
      </c>
      <c r="K131" s="61">
        <v>3250.0</v>
      </c>
      <c r="L131" s="59">
        <v>1.0</v>
      </c>
      <c r="M131" s="61">
        <v>32850.0</v>
      </c>
      <c r="N131" s="61">
        <v>32850.0</v>
      </c>
      <c r="O131" s="59" t="s">
        <v>100</v>
      </c>
      <c r="Q131" s="59" t="s">
        <v>77</v>
      </c>
      <c r="R131" s="59" t="e">
        <v>#DIV/0!</v>
      </c>
      <c r="S131" s="59" t="s">
        <v>78</v>
      </c>
      <c r="T131" s="59" t="s">
        <v>78</v>
      </c>
      <c r="U131" s="59" t="s">
        <v>79</v>
      </c>
      <c r="V131" s="59" t="s">
        <v>80</v>
      </c>
      <c r="W131" s="59">
        <v>1244.0</v>
      </c>
      <c r="X131" s="59">
        <v>32.0</v>
      </c>
    </row>
    <row r="132">
      <c r="A132" s="58">
        <v>44775.0</v>
      </c>
      <c r="B132" s="59" t="s">
        <v>73</v>
      </c>
      <c r="C132" s="59" t="s">
        <v>132</v>
      </c>
      <c r="E132" s="59">
        <v>7.0</v>
      </c>
      <c r="G132" s="59" t="s">
        <v>74</v>
      </c>
      <c r="H132" s="59" t="s">
        <v>101</v>
      </c>
      <c r="I132" s="60">
        <v>45565.0</v>
      </c>
      <c r="J132" s="59" t="s">
        <v>102</v>
      </c>
      <c r="K132" s="61">
        <v>1200.0</v>
      </c>
      <c r="L132" s="59">
        <v>4.0</v>
      </c>
      <c r="M132" s="59" t="s">
        <v>78</v>
      </c>
      <c r="N132" s="61">
        <v>87800.0</v>
      </c>
      <c r="O132" s="59" t="s">
        <v>103</v>
      </c>
      <c r="Q132" s="59" t="s">
        <v>77</v>
      </c>
      <c r="R132" s="59" t="e">
        <v>#DIV/0!</v>
      </c>
      <c r="S132" s="59" t="s">
        <v>78</v>
      </c>
      <c r="T132" s="59" t="s">
        <v>78</v>
      </c>
      <c r="U132" s="59" t="s">
        <v>79</v>
      </c>
      <c r="V132" s="59" t="s">
        <v>80</v>
      </c>
      <c r="W132" s="59">
        <v>1245.0</v>
      </c>
      <c r="X132" s="59">
        <v>32.0</v>
      </c>
    </row>
    <row r="133">
      <c r="A133" s="58">
        <v>44775.0</v>
      </c>
      <c r="B133" s="59" t="s">
        <v>73</v>
      </c>
      <c r="C133" s="59" t="s">
        <v>132</v>
      </c>
      <c r="E133" s="59">
        <v>7.0</v>
      </c>
      <c r="G133" s="59" t="s">
        <v>74</v>
      </c>
      <c r="H133" s="59" t="s">
        <v>101</v>
      </c>
      <c r="I133" s="60">
        <v>45596.0</v>
      </c>
      <c r="J133" s="59" t="s">
        <v>139</v>
      </c>
      <c r="K133" s="61">
        <v>6200.0</v>
      </c>
      <c r="L133" s="59">
        <v>4.0</v>
      </c>
      <c r="M133" s="61">
        <v>28800.0</v>
      </c>
      <c r="N133" s="61">
        <v>87800.0</v>
      </c>
      <c r="O133" s="59" t="s">
        <v>103</v>
      </c>
      <c r="Q133" s="59" t="s">
        <v>77</v>
      </c>
      <c r="R133" s="59" t="e">
        <v>#DIV/0!</v>
      </c>
      <c r="S133" s="59" t="s">
        <v>78</v>
      </c>
      <c r="T133" s="59" t="s">
        <v>78</v>
      </c>
      <c r="U133" s="59" t="s">
        <v>79</v>
      </c>
      <c r="V133" s="59" t="s">
        <v>80</v>
      </c>
      <c r="W133" s="59">
        <v>1246.0</v>
      </c>
      <c r="X133" s="59">
        <v>32.0</v>
      </c>
    </row>
    <row r="134">
      <c r="A134" s="58">
        <v>44775.0</v>
      </c>
      <c r="B134" s="59" t="s">
        <v>73</v>
      </c>
      <c r="C134" s="59" t="s">
        <v>132</v>
      </c>
      <c r="E134" s="59">
        <v>7.0</v>
      </c>
      <c r="G134" s="59" t="s">
        <v>104</v>
      </c>
      <c r="H134" s="59" t="s">
        <v>105</v>
      </c>
      <c r="I134" s="60">
        <v>45016.0</v>
      </c>
      <c r="J134" s="59" t="s">
        <v>106</v>
      </c>
      <c r="K134" s="61">
        <v>3560.0</v>
      </c>
      <c r="L134" s="59">
        <v>20.0</v>
      </c>
      <c r="M134" s="61">
        <v>38020.0</v>
      </c>
      <c r="N134" s="61">
        <v>38020.0</v>
      </c>
      <c r="O134" s="59" t="s">
        <v>76</v>
      </c>
      <c r="Q134" s="59" t="s">
        <v>107</v>
      </c>
      <c r="R134" s="59" t="e">
        <v>#DIV/0!</v>
      </c>
      <c r="S134" s="59" t="s">
        <v>78</v>
      </c>
      <c r="T134" s="59" t="s">
        <v>78</v>
      </c>
      <c r="U134" s="59" t="s">
        <v>108</v>
      </c>
      <c r="V134" s="59">
        <v>0.0</v>
      </c>
      <c r="W134" s="59">
        <v>1247.0</v>
      </c>
      <c r="X134" s="59">
        <v>32.0</v>
      </c>
    </row>
    <row r="135">
      <c r="A135" s="58">
        <v>44775.0</v>
      </c>
      <c r="B135" s="59" t="s">
        <v>73</v>
      </c>
      <c r="C135" s="59" t="s">
        <v>132</v>
      </c>
      <c r="E135" s="59">
        <v>7.0</v>
      </c>
      <c r="G135" s="59" t="s">
        <v>104</v>
      </c>
      <c r="H135" s="59" t="s">
        <v>109</v>
      </c>
      <c r="I135" s="60">
        <v>46387.0</v>
      </c>
      <c r="J135" s="59" t="s">
        <v>111</v>
      </c>
      <c r="K135" s="61">
        <v>7390.0</v>
      </c>
      <c r="L135" s="59">
        <v>5.0</v>
      </c>
      <c r="M135" s="61">
        <v>12310.0</v>
      </c>
      <c r="N135" s="61">
        <v>12310.0</v>
      </c>
      <c r="O135" s="59" t="s">
        <v>76</v>
      </c>
      <c r="Q135" s="59" t="s">
        <v>107</v>
      </c>
      <c r="R135" s="59" t="e">
        <v>#DIV/0!</v>
      </c>
      <c r="S135" s="59" t="s">
        <v>78</v>
      </c>
      <c r="T135" s="59" t="s">
        <v>78</v>
      </c>
      <c r="U135" s="59" t="s">
        <v>108</v>
      </c>
      <c r="V135" s="59">
        <v>0.0</v>
      </c>
      <c r="W135" s="59">
        <v>1248.0</v>
      </c>
      <c r="X135" s="59">
        <v>32.0</v>
      </c>
    </row>
    <row r="136">
      <c r="A136" s="58">
        <v>44775.0</v>
      </c>
      <c r="B136" s="59" t="s">
        <v>73</v>
      </c>
      <c r="C136" s="59" t="s">
        <v>132</v>
      </c>
      <c r="E136" s="59">
        <v>7.0</v>
      </c>
      <c r="G136" s="59" t="s">
        <v>104</v>
      </c>
      <c r="H136" s="59" t="s">
        <v>112</v>
      </c>
      <c r="I136" s="60">
        <v>45961.0</v>
      </c>
      <c r="J136" s="59">
        <v>250.0</v>
      </c>
      <c r="K136" s="61">
        <v>1630.0</v>
      </c>
      <c r="L136" s="59">
        <v>10.0</v>
      </c>
      <c r="M136" s="59" t="s">
        <v>78</v>
      </c>
      <c r="N136" s="61">
        <v>37230.0</v>
      </c>
      <c r="O136" s="59" t="s">
        <v>84</v>
      </c>
      <c r="Q136" s="59" t="s">
        <v>107</v>
      </c>
      <c r="R136" s="59" t="e">
        <v>#DIV/0!</v>
      </c>
      <c r="S136" s="59" t="s">
        <v>78</v>
      </c>
      <c r="T136" s="59" t="s">
        <v>78</v>
      </c>
      <c r="U136" s="59" t="s">
        <v>108</v>
      </c>
      <c r="V136" s="59">
        <v>0.0</v>
      </c>
      <c r="W136" s="59">
        <v>1249.0</v>
      </c>
      <c r="X136" s="59">
        <v>32.0</v>
      </c>
    </row>
    <row r="137">
      <c r="A137" s="58">
        <v>44775.0</v>
      </c>
      <c r="B137" s="59" t="s">
        <v>73</v>
      </c>
      <c r="C137" s="59" t="s">
        <v>132</v>
      </c>
      <c r="E137" s="59">
        <v>7.0</v>
      </c>
      <c r="G137" s="59" t="s">
        <v>104</v>
      </c>
      <c r="H137" s="59" t="s">
        <v>112</v>
      </c>
      <c r="I137" s="60">
        <v>45991.0</v>
      </c>
      <c r="J137" s="59">
        <v>301.0</v>
      </c>
      <c r="K137" s="59">
        <v>270.0</v>
      </c>
      <c r="L137" s="59">
        <v>10.0</v>
      </c>
      <c r="M137" s="61">
        <v>36730.0</v>
      </c>
      <c r="N137" s="61">
        <v>37230.0</v>
      </c>
      <c r="O137" s="59" t="s">
        <v>84</v>
      </c>
      <c r="Q137" s="59" t="s">
        <v>107</v>
      </c>
      <c r="R137" s="59" t="e">
        <v>#DIV/0!</v>
      </c>
      <c r="S137" s="59" t="s">
        <v>78</v>
      </c>
      <c r="T137" s="59" t="s">
        <v>78</v>
      </c>
      <c r="U137" s="59" t="s">
        <v>108</v>
      </c>
      <c r="V137" s="59">
        <v>0.0</v>
      </c>
      <c r="W137" s="59">
        <v>1250.0</v>
      </c>
      <c r="X137" s="59">
        <v>32.0</v>
      </c>
    </row>
    <row r="138">
      <c r="A138" s="58">
        <v>44775.0</v>
      </c>
      <c r="B138" s="59" t="s">
        <v>73</v>
      </c>
      <c r="C138" s="59" t="s">
        <v>132</v>
      </c>
      <c r="E138" s="59">
        <v>7.0</v>
      </c>
      <c r="G138" s="59" t="s">
        <v>104</v>
      </c>
      <c r="H138" s="59" t="s">
        <v>113</v>
      </c>
      <c r="I138" s="60">
        <v>45869.0</v>
      </c>
      <c r="J138" s="59" t="s">
        <v>114</v>
      </c>
      <c r="K138" s="61">
        <v>1070.0</v>
      </c>
      <c r="L138" s="59">
        <v>10.0</v>
      </c>
      <c r="M138" s="59" t="s">
        <v>78</v>
      </c>
      <c r="N138" s="59" t="s">
        <v>78</v>
      </c>
      <c r="O138" s="59" t="s">
        <v>76</v>
      </c>
      <c r="Q138" s="59" t="s">
        <v>107</v>
      </c>
      <c r="R138" s="59" t="e">
        <v>#DIV/0!</v>
      </c>
      <c r="S138" s="59" t="s">
        <v>78</v>
      </c>
      <c r="T138" s="59" t="s">
        <v>78</v>
      </c>
      <c r="U138" s="59" t="s">
        <v>108</v>
      </c>
      <c r="V138" s="59">
        <v>0.0</v>
      </c>
      <c r="W138" s="59">
        <v>1251.0</v>
      </c>
      <c r="X138" s="59">
        <v>32.0</v>
      </c>
    </row>
    <row r="139">
      <c r="A139" s="58">
        <v>44775.0</v>
      </c>
      <c r="B139" s="59" t="s">
        <v>73</v>
      </c>
      <c r="C139" s="59" t="s">
        <v>132</v>
      </c>
      <c r="E139" s="59">
        <v>7.0</v>
      </c>
      <c r="G139" s="59" t="s">
        <v>104</v>
      </c>
      <c r="H139" s="59" t="s">
        <v>140</v>
      </c>
      <c r="I139" s="60">
        <v>45838.0</v>
      </c>
      <c r="J139" s="59" t="s">
        <v>141</v>
      </c>
      <c r="K139" s="61">
        <v>2070.0</v>
      </c>
      <c r="L139" s="59">
        <v>10.0</v>
      </c>
      <c r="M139" s="61">
        <v>34930.0</v>
      </c>
      <c r="N139" s="61">
        <v>34930.0</v>
      </c>
      <c r="O139" s="59" t="s">
        <v>76</v>
      </c>
      <c r="Q139" s="59" t="s">
        <v>107</v>
      </c>
      <c r="R139" s="59" t="e">
        <v>#DIV/0!</v>
      </c>
      <c r="S139" s="59" t="s">
        <v>78</v>
      </c>
      <c r="T139" s="59" t="s">
        <v>78</v>
      </c>
      <c r="U139" s="59" t="s">
        <v>108</v>
      </c>
      <c r="V139" s="59">
        <v>0.0</v>
      </c>
      <c r="W139" s="59">
        <v>1252.0</v>
      </c>
      <c r="X139" s="59">
        <v>32.0</v>
      </c>
    </row>
    <row r="140">
      <c r="A140" s="58">
        <v>44775.0</v>
      </c>
      <c r="B140" s="59" t="s">
        <v>73</v>
      </c>
      <c r="C140" s="59" t="s">
        <v>132</v>
      </c>
      <c r="E140" s="59">
        <v>7.0</v>
      </c>
      <c r="G140" s="59" t="s">
        <v>115</v>
      </c>
      <c r="H140" s="59" t="s">
        <v>116</v>
      </c>
      <c r="I140" s="60">
        <v>46081.0</v>
      </c>
      <c r="J140" s="59">
        <v>210223.0</v>
      </c>
      <c r="K140" s="61">
        <v>3200.0</v>
      </c>
      <c r="L140" s="59">
        <v>100.0</v>
      </c>
      <c r="M140" s="61">
        <v>13820.0</v>
      </c>
      <c r="N140" s="61">
        <v>13820.0</v>
      </c>
      <c r="O140" s="59" t="s">
        <v>117</v>
      </c>
      <c r="Q140" s="59" t="s">
        <v>107</v>
      </c>
      <c r="R140" s="59" t="e">
        <v>#DIV/0!</v>
      </c>
      <c r="S140" s="59" t="s">
        <v>78</v>
      </c>
      <c r="T140" s="59" t="s">
        <v>78</v>
      </c>
      <c r="U140" s="59" t="s">
        <v>108</v>
      </c>
      <c r="V140" s="59">
        <v>0.0</v>
      </c>
      <c r="W140" s="59">
        <v>1253.0</v>
      </c>
      <c r="X140" s="59">
        <v>32.0</v>
      </c>
    </row>
    <row r="141">
      <c r="A141" s="58">
        <v>44775.0</v>
      </c>
      <c r="B141" s="59" t="s">
        <v>73</v>
      </c>
      <c r="C141" s="59" t="s">
        <v>132</v>
      </c>
      <c r="E141" s="59">
        <v>7.0</v>
      </c>
      <c r="G141" s="59" t="s">
        <v>115</v>
      </c>
      <c r="H141" s="59" t="s">
        <v>121</v>
      </c>
      <c r="I141" s="60">
        <v>45838.0</v>
      </c>
      <c r="J141" s="59" t="s">
        <v>122</v>
      </c>
      <c r="K141" s="59">
        <v>770.0</v>
      </c>
      <c r="L141" s="59">
        <v>100.0</v>
      </c>
      <c r="M141" s="61">
        <v>9035.0</v>
      </c>
      <c r="N141" s="61">
        <v>9035.0</v>
      </c>
      <c r="O141" s="59" t="s">
        <v>120</v>
      </c>
      <c r="Q141" s="59" t="s">
        <v>107</v>
      </c>
      <c r="R141" s="59" t="e">
        <v>#DIV/0!</v>
      </c>
      <c r="S141" s="59" t="s">
        <v>78</v>
      </c>
      <c r="T141" s="59" t="s">
        <v>78</v>
      </c>
      <c r="U141" s="59" t="s">
        <v>108</v>
      </c>
      <c r="V141" s="59">
        <v>0.0</v>
      </c>
      <c r="W141" s="59">
        <v>1254.0</v>
      </c>
      <c r="X141" s="59">
        <v>32.0</v>
      </c>
    </row>
    <row r="142">
      <c r="A142" s="58">
        <v>44775.0</v>
      </c>
      <c r="B142" s="59" t="s">
        <v>73</v>
      </c>
      <c r="C142" s="59" t="s">
        <v>132</v>
      </c>
      <c r="E142" s="59">
        <v>7.0</v>
      </c>
      <c r="G142" s="59" t="s">
        <v>115</v>
      </c>
      <c r="H142" s="59" t="s">
        <v>125</v>
      </c>
      <c r="I142" s="60">
        <v>45138.0</v>
      </c>
      <c r="J142" s="59" t="s">
        <v>126</v>
      </c>
      <c r="K142" s="59">
        <v>25.0</v>
      </c>
      <c r="L142" s="59">
        <v>25.0</v>
      </c>
      <c r="M142" s="61">
        <v>2166.0</v>
      </c>
      <c r="N142" s="61">
        <v>3716.0</v>
      </c>
      <c r="O142" s="59" t="s">
        <v>127</v>
      </c>
      <c r="Q142" s="59" t="s">
        <v>107</v>
      </c>
      <c r="R142" s="59" t="e">
        <v>#DIV/0!</v>
      </c>
      <c r="S142" s="59" t="s">
        <v>78</v>
      </c>
      <c r="T142" s="59" t="s">
        <v>78</v>
      </c>
      <c r="U142" s="59" t="s">
        <v>108</v>
      </c>
      <c r="V142" s="59">
        <v>0.0</v>
      </c>
      <c r="W142" s="59">
        <v>1255.0</v>
      </c>
      <c r="X142" s="59">
        <v>32.0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sheetData>
    <row r="1">
      <c r="A1" s="62" t="s">
        <v>6</v>
      </c>
      <c r="B1" s="62" t="s">
        <v>144</v>
      </c>
      <c r="C1" s="66" t="s">
        <v>145</v>
      </c>
      <c r="D1" s="66" t="s">
        <v>146</v>
      </c>
      <c r="E1" s="66" t="s">
        <v>147</v>
      </c>
      <c r="F1" s="66" t="s">
        <v>148</v>
      </c>
      <c r="G1" s="62" t="s">
        <v>149</v>
      </c>
      <c r="H1" s="66" t="s">
        <v>150</v>
      </c>
      <c r="I1" s="62" t="s">
        <v>151</v>
      </c>
      <c r="J1" s="66" t="s">
        <v>152</v>
      </c>
      <c r="K1" s="62" t="s">
        <v>153</v>
      </c>
      <c r="L1" s="57" t="s">
        <v>154</v>
      </c>
      <c r="M1" s="57" t="s">
        <v>155</v>
      </c>
      <c r="N1" s="67" t="s">
        <v>156</v>
      </c>
      <c r="O1" s="57" t="s">
        <v>157</v>
      </c>
      <c r="P1" s="57" t="s">
        <v>158</v>
      </c>
      <c r="Q1" s="67" t="s">
        <v>159</v>
      </c>
      <c r="R1" s="67" t="s">
        <v>160</v>
      </c>
      <c r="S1" s="67" t="s">
        <v>161</v>
      </c>
      <c r="T1" s="57" t="s">
        <v>162</v>
      </c>
      <c r="U1" s="57" t="s">
        <v>163</v>
      </c>
      <c r="V1" s="57" t="s">
        <v>164</v>
      </c>
      <c r="W1" s="67" t="s">
        <v>165</v>
      </c>
      <c r="X1" s="57" t="s">
        <v>166</v>
      </c>
      <c r="Y1" s="57" t="s">
        <v>167</v>
      </c>
      <c r="Z1" s="67" t="s">
        <v>168</v>
      </c>
      <c r="AA1" s="67" t="s">
        <v>169</v>
      </c>
      <c r="AB1" s="67" t="s">
        <v>170</v>
      </c>
      <c r="AC1" s="57" t="s">
        <v>171</v>
      </c>
      <c r="AD1" s="56" t="s">
        <v>172</v>
      </c>
      <c r="AE1" s="56" t="s">
        <v>173</v>
      </c>
      <c r="AF1" s="56" t="s">
        <v>174</v>
      </c>
    </row>
    <row r="2">
      <c r="A2" s="62" t="s">
        <v>7</v>
      </c>
      <c r="B2" s="68">
        <v>1980.0</v>
      </c>
      <c r="C2" s="68">
        <v>4000.0</v>
      </c>
      <c r="D2" s="68">
        <v>5300.0</v>
      </c>
      <c r="E2" s="68">
        <v>4000.0</v>
      </c>
      <c r="F2" s="68">
        <v>1500.0</v>
      </c>
      <c r="G2" s="68">
        <v>4000.0</v>
      </c>
      <c r="H2" s="68">
        <v>3800.0</v>
      </c>
      <c r="I2" s="68">
        <v>2750.0</v>
      </c>
      <c r="J2" s="68">
        <v>2500.0</v>
      </c>
      <c r="K2" s="68">
        <v>1600.0</v>
      </c>
      <c r="L2" s="64">
        <v>1980.0</v>
      </c>
      <c r="M2" s="62">
        <v>5300.0</v>
      </c>
      <c r="N2" s="62">
        <v>4000.0</v>
      </c>
      <c r="O2" s="62">
        <v>2500.0</v>
      </c>
      <c r="P2" s="62">
        <v>4000.0</v>
      </c>
      <c r="Q2" s="62">
        <v>1600.0</v>
      </c>
      <c r="R2" s="62">
        <v>3800.0</v>
      </c>
      <c r="S2" s="62">
        <v>2750.0</v>
      </c>
      <c r="T2" s="62">
        <v>1490.0</v>
      </c>
      <c r="U2" s="62">
        <f t="shared" ref="U2:U9" si="2">IF(L2=B2,1,0)</f>
        <v>1</v>
      </c>
      <c r="V2" s="62">
        <f t="shared" ref="V2:V9" si="3">IF(M2=D2,1,0)</f>
        <v>1</v>
      </c>
      <c r="W2" s="62">
        <f t="shared" ref="W2:W9" si="4">IF(N2=C2,1,0)</f>
        <v>1</v>
      </c>
      <c r="X2" s="62">
        <f t="shared" ref="X2:X9" si="5">IF(O2=J2,1,0)</f>
        <v>1</v>
      </c>
      <c r="Y2" s="62">
        <f t="shared" ref="Y2:Y9" si="6">IF(P2=E2,1,0)</f>
        <v>1</v>
      </c>
      <c r="Z2" s="62">
        <f t="shared" ref="Z2:Z9" si="7">IF(Q2=K2,1,0)</f>
        <v>1</v>
      </c>
      <c r="AA2" s="62">
        <f t="shared" ref="AA2:AB2" si="1">IF(R2=H2,1,0)</f>
        <v>1</v>
      </c>
      <c r="AB2" s="62">
        <f t="shared" si="1"/>
        <v>1</v>
      </c>
      <c r="AC2" s="62">
        <f t="shared" ref="AC2:AC9" si="9">IF(T2=F2,1,0)</f>
        <v>0</v>
      </c>
      <c r="AD2" s="62">
        <f t="shared" ref="AD2:AD9" si="10">SUM(U2:AC2)</f>
        <v>8</v>
      </c>
      <c r="AE2" s="62">
        <f t="shared" ref="AE2:AE9" si="11">COUNT(B2:K2)</f>
        <v>10</v>
      </c>
      <c r="AF2" s="62">
        <f t="shared" ref="AF2:AF9" si="12">AD2/AE2</f>
        <v>0.8</v>
      </c>
    </row>
    <row r="3">
      <c r="A3" s="62" t="s">
        <v>8</v>
      </c>
      <c r="B3" s="68">
        <v>680.0</v>
      </c>
      <c r="C3" s="68">
        <v>1700.0</v>
      </c>
      <c r="D3" s="68">
        <v>1220.0</v>
      </c>
      <c r="E3" s="68">
        <v>1650.0</v>
      </c>
      <c r="F3" s="68">
        <v>500.0</v>
      </c>
      <c r="G3" s="68">
        <v>1740.0</v>
      </c>
      <c r="H3" s="68">
        <v>1000.0</v>
      </c>
      <c r="I3" s="68">
        <v>550.0</v>
      </c>
      <c r="J3" s="68">
        <v>1300.0</v>
      </c>
      <c r="K3" s="68">
        <v>440.0</v>
      </c>
      <c r="L3" s="62">
        <v>680.0</v>
      </c>
      <c r="M3" s="62">
        <v>1220.0</v>
      </c>
      <c r="N3" s="62">
        <v>1700.0</v>
      </c>
      <c r="O3" s="62">
        <v>1300.0</v>
      </c>
      <c r="P3" s="62">
        <v>1650.0</v>
      </c>
      <c r="Q3" s="62">
        <v>440.0</v>
      </c>
      <c r="R3" s="62">
        <v>1000.0</v>
      </c>
      <c r="S3" s="62">
        <v>550.0</v>
      </c>
      <c r="T3" s="62">
        <v>500.0</v>
      </c>
      <c r="U3" s="62">
        <f t="shared" si="2"/>
        <v>1</v>
      </c>
      <c r="V3" s="62">
        <f t="shared" si="3"/>
        <v>1</v>
      </c>
      <c r="W3" s="62">
        <f t="shared" si="4"/>
        <v>1</v>
      </c>
      <c r="X3" s="62">
        <f t="shared" si="5"/>
        <v>1</v>
      </c>
      <c r="Y3" s="62">
        <f t="shared" si="6"/>
        <v>1</v>
      </c>
      <c r="Z3" s="62">
        <f t="shared" si="7"/>
        <v>1</v>
      </c>
      <c r="AA3" s="62">
        <f t="shared" ref="AA3:AB3" si="8">IF(R3=H3,1,0)</f>
        <v>1</v>
      </c>
      <c r="AB3" s="62">
        <f t="shared" si="8"/>
        <v>1</v>
      </c>
      <c r="AC3" s="62">
        <f t="shared" si="9"/>
        <v>1</v>
      </c>
      <c r="AD3" s="62">
        <f t="shared" si="10"/>
        <v>9</v>
      </c>
      <c r="AE3" s="62">
        <f t="shared" si="11"/>
        <v>10</v>
      </c>
      <c r="AF3" s="62">
        <f t="shared" si="12"/>
        <v>0.9</v>
      </c>
    </row>
    <row r="4">
      <c r="A4" s="62" t="s">
        <v>10</v>
      </c>
      <c r="B4" s="68">
        <v>3560.0</v>
      </c>
      <c r="C4" s="68">
        <v>7200.0</v>
      </c>
      <c r="D4" s="68">
        <v>8140.0</v>
      </c>
      <c r="E4" s="68">
        <v>7390.0</v>
      </c>
      <c r="F4" s="68">
        <v>1900.0</v>
      </c>
      <c r="G4" s="68">
        <v>7770.0</v>
      </c>
      <c r="H4" s="68">
        <v>7400.0</v>
      </c>
      <c r="I4" s="68">
        <v>3250.0</v>
      </c>
      <c r="J4" s="68">
        <v>4860.0</v>
      </c>
      <c r="K4" s="68">
        <v>3140.0</v>
      </c>
      <c r="L4" s="64">
        <v>3560.0</v>
      </c>
      <c r="M4" s="64">
        <v>8140.0</v>
      </c>
      <c r="N4" s="64">
        <v>7200.0</v>
      </c>
      <c r="O4" s="64">
        <v>4860.0</v>
      </c>
      <c r="P4" s="64">
        <v>7390.0</v>
      </c>
      <c r="Q4" s="62">
        <v>3140.0</v>
      </c>
      <c r="R4" s="64">
        <v>7400.0</v>
      </c>
      <c r="S4" s="64">
        <v>3250.0</v>
      </c>
      <c r="T4" s="64">
        <v>1900.0</v>
      </c>
      <c r="U4" s="62">
        <f t="shared" si="2"/>
        <v>1</v>
      </c>
      <c r="V4" s="62">
        <f t="shared" si="3"/>
        <v>1</v>
      </c>
      <c r="W4" s="62">
        <f t="shared" si="4"/>
        <v>1</v>
      </c>
      <c r="X4" s="62">
        <f t="shared" si="5"/>
        <v>1</v>
      </c>
      <c r="Y4" s="62">
        <f t="shared" si="6"/>
        <v>1</v>
      </c>
      <c r="Z4" s="62">
        <f t="shared" si="7"/>
        <v>1</v>
      </c>
      <c r="AA4" s="62">
        <f t="shared" ref="AA4:AB4" si="13">IF(R4=H4,1,0)</f>
        <v>1</v>
      </c>
      <c r="AB4" s="62">
        <f t="shared" si="13"/>
        <v>1</v>
      </c>
      <c r="AC4" s="62">
        <f t="shared" si="9"/>
        <v>1</v>
      </c>
      <c r="AD4" s="62">
        <f t="shared" si="10"/>
        <v>9</v>
      </c>
      <c r="AE4" s="62">
        <f t="shared" si="11"/>
        <v>10</v>
      </c>
      <c r="AF4" s="62">
        <f t="shared" si="12"/>
        <v>0.9</v>
      </c>
    </row>
    <row r="5">
      <c r="A5" s="62" t="s">
        <v>9</v>
      </c>
      <c r="B5" s="68">
        <v>1420.0</v>
      </c>
      <c r="C5" s="68">
        <v>5000.0</v>
      </c>
      <c r="D5" s="68">
        <v>6300.0</v>
      </c>
      <c r="E5" s="68">
        <v>5590.0</v>
      </c>
      <c r="F5" s="68">
        <v>1400.0</v>
      </c>
      <c r="G5" s="68">
        <v>5880.0</v>
      </c>
      <c r="H5" s="68">
        <v>3800.0</v>
      </c>
      <c r="I5" s="68">
        <v>2700.0</v>
      </c>
      <c r="J5" s="68">
        <v>4700.0</v>
      </c>
      <c r="K5" s="68">
        <v>2260.0</v>
      </c>
      <c r="L5" s="62">
        <v>1420.0</v>
      </c>
      <c r="M5" s="62">
        <v>6300.0</v>
      </c>
      <c r="N5" s="62">
        <v>5000.0</v>
      </c>
      <c r="O5" s="62">
        <v>4700.0</v>
      </c>
      <c r="P5" s="62">
        <v>5590.0</v>
      </c>
      <c r="Q5" s="62">
        <v>2260.0</v>
      </c>
      <c r="R5" s="62">
        <v>3800.0</v>
      </c>
      <c r="S5" s="62">
        <v>2700.0</v>
      </c>
      <c r="T5" s="62">
        <v>1400.0</v>
      </c>
      <c r="U5" s="62">
        <f t="shared" si="2"/>
        <v>1</v>
      </c>
      <c r="V5" s="62">
        <f t="shared" si="3"/>
        <v>1</v>
      </c>
      <c r="W5" s="62">
        <f t="shared" si="4"/>
        <v>1</v>
      </c>
      <c r="X5" s="62">
        <f t="shared" si="5"/>
        <v>1</v>
      </c>
      <c r="Y5" s="62">
        <f t="shared" si="6"/>
        <v>1</v>
      </c>
      <c r="Z5" s="62">
        <f t="shared" si="7"/>
        <v>1</v>
      </c>
      <c r="AA5" s="62">
        <f t="shared" ref="AA5:AB5" si="14">IF(R5=H5,1,0)</f>
        <v>1</v>
      </c>
      <c r="AB5" s="62">
        <f t="shared" si="14"/>
        <v>1</v>
      </c>
      <c r="AC5" s="62">
        <f t="shared" si="9"/>
        <v>1</v>
      </c>
      <c r="AD5" s="62">
        <f t="shared" si="10"/>
        <v>9</v>
      </c>
      <c r="AE5" s="62">
        <f t="shared" si="11"/>
        <v>10</v>
      </c>
      <c r="AF5" s="62">
        <f t="shared" si="12"/>
        <v>0.9</v>
      </c>
    </row>
    <row r="6">
      <c r="A6" s="62" t="s">
        <v>11</v>
      </c>
      <c r="B6" s="68">
        <v>1000.0</v>
      </c>
      <c r="C6" s="68">
        <v>1900.0</v>
      </c>
      <c r="D6" s="68">
        <v>2180.0</v>
      </c>
      <c r="E6" s="68">
        <v>1550.0</v>
      </c>
      <c r="F6" s="68">
        <v>700.0</v>
      </c>
      <c r="G6" s="68">
        <v>1640.0</v>
      </c>
      <c r="H6" s="68">
        <v>2000.0</v>
      </c>
      <c r="I6" s="68">
        <v>1200.0</v>
      </c>
      <c r="J6" s="68">
        <v>1300.0</v>
      </c>
      <c r="K6" s="68">
        <v>750.0</v>
      </c>
      <c r="L6" s="62">
        <v>1000.0</v>
      </c>
      <c r="M6" s="62">
        <v>2180.0</v>
      </c>
      <c r="N6" s="62">
        <v>1900.0</v>
      </c>
      <c r="O6" s="62">
        <v>1300.0</v>
      </c>
      <c r="P6" s="62">
        <v>1550.0</v>
      </c>
      <c r="Q6" s="62">
        <v>750.0</v>
      </c>
      <c r="R6" s="62">
        <v>2000.0</v>
      </c>
      <c r="S6" s="62">
        <v>1200.0</v>
      </c>
      <c r="T6" s="62">
        <v>700.0</v>
      </c>
      <c r="U6" s="62">
        <f t="shared" si="2"/>
        <v>1</v>
      </c>
      <c r="V6" s="62">
        <f t="shared" si="3"/>
        <v>1</v>
      </c>
      <c r="W6" s="62">
        <f t="shared" si="4"/>
        <v>1</v>
      </c>
      <c r="X6" s="62">
        <f t="shared" si="5"/>
        <v>1</v>
      </c>
      <c r="Y6" s="62">
        <f t="shared" si="6"/>
        <v>1</v>
      </c>
      <c r="Z6" s="62">
        <f t="shared" si="7"/>
        <v>1</v>
      </c>
      <c r="AA6" s="62">
        <f t="shared" ref="AA6:AB6" si="15">IF(R6=H6,1,0)</f>
        <v>1</v>
      </c>
      <c r="AB6" s="62">
        <f t="shared" si="15"/>
        <v>1</v>
      </c>
      <c r="AC6" s="62">
        <f t="shared" si="9"/>
        <v>1</v>
      </c>
      <c r="AD6" s="62">
        <f t="shared" si="10"/>
        <v>9</v>
      </c>
      <c r="AE6" s="62">
        <f t="shared" si="11"/>
        <v>10</v>
      </c>
      <c r="AF6" s="62">
        <f t="shared" si="12"/>
        <v>0.9</v>
      </c>
    </row>
    <row r="7">
      <c r="A7" s="62" t="s">
        <v>12</v>
      </c>
      <c r="B7" s="68">
        <v>2240.0</v>
      </c>
      <c r="C7" s="68">
        <v>4300.0</v>
      </c>
      <c r="D7" s="68">
        <v>4880.0</v>
      </c>
      <c r="E7" s="68">
        <v>3925.0</v>
      </c>
      <c r="F7" s="68">
        <v>1600.0</v>
      </c>
      <c r="G7" s="68">
        <v>4130.0</v>
      </c>
      <c r="H7" s="68">
        <v>4200.0</v>
      </c>
      <c r="I7" s="68">
        <v>2650.0</v>
      </c>
      <c r="J7" s="68">
        <v>2750.0</v>
      </c>
      <c r="K7" s="68">
        <v>1680.0</v>
      </c>
      <c r="L7" s="62">
        <v>2240.0</v>
      </c>
      <c r="M7" s="62">
        <v>4880.0</v>
      </c>
      <c r="N7" s="62">
        <v>4300.0</v>
      </c>
      <c r="O7" s="62">
        <v>2750.0</v>
      </c>
      <c r="P7" s="62">
        <v>3925.0</v>
      </c>
      <c r="Q7" s="62">
        <v>1680.0</v>
      </c>
      <c r="R7" s="62">
        <v>4200.0</v>
      </c>
      <c r="S7" s="62">
        <v>2650.0</v>
      </c>
      <c r="T7" s="62">
        <v>1600.0</v>
      </c>
      <c r="U7" s="62">
        <f t="shared" si="2"/>
        <v>1</v>
      </c>
      <c r="V7" s="62">
        <f t="shared" si="3"/>
        <v>1</v>
      </c>
      <c r="W7" s="62">
        <f t="shared" si="4"/>
        <v>1</v>
      </c>
      <c r="X7" s="62">
        <f t="shared" si="5"/>
        <v>1</v>
      </c>
      <c r="Y7" s="62">
        <f t="shared" si="6"/>
        <v>1</v>
      </c>
      <c r="Z7" s="62">
        <f t="shared" si="7"/>
        <v>1</v>
      </c>
      <c r="AA7" s="62">
        <f t="shared" ref="AA7:AB7" si="16">IF(R7=H7,1,0)</f>
        <v>1</v>
      </c>
      <c r="AB7" s="62">
        <f t="shared" si="16"/>
        <v>1</v>
      </c>
      <c r="AC7" s="62">
        <f t="shared" si="9"/>
        <v>1</v>
      </c>
      <c r="AD7" s="62">
        <f t="shared" si="10"/>
        <v>9</v>
      </c>
      <c r="AE7" s="62">
        <f t="shared" si="11"/>
        <v>10</v>
      </c>
      <c r="AF7" s="62">
        <f t="shared" si="12"/>
        <v>0.9</v>
      </c>
    </row>
    <row r="8">
      <c r="A8" s="62" t="s">
        <v>13</v>
      </c>
      <c r="B8" s="68">
        <v>900.0</v>
      </c>
      <c r="C8" s="68">
        <v>1700.0</v>
      </c>
      <c r="D8" s="68">
        <v>2180.0</v>
      </c>
      <c r="E8" s="68">
        <v>2660.0</v>
      </c>
      <c r="F8" s="68">
        <v>700.0</v>
      </c>
      <c r="G8" s="68">
        <v>2800.0</v>
      </c>
      <c r="H8" s="68">
        <v>2000.0</v>
      </c>
      <c r="I8" s="68">
        <v>1300.0</v>
      </c>
      <c r="J8" s="68">
        <v>1050.0</v>
      </c>
      <c r="K8" s="68">
        <v>670.0</v>
      </c>
      <c r="L8" s="62">
        <v>900.0</v>
      </c>
      <c r="M8" s="62">
        <v>2180.0</v>
      </c>
      <c r="N8" s="62">
        <v>1700.0</v>
      </c>
      <c r="O8" s="62">
        <v>1050.0</v>
      </c>
      <c r="P8" s="62">
        <v>2660.0</v>
      </c>
      <c r="Q8" s="62">
        <v>670.0</v>
      </c>
      <c r="R8" s="62">
        <v>2000.0</v>
      </c>
      <c r="S8" s="62">
        <v>1300.0</v>
      </c>
      <c r="T8" s="62">
        <v>700.0</v>
      </c>
      <c r="U8" s="62">
        <f t="shared" si="2"/>
        <v>1</v>
      </c>
      <c r="V8" s="62">
        <f t="shared" si="3"/>
        <v>1</v>
      </c>
      <c r="W8" s="62">
        <f t="shared" si="4"/>
        <v>1</v>
      </c>
      <c r="X8" s="62">
        <f t="shared" si="5"/>
        <v>1</v>
      </c>
      <c r="Y8" s="62">
        <f t="shared" si="6"/>
        <v>1</v>
      </c>
      <c r="Z8" s="62">
        <f t="shared" si="7"/>
        <v>1</v>
      </c>
      <c r="AA8" s="62">
        <f t="shared" ref="AA8:AB8" si="17">IF(R8=H8,1,0)</f>
        <v>1</v>
      </c>
      <c r="AB8" s="62">
        <f t="shared" si="17"/>
        <v>1</v>
      </c>
      <c r="AC8" s="62">
        <f t="shared" si="9"/>
        <v>1</v>
      </c>
      <c r="AD8" s="62">
        <f t="shared" si="10"/>
        <v>9</v>
      </c>
      <c r="AE8" s="62">
        <f t="shared" si="11"/>
        <v>10</v>
      </c>
      <c r="AF8" s="62">
        <f t="shared" si="12"/>
        <v>0.9</v>
      </c>
    </row>
    <row r="9">
      <c r="A9" s="62" t="s">
        <v>14</v>
      </c>
      <c r="B9" s="68">
        <v>1880.0</v>
      </c>
      <c r="C9" s="68">
        <v>4100.0</v>
      </c>
      <c r="D9" s="68">
        <v>5280.0</v>
      </c>
      <c r="E9" s="68">
        <v>4050.0</v>
      </c>
      <c r="F9" s="68">
        <v>1500.0</v>
      </c>
      <c r="G9" s="68">
        <v>4270.0</v>
      </c>
      <c r="H9" s="68">
        <v>3600.0</v>
      </c>
      <c r="I9" s="68">
        <v>2250.0</v>
      </c>
      <c r="J9" s="68">
        <v>2600.0</v>
      </c>
      <c r="K9" s="68">
        <v>1070.0</v>
      </c>
      <c r="L9" s="62">
        <v>1880.0</v>
      </c>
      <c r="M9" s="62">
        <v>5280.0</v>
      </c>
      <c r="N9" s="62">
        <v>4100.0</v>
      </c>
      <c r="O9" s="62">
        <v>2600.0</v>
      </c>
      <c r="P9" s="62">
        <v>4050.0</v>
      </c>
      <c r="Q9" s="62">
        <v>1070.0</v>
      </c>
      <c r="R9" s="62">
        <v>3600.0</v>
      </c>
      <c r="S9" s="62">
        <v>2250.0</v>
      </c>
      <c r="T9" s="62">
        <v>1500.0</v>
      </c>
      <c r="U9" s="62">
        <f t="shared" si="2"/>
        <v>1</v>
      </c>
      <c r="V9" s="62">
        <f t="shared" si="3"/>
        <v>1</v>
      </c>
      <c r="W9" s="62">
        <f t="shared" si="4"/>
        <v>1</v>
      </c>
      <c r="X9" s="62">
        <f t="shared" si="5"/>
        <v>1</v>
      </c>
      <c r="Y9" s="62">
        <f t="shared" si="6"/>
        <v>1</v>
      </c>
      <c r="Z9" s="62">
        <f t="shared" si="7"/>
        <v>1</v>
      </c>
      <c r="AA9" s="62">
        <f t="shared" ref="AA9:AB9" si="18">IF(R9=H9,1,0)</f>
        <v>1</v>
      </c>
      <c r="AB9" s="62">
        <f t="shared" si="18"/>
        <v>1</v>
      </c>
      <c r="AC9" s="62">
        <f t="shared" si="9"/>
        <v>1</v>
      </c>
      <c r="AD9" s="62">
        <f t="shared" si="10"/>
        <v>9</v>
      </c>
      <c r="AE9" s="62">
        <f t="shared" si="11"/>
        <v>10</v>
      </c>
      <c r="AF9" s="62">
        <f t="shared" si="12"/>
        <v>0.9</v>
      </c>
    </row>
    <row r="14">
      <c r="A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6"/>
      <c r="Z14" s="57"/>
      <c r="AA14" s="57"/>
      <c r="AB14" s="57"/>
    </row>
    <row r="15"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>
      <c r="L17" s="64"/>
      <c r="M17" s="64"/>
      <c r="N17" s="64"/>
      <c r="O17" s="64"/>
      <c r="P17" s="64"/>
      <c r="R17" s="64"/>
      <c r="S17" s="64"/>
      <c r="T17" s="64"/>
      <c r="U17" s="64"/>
    </row>
  </sheetData>
  <autoFilter ref="$A$1:$AF$9">
    <sortState ref="A1:AF9">
      <sortCondition ref="A1:A9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6" t="s">
        <v>175</v>
      </c>
      <c r="B1" s="57" t="s">
        <v>51</v>
      </c>
      <c r="C1" s="57" t="s">
        <v>53</v>
      </c>
      <c r="D1" s="56" t="s">
        <v>176</v>
      </c>
      <c r="E1" s="57" t="s">
        <v>154</v>
      </c>
      <c r="F1" s="57" t="s">
        <v>155</v>
      </c>
      <c r="G1" s="67" t="s">
        <v>156</v>
      </c>
      <c r="H1" s="57" t="s">
        <v>157</v>
      </c>
      <c r="I1" s="57" t="s">
        <v>158</v>
      </c>
      <c r="J1" s="67" t="s">
        <v>159</v>
      </c>
      <c r="K1" s="67" t="s">
        <v>160</v>
      </c>
      <c r="L1" s="67" t="s">
        <v>161</v>
      </c>
      <c r="M1" s="57" t="s">
        <v>162</v>
      </c>
      <c r="N1" s="56" t="s">
        <v>177</v>
      </c>
      <c r="O1" s="69" t="s">
        <v>178</v>
      </c>
      <c r="P1" s="69" t="s">
        <v>179</v>
      </c>
      <c r="Q1" s="62" t="s">
        <v>144</v>
      </c>
      <c r="R1" s="66" t="s">
        <v>145</v>
      </c>
      <c r="S1" s="66" t="s">
        <v>146</v>
      </c>
      <c r="T1" s="66" t="s">
        <v>147</v>
      </c>
      <c r="U1" s="66" t="s">
        <v>148</v>
      </c>
      <c r="V1" s="62" t="s">
        <v>149</v>
      </c>
      <c r="W1" s="66" t="s">
        <v>150</v>
      </c>
      <c r="X1" s="62" t="s">
        <v>151</v>
      </c>
      <c r="Y1" s="66" t="s">
        <v>152</v>
      </c>
      <c r="Z1" s="62" t="s">
        <v>153</v>
      </c>
      <c r="AA1" s="57" t="s">
        <v>154</v>
      </c>
      <c r="AB1" s="57" t="s">
        <v>155</v>
      </c>
      <c r="AC1" s="67" t="s">
        <v>156</v>
      </c>
      <c r="AD1" s="57" t="s">
        <v>157</v>
      </c>
      <c r="AE1" s="57" t="s">
        <v>158</v>
      </c>
      <c r="AF1" s="67" t="s">
        <v>159</v>
      </c>
      <c r="AG1" s="67" t="s">
        <v>160</v>
      </c>
      <c r="AH1" s="67" t="s">
        <v>161</v>
      </c>
      <c r="AI1" s="57" t="s">
        <v>162</v>
      </c>
      <c r="AJ1" s="57" t="s">
        <v>163</v>
      </c>
      <c r="AK1" s="57" t="s">
        <v>164</v>
      </c>
      <c r="AL1" s="67" t="s">
        <v>165</v>
      </c>
      <c r="AM1" s="57" t="s">
        <v>166</v>
      </c>
      <c r="AN1" s="57" t="s">
        <v>167</v>
      </c>
      <c r="AO1" s="67" t="s">
        <v>168</v>
      </c>
      <c r="AP1" s="67" t="s">
        <v>169</v>
      </c>
      <c r="AQ1" s="67" t="s">
        <v>170</v>
      </c>
      <c r="AR1" s="57" t="s">
        <v>171</v>
      </c>
      <c r="AS1" s="56" t="s">
        <v>172</v>
      </c>
      <c r="AT1" s="69" t="s">
        <v>173</v>
      </c>
      <c r="AU1" s="70" t="s">
        <v>174</v>
      </c>
      <c r="AV1" s="70" t="s">
        <v>180</v>
      </c>
      <c r="AW1" s="70" t="s">
        <v>181</v>
      </c>
    </row>
    <row r="2">
      <c r="A2" s="59" t="s">
        <v>39</v>
      </c>
      <c r="B2" s="63">
        <v>44769.0</v>
      </c>
      <c r="C2" s="62" t="s">
        <v>7</v>
      </c>
      <c r="D2" s="44">
        <v>44769.0</v>
      </c>
      <c r="E2" s="64"/>
      <c r="F2" s="62">
        <v>5300.0</v>
      </c>
      <c r="G2" s="62">
        <v>4000.0</v>
      </c>
      <c r="H2" s="62">
        <v>2500.0</v>
      </c>
      <c r="I2" s="62">
        <v>4000.0</v>
      </c>
      <c r="J2" s="62">
        <v>1600.0</v>
      </c>
      <c r="K2" s="62">
        <v>3800.0</v>
      </c>
      <c r="L2" s="62">
        <v>2750.0</v>
      </c>
      <c r="M2" s="62">
        <v>1490.0</v>
      </c>
      <c r="N2" s="64">
        <f t="shared" ref="N2:N10" si="2">SUM(E2:M2)</f>
        <v>25440</v>
      </c>
      <c r="O2" s="71">
        <f t="shared" ref="O2:O10" si="3">COUNT(B2)</f>
        <v>1</v>
      </c>
      <c r="P2" s="71">
        <f t="shared" ref="P2:P10" si="4">IF(B2=D2,1,0)</f>
        <v>1</v>
      </c>
      <c r="R2" s="68">
        <v>4000.0</v>
      </c>
      <c r="S2" s="68">
        <v>5300.0</v>
      </c>
      <c r="T2" s="68">
        <v>4000.0</v>
      </c>
      <c r="U2" s="68">
        <v>1500.0</v>
      </c>
      <c r="V2" s="68">
        <v>4000.0</v>
      </c>
      <c r="W2" s="68">
        <v>3800.0</v>
      </c>
      <c r="X2" s="68">
        <v>2750.0</v>
      </c>
      <c r="Y2" s="68">
        <v>2500.0</v>
      </c>
      <c r="Z2" s="68">
        <v>1600.0</v>
      </c>
      <c r="AA2" s="64"/>
      <c r="AB2" s="62">
        <v>5300.0</v>
      </c>
      <c r="AC2" s="62">
        <v>4000.0</v>
      </c>
      <c r="AD2" s="62">
        <v>2500.0</v>
      </c>
      <c r="AE2" s="62">
        <v>4000.0</v>
      </c>
      <c r="AF2" s="62">
        <v>1600.0</v>
      </c>
      <c r="AG2" s="62">
        <v>3800.0</v>
      </c>
      <c r="AH2" s="62">
        <v>2750.0</v>
      </c>
      <c r="AI2" s="62">
        <v>1490.0</v>
      </c>
      <c r="AJ2" s="62">
        <f t="shared" ref="AJ2:AJ10" si="5">IF(AA2=Q2,1,0)</f>
        <v>1</v>
      </c>
      <c r="AK2" s="62">
        <f>IF(AB2=S2,1,0)</f>
        <v>1</v>
      </c>
      <c r="AL2" s="62">
        <f>IF(AC2=R2,1,0)</f>
        <v>1</v>
      </c>
      <c r="AM2" s="62">
        <f>IF(AD2=Y2,1,0)</f>
        <v>1</v>
      </c>
      <c r="AN2" s="62">
        <f>IF(AE2=T2,1,0)</f>
        <v>1</v>
      </c>
      <c r="AO2" s="62">
        <f>IF(AF2=Z2,1,0)</f>
        <v>1</v>
      </c>
      <c r="AP2" s="62">
        <f t="shared" ref="AP2:AQ2" si="1">IF(AG2=W2,1,0)</f>
        <v>1</v>
      </c>
      <c r="AQ2" s="62">
        <f t="shared" si="1"/>
        <v>1</v>
      </c>
      <c r="AR2" s="62">
        <f>IF(AI2=U2,1,0)</f>
        <v>0</v>
      </c>
      <c r="AS2" s="62">
        <f t="shared" ref="AS2:AS10" si="6">SUM(AJ2:AR2)</f>
        <v>8</v>
      </c>
      <c r="AT2" s="71">
        <f t="shared" ref="AT2:AT10" si="7">COUNT(Q2:Z2)</f>
        <v>9</v>
      </c>
      <c r="AU2" s="72">
        <f t="shared" ref="AU2:AU10" si="8">AS2/AT2</f>
        <v>0.8888888889</v>
      </c>
      <c r="AV2" s="72">
        <f t="shared" ref="AV2:AV10" si="9">P2/O2</f>
        <v>1</v>
      </c>
      <c r="AW2" s="73">
        <v>1.0</v>
      </c>
    </row>
    <row r="3">
      <c r="A3" s="59" t="s">
        <v>182</v>
      </c>
      <c r="B3" s="63">
        <v>44768.0</v>
      </c>
      <c r="C3" s="62" t="s">
        <v>7</v>
      </c>
      <c r="D3" s="74">
        <v>44769.0</v>
      </c>
      <c r="E3" s="64">
        <v>1980.0</v>
      </c>
      <c r="N3" s="64">
        <f t="shared" si="2"/>
        <v>1980</v>
      </c>
      <c r="O3" s="71">
        <f t="shared" si="3"/>
        <v>1</v>
      </c>
      <c r="P3" s="71">
        <f t="shared" si="4"/>
        <v>0</v>
      </c>
      <c r="Q3" s="68">
        <v>1980.0</v>
      </c>
      <c r="AA3" s="64">
        <v>1980.0</v>
      </c>
      <c r="AJ3" s="62">
        <f t="shared" si="5"/>
        <v>1</v>
      </c>
      <c r="AS3" s="62">
        <f t="shared" si="6"/>
        <v>1</v>
      </c>
      <c r="AT3" s="71">
        <f t="shared" si="7"/>
        <v>1</v>
      </c>
      <c r="AU3" s="75">
        <f t="shared" si="8"/>
        <v>1</v>
      </c>
      <c r="AV3" s="72">
        <f t="shared" si="9"/>
        <v>0</v>
      </c>
      <c r="AW3" s="72">
        <f t="shared" ref="AW3:AW10" si="11">IF(AU3+AV3=1.9,1,0)</f>
        <v>0</v>
      </c>
    </row>
    <row r="4">
      <c r="A4" s="59" t="s">
        <v>182</v>
      </c>
      <c r="B4" s="63">
        <v>44769.0</v>
      </c>
      <c r="C4" s="62" t="s">
        <v>123</v>
      </c>
      <c r="D4" s="50">
        <v>44772.0</v>
      </c>
      <c r="E4" s="62">
        <v>680.0</v>
      </c>
      <c r="F4" s="62">
        <v>1220.0</v>
      </c>
      <c r="G4" s="62">
        <v>1700.0</v>
      </c>
      <c r="H4" s="62">
        <v>1300.0</v>
      </c>
      <c r="I4" s="62">
        <v>1650.0</v>
      </c>
      <c r="J4" s="62">
        <v>440.0</v>
      </c>
      <c r="K4" s="62">
        <v>1000.0</v>
      </c>
      <c r="L4" s="62">
        <v>550.0</v>
      </c>
      <c r="M4" s="62">
        <v>500.0</v>
      </c>
      <c r="N4" s="62">
        <f t="shared" si="2"/>
        <v>9040</v>
      </c>
      <c r="O4" s="71">
        <f t="shared" si="3"/>
        <v>1</v>
      </c>
      <c r="P4" s="71">
        <f t="shared" si="4"/>
        <v>0</v>
      </c>
      <c r="Q4" s="68">
        <v>680.0</v>
      </c>
      <c r="R4" s="68">
        <v>1700.0</v>
      </c>
      <c r="S4" s="68">
        <v>1220.0</v>
      </c>
      <c r="T4" s="68">
        <v>1650.0</v>
      </c>
      <c r="U4" s="68">
        <v>500.0</v>
      </c>
      <c r="V4" s="68">
        <v>1740.0</v>
      </c>
      <c r="W4" s="68">
        <v>1000.0</v>
      </c>
      <c r="X4" s="68">
        <v>550.0</v>
      </c>
      <c r="Y4" s="68">
        <v>1300.0</v>
      </c>
      <c r="Z4" s="68">
        <v>440.0</v>
      </c>
      <c r="AA4" s="62">
        <v>680.0</v>
      </c>
      <c r="AB4" s="62">
        <v>1220.0</v>
      </c>
      <c r="AC4" s="62">
        <v>1700.0</v>
      </c>
      <c r="AD4" s="62">
        <v>1300.0</v>
      </c>
      <c r="AE4" s="62">
        <v>1650.0</v>
      </c>
      <c r="AF4" s="62">
        <v>440.0</v>
      </c>
      <c r="AG4" s="62">
        <v>1000.0</v>
      </c>
      <c r="AH4" s="62">
        <v>550.0</v>
      </c>
      <c r="AI4" s="62">
        <v>500.0</v>
      </c>
      <c r="AJ4" s="62">
        <f t="shared" si="5"/>
        <v>1</v>
      </c>
      <c r="AK4" s="62">
        <f t="shared" ref="AK4:AK10" si="12">IF(AB4=S4,1,0)</f>
        <v>1</v>
      </c>
      <c r="AL4" s="62">
        <f t="shared" ref="AL4:AL10" si="13">IF(AC4=R4,1,0)</f>
        <v>1</v>
      </c>
      <c r="AM4" s="62">
        <f t="shared" ref="AM4:AM10" si="14">IF(AD4=Y4,1,0)</f>
        <v>1</v>
      </c>
      <c r="AN4" s="62">
        <f t="shared" ref="AN4:AN10" si="15">IF(AE4=T4,1,0)</f>
        <v>1</v>
      </c>
      <c r="AO4" s="62">
        <f t="shared" ref="AO4:AO10" si="16">IF(AF4=Z4,1,0)</f>
        <v>1</v>
      </c>
      <c r="AP4" s="62">
        <f t="shared" ref="AP4:AQ4" si="10">IF(AG4=W4,1,0)</f>
        <v>1</v>
      </c>
      <c r="AQ4" s="62">
        <f t="shared" si="10"/>
        <v>1</v>
      </c>
      <c r="AR4" s="62">
        <f t="shared" ref="AR4:AR10" si="18">IF(AI4=U4,1,0)</f>
        <v>1</v>
      </c>
      <c r="AS4" s="62">
        <f t="shared" si="6"/>
        <v>9</v>
      </c>
      <c r="AT4" s="71">
        <f t="shared" si="7"/>
        <v>10</v>
      </c>
      <c r="AU4" s="75">
        <f t="shared" si="8"/>
        <v>0.9</v>
      </c>
      <c r="AV4" s="72">
        <f t="shared" si="9"/>
        <v>0</v>
      </c>
      <c r="AW4" s="72">
        <f t="shared" si="11"/>
        <v>0</v>
      </c>
    </row>
    <row r="5">
      <c r="A5" s="59" t="s">
        <v>39</v>
      </c>
      <c r="B5" s="63">
        <v>44775.0</v>
      </c>
      <c r="C5" s="62" t="s">
        <v>133</v>
      </c>
      <c r="D5" s="76">
        <v>44770.0</v>
      </c>
      <c r="E5" s="64">
        <v>3560.0</v>
      </c>
      <c r="F5" s="64">
        <v>8140.0</v>
      </c>
      <c r="G5" s="64">
        <v>7200.0</v>
      </c>
      <c r="H5" s="64">
        <v>4860.0</v>
      </c>
      <c r="I5" s="64">
        <v>7390.0</v>
      </c>
      <c r="J5" s="62">
        <v>3140.0</v>
      </c>
      <c r="K5" s="64">
        <v>7400.0</v>
      </c>
      <c r="L5" s="64">
        <v>3250.0</v>
      </c>
      <c r="M5" s="64">
        <v>1900.0</v>
      </c>
      <c r="N5" s="64">
        <f t="shared" si="2"/>
        <v>46840</v>
      </c>
      <c r="O5" s="71">
        <f t="shared" si="3"/>
        <v>1</v>
      </c>
      <c r="P5" s="71">
        <f t="shared" si="4"/>
        <v>0</v>
      </c>
      <c r="Q5" s="68">
        <v>3560.0</v>
      </c>
      <c r="R5" s="68">
        <v>7200.0</v>
      </c>
      <c r="S5" s="68">
        <v>8140.0</v>
      </c>
      <c r="T5" s="68">
        <v>7390.0</v>
      </c>
      <c r="U5" s="68">
        <v>1900.0</v>
      </c>
      <c r="V5" s="68">
        <v>7770.0</v>
      </c>
      <c r="W5" s="68">
        <v>7400.0</v>
      </c>
      <c r="X5" s="68">
        <v>3250.0</v>
      </c>
      <c r="Y5" s="68">
        <v>4860.0</v>
      </c>
      <c r="Z5" s="68">
        <v>3140.0</v>
      </c>
      <c r="AA5" s="64">
        <v>3560.0</v>
      </c>
      <c r="AB5" s="64">
        <v>8140.0</v>
      </c>
      <c r="AC5" s="64">
        <v>7200.0</v>
      </c>
      <c r="AD5" s="64">
        <v>4860.0</v>
      </c>
      <c r="AE5" s="64">
        <v>7390.0</v>
      </c>
      <c r="AF5" s="62">
        <v>3140.0</v>
      </c>
      <c r="AG5" s="64">
        <v>7400.0</v>
      </c>
      <c r="AH5" s="64">
        <v>3250.0</v>
      </c>
      <c r="AI5" s="64">
        <v>1900.0</v>
      </c>
      <c r="AJ5" s="62">
        <f t="shared" si="5"/>
        <v>1</v>
      </c>
      <c r="AK5" s="62">
        <f t="shared" si="12"/>
        <v>1</v>
      </c>
      <c r="AL5" s="62">
        <f t="shared" si="13"/>
        <v>1</v>
      </c>
      <c r="AM5" s="62">
        <f t="shared" si="14"/>
        <v>1</v>
      </c>
      <c r="AN5" s="62">
        <f t="shared" si="15"/>
        <v>1</v>
      </c>
      <c r="AO5" s="62">
        <f t="shared" si="16"/>
        <v>1</v>
      </c>
      <c r="AP5" s="62">
        <f t="shared" ref="AP5:AQ5" si="17">IF(AG5=W5,1,0)</f>
        <v>1</v>
      </c>
      <c r="AQ5" s="62">
        <f t="shared" si="17"/>
        <v>1</v>
      </c>
      <c r="AR5" s="62">
        <f t="shared" si="18"/>
        <v>1</v>
      </c>
      <c r="AS5" s="62">
        <f t="shared" si="6"/>
        <v>9</v>
      </c>
      <c r="AT5" s="71">
        <f t="shared" si="7"/>
        <v>10</v>
      </c>
      <c r="AU5" s="75">
        <f t="shared" si="8"/>
        <v>0.9</v>
      </c>
      <c r="AV5" s="72">
        <f t="shared" si="9"/>
        <v>0</v>
      </c>
      <c r="AW5" s="72">
        <f t="shared" si="11"/>
        <v>0</v>
      </c>
    </row>
    <row r="6">
      <c r="A6" s="59" t="s">
        <v>182</v>
      </c>
      <c r="B6" s="63">
        <v>44775.0</v>
      </c>
      <c r="C6" s="62" t="s">
        <v>132</v>
      </c>
      <c r="D6" s="47">
        <v>44772.0</v>
      </c>
      <c r="E6" s="62">
        <v>1420.0</v>
      </c>
      <c r="F6" s="62">
        <v>6300.0</v>
      </c>
      <c r="G6" s="62">
        <v>5000.0</v>
      </c>
      <c r="H6" s="62">
        <v>4700.0</v>
      </c>
      <c r="I6" s="62">
        <v>5590.0</v>
      </c>
      <c r="J6" s="62">
        <v>2260.0</v>
      </c>
      <c r="K6" s="62">
        <v>3800.0</v>
      </c>
      <c r="L6" s="62">
        <v>2700.0</v>
      </c>
      <c r="M6" s="62">
        <v>1400.0</v>
      </c>
      <c r="N6" s="62">
        <f t="shared" si="2"/>
        <v>33170</v>
      </c>
      <c r="O6" s="71">
        <f t="shared" si="3"/>
        <v>1</v>
      </c>
      <c r="P6" s="71">
        <f t="shared" si="4"/>
        <v>0</v>
      </c>
      <c r="Q6" s="68">
        <v>1420.0</v>
      </c>
      <c r="R6" s="68">
        <v>5000.0</v>
      </c>
      <c r="S6" s="68">
        <v>6300.0</v>
      </c>
      <c r="T6" s="68">
        <v>5590.0</v>
      </c>
      <c r="U6" s="68">
        <v>1400.0</v>
      </c>
      <c r="V6" s="68">
        <v>5880.0</v>
      </c>
      <c r="W6" s="68">
        <v>3800.0</v>
      </c>
      <c r="X6" s="68">
        <v>2700.0</v>
      </c>
      <c r="Y6" s="68">
        <v>4700.0</v>
      </c>
      <c r="Z6" s="68">
        <v>2260.0</v>
      </c>
      <c r="AA6" s="62">
        <v>1420.0</v>
      </c>
      <c r="AB6" s="62">
        <v>6300.0</v>
      </c>
      <c r="AC6" s="62">
        <v>5000.0</v>
      </c>
      <c r="AD6" s="62">
        <v>4700.0</v>
      </c>
      <c r="AE6" s="62">
        <v>5590.0</v>
      </c>
      <c r="AF6" s="62">
        <v>2260.0</v>
      </c>
      <c r="AG6" s="62">
        <v>3800.0</v>
      </c>
      <c r="AH6" s="62">
        <v>2700.0</v>
      </c>
      <c r="AI6" s="62">
        <v>1400.0</v>
      </c>
      <c r="AJ6" s="62">
        <f t="shared" si="5"/>
        <v>1</v>
      </c>
      <c r="AK6" s="62">
        <f t="shared" si="12"/>
        <v>1</v>
      </c>
      <c r="AL6" s="62">
        <f t="shared" si="13"/>
        <v>1</v>
      </c>
      <c r="AM6" s="62">
        <f t="shared" si="14"/>
        <v>1</v>
      </c>
      <c r="AN6" s="62">
        <f t="shared" si="15"/>
        <v>1</v>
      </c>
      <c r="AO6" s="62">
        <f t="shared" si="16"/>
        <v>1</v>
      </c>
      <c r="AP6" s="62">
        <f t="shared" ref="AP6:AQ6" si="19">IF(AG6=W6,1,0)</f>
        <v>1</v>
      </c>
      <c r="AQ6" s="62">
        <f t="shared" si="19"/>
        <v>1</v>
      </c>
      <c r="AR6" s="62">
        <f t="shared" si="18"/>
        <v>1</v>
      </c>
      <c r="AS6" s="62">
        <f t="shared" si="6"/>
        <v>9</v>
      </c>
      <c r="AT6" s="71">
        <f t="shared" si="7"/>
        <v>10</v>
      </c>
      <c r="AU6" s="75">
        <f t="shared" si="8"/>
        <v>0.9</v>
      </c>
      <c r="AV6" s="72">
        <f t="shared" si="9"/>
        <v>0</v>
      </c>
      <c r="AW6" s="72">
        <f t="shared" si="11"/>
        <v>0</v>
      </c>
    </row>
    <row r="7">
      <c r="A7" s="59" t="s">
        <v>39</v>
      </c>
      <c r="B7" s="63">
        <v>44771.0</v>
      </c>
      <c r="C7" s="62" t="s">
        <v>11</v>
      </c>
      <c r="D7" s="44">
        <v>44771.0</v>
      </c>
      <c r="E7" s="62">
        <v>1000.0</v>
      </c>
      <c r="F7" s="62">
        <v>2180.0</v>
      </c>
      <c r="G7" s="62">
        <v>1900.0</v>
      </c>
      <c r="H7" s="62">
        <v>1300.0</v>
      </c>
      <c r="I7" s="62">
        <v>1550.0</v>
      </c>
      <c r="J7" s="62">
        <v>750.0</v>
      </c>
      <c r="K7" s="62">
        <v>2000.0</v>
      </c>
      <c r="L7" s="62">
        <v>1200.0</v>
      </c>
      <c r="M7" s="62">
        <v>700.0</v>
      </c>
      <c r="N7" s="62">
        <f t="shared" si="2"/>
        <v>12580</v>
      </c>
      <c r="O7" s="71">
        <f t="shared" si="3"/>
        <v>1</v>
      </c>
      <c r="P7" s="71">
        <f t="shared" si="4"/>
        <v>1</v>
      </c>
      <c r="Q7" s="68">
        <v>1000.0</v>
      </c>
      <c r="R7" s="68">
        <v>1900.0</v>
      </c>
      <c r="S7" s="68">
        <v>2180.0</v>
      </c>
      <c r="T7" s="68">
        <v>1550.0</v>
      </c>
      <c r="U7" s="68">
        <v>700.0</v>
      </c>
      <c r="V7" s="68">
        <v>1640.0</v>
      </c>
      <c r="W7" s="68">
        <v>2000.0</v>
      </c>
      <c r="X7" s="68">
        <v>1200.0</v>
      </c>
      <c r="Y7" s="68">
        <v>1300.0</v>
      </c>
      <c r="Z7" s="68">
        <v>750.0</v>
      </c>
      <c r="AA7" s="62">
        <v>1000.0</v>
      </c>
      <c r="AB7" s="62">
        <v>2180.0</v>
      </c>
      <c r="AC7" s="62">
        <v>1900.0</v>
      </c>
      <c r="AD7" s="62">
        <v>1300.0</v>
      </c>
      <c r="AE7" s="62">
        <v>1550.0</v>
      </c>
      <c r="AF7" s="62">
        <v>750.0</v>
      </c>
      <c r="AG7" s="62">
        <v>2000.0</v>
      </c>
      <c r="AH7" s="62">
        <v>1200.0</v>
      </c>
      <c r="AI7" s="62">
        <v>700.0</v>
      </c>
      <c r="AJ7" s="62">
        <f t="shared" si="5"/>
        <v>1</v>
      </c>
      <c r="AK7" s="62">
        <f t="shared" si="12"/>
        <v>1</v>
      </c>
      <c r="AL7" s="62">
        <f t="shared" si="13"/>
        <v>1</v>
      </c>
      <c r="AM7" s="62">
        <f t="shared" si="14"/>
        <v>1</v>
      </c>
      <c r="AN7" s="62">
        <f t="shared" si="15"/>
        <v>1</v>
      </c>
      <c r="AO7" s="62">
        <f t="shared" si="16"/>
        <v>1</v>
      </c>
      <c r="AP7" s="62">
        <f t="shared" ref="AP7:AQ7" si="20">IF(AG7=W7,1,0)</f>
        <v>1</v>
      </c>
      <c r="AQ7" s="62">
        <f t="shared" si="20"/>
        <v>1</v>
      </c>
      <c r="AR7" s="62">
        <f t="shared" si="18"/>
        <v>1</v>
      </c>
      <c r="AS7" s="62">
        <f t="shared" si="6"/>
        <v>9</v>
      </c>
      <c r="AT7" s="71">
        <f t="shared" si="7"/>
        <v>10</v>
      </c>
      <c r="AU7" s="75">
        <f t="shared" si="8"/>
        <v>0.9</v>
      </c>
      <c r="AV7" s="72">
        <f t="shared" si="9"/>
        <v>1</v>
      </c>
      <c r="AW7" s="72">
        <f t="shared" si="11"/>
        <v>1</v>
      </c>
    </row>
    <row r="8">
      <c r="A8" s="59" t="s">
        <v>39</v>
      </c>
      <c r="B8" s="63">
        <v>44770.0</v>
      </c>
      <c r="C8" s="62" t="s">
        <v>12</v>
      </c>
      <c r="D8" s="76">
        <v>44769.0</v>
      </c>
      <c r="E8" s="62">
        <v>2240.0</v>
      </c>
      <c r="F8" s="62">
        <v>4880.0</v>
      </c>
      <c r="G8" s="62">
        <v>4300.0</v>
      </c>
      <c r="H8" s="62">
        <v>2750.0</v>
      </c>
      <c r="I8" s="62">
        <v>3925.0</v>
      </c>
      <c r="J8" s="62">
        <v>1680.0</v>
      </c>
      <c r="K8" s="62">
        <v>4200.0</v>
      </c>
      <c r="L8" s="62">
        <v>2650.0</v>
      </c>
      <c r="M8" s="62">
        <v>1600.0</v>
      </c>
      <c r="N8" s="62">
        <f t="shared" si="2"/>
        <v>28225</v>
      </c>
      <c r="O8" s="71">
        <f t="shared" si="3"/>
        <v>1</v>
      </c>
      <c r="P8" s="71">
        <f t="shared" si="4"/>
        <v>0</v>
      </c>
      <c r="Q8" s="68">
        <v>2240.0</v>
      </c>
      <c r="R8" s="68">
        <v>4300.0</v>
      </c>
      <c r="S8" s="68">
        <v>4880.0</v>
      </c>
      <c r="T8" s="68">
        <v>3925.0</v>
      </c>
      <c r="U8" s="68">
        <v>1600.0</v>
      </c>
      <c r="V8" s="68">
        <v>4130.0</v>
      </c>
      <c r="W8" s="68">
        <v>4200.0</v>
      </c>
      <c r="X8" s="68">
        <v>2650.0</v>
      </c>
      <c r="Y8" s="68">
        <v>2750.0</v>
      </c>
      <c r="Z8" s="68">
        <v>1680.0</v>
      </c>
      <c r="AA8" s="62">
        <v>2240.0</v>
      </c>
      <c r="AB8" s="62">
        <v>4880.0</v>
      </c>
      <c r="AC8" s="62">
        <v>4300.0</v>
      </c>
      <c r="AD8" s="62">
        <v>2750.0</v>
      </c>
      <c r="AE8" s="62">
        <v>3925.0</v>
      </c>
      <c r="AF8" s="62">
        <v>1680.0</v>
      </c>
      <c r="AG8" s="62">
        <v>4200.0</v>
      </c>
      <c r="AH8" s="62">
        <v>2650.0</v>
      </c>
      <c r="AI8" s="62">
        <v>1600.0</v>
      </c>
      <c r="AJ8" s="62">
        <f t="shared" si="5"/>
        <v>1</v>
      </c>
      <c r="AK8" s="62">
        <f t="shared" si="12"/>
        <v>1</v>
      </c>
      <c r="AL8" s="62">
        <f t="shared" si="13"/>
        <v>1</v>
      </c>
      <c r="AM8" s="62">
        <f t="shared" si="14"/>
        <v>1</v>
      </c>
      <c r="AN8" s="62">
        <f t="shared" si="15"/>
        <v>1</v>
      </c>
      <c r="AO8" s="62">
        <f t="shared" si="16"/>
        <v>1</v>
      </c>
      <c r="AP8" s="62">
        <f t="shared" ref="AP8:AQ8" si="21">IF(AG8=W8,1,0)</f>
        <v>1</v>
      </c>
      <c r="AQ8" s="62">
        <f t="shared" si="21"/>
        <v>1</v>
      </c>
      <c r="AR8" s="62">
        <f t="shared" si="18"/>
        <v>1</v>
      </c>
      <c r="AS8" s="62">
        <f t="shared" si="6"/>
        <v>9</v>
      </c>
      <c r="AT8" s="71">
        <f t="shared" si="7"/>
        <v>10</v>
      </c>
      <c r="AU8" s="75">
        <f t="shared" si="8"/>
        <v>0.9</v>
      </c>
      <c r="AV8" s="72">
        <f t="shared" si="9"/>
        <v>0</v>
      </c>
      <c r="AW8" s="72">
        <f t="shared" si="11"/>
        <v>0</v>
      </c>
    </row>
    <row r="9">
      <c r="A9" s="59" t="s">
        <v>39</v>
      </c>
      <c r="B9" s="65">
        <v>44772.0</v>
      </c>
      <c r="C9" s="62" t="s">
        <v>13</v>
      </c>
      <c r="D9" s="74">
        <v>44770.0</v>
      </c>
      <c r="E9" s="62">
        <v>900.0</v>
      </c>
      <c r="F9" s="62">
        <v>2180.0</v>
      </c>
      <c r="G9" s="62">
        <v>1700.0</v>
      </c>
      <c r="H9" s="62">
        <v>1050.0</v>
      </c>
      <c r="I9" s="62">
        <v>2660.0</v>
      </c>
      <c r="J9" s="62">
        <v>670.0</v>
      </c>
      <c r="K9" s="62">
        <v>2000.0</v>
      </c>
      <c r="L9" s="62">
        <v>1300.0</v>
      </c>
      <c r="M9" s="62">
        <v>700.0</v>
      </c>
      <c r="N9" s="62">
        <f t="shared" si="2"/>
        <v>13160</v>
      </c>
      <c r="O9" s="71">
        <f t="shared" si="3"/>
        <v>1</v>
      </c>
      <c r="P9" s="71">
        <f t="shared" si="4"/>
        <v>0</v>
      </c>
      <c r="Q9" s="68">
        <v>900.0</v>
      </c>
      <c r="R9" s="68">
        <v>1700.0</v>
      </c>
      <c r="S9" s="68">
        <v>2180.0</v>
      </c>
      <c r="T9" s="68">
        <v>2660.0</v>
      </c>
      <c r="U9" s="68">
        <v>700.0</v>
      </c>
      <c r="V9" s="68">
        <v>2800.0</v>
      </c>
      <c r="W9" s="68">
        <v>2000.0</v>
      </c>
      <c r="X9" s="68">
        <v>1300.0</v>
      </c>
      <c r="Y9" s="68">
        <v>1050.0</v>
      </c>
      <c r="Z9" s="68">
        <v>670.0</v>
      </c>
      <c r="AA9" s="62">
        <v>900.0</v>
      </c>
      <c r="AB9" s="62">
        <v>2180.0</v>
      </c>
      <c r="AC9" s="62">
        <v>1700.0</v>
      </c>
      <c r="AD9" s="62">
        <v>1050.0</v>
      </c>
      <c r="AE9" s="62">
        <v>2660.0</v>
      </c>
      <c r="AF9" s="62">
        <v>670.0</v>
      </c>
      <c r="AG9" s="62">
        <v>2000.0</v>
      </c>
      <c r="AH9" s="62">
        <v>1300.0</v>
      </c>
      <c r="AI9" s="62">
        <v>700.0</v>
      </c>
      <c r="AJ9" s="62">
        <f t="shared" si="5"/>
        <v>1</v>
      </c>
      <c r="AK9" s="62">
        <f t="shared" si="12"/>
        <v>1</v>
      </c>
      <c r="AL9" s="62">
        <f t="shared" si="13"/>
        <v>1</v>
      </c>
      <c r="AM9" s="62">
        <f t="shared" si="14"/>
        <v>1</v>
      </c>
      <c r="AN9" s="62">
        <f t="shared" si="15"/>
        <v>1</v>
      </c>
      <c r="AO9" s="62">
        <f t="shared" si="16"/>
        <v>1</v>
      </c>
      <c r="AP9" s="62">
        <f t="shared" ref="AP9:AQ9" si="22">IF(AG9=W9,1,0)</f>
        <v>1</v>
      </c>
      <c r="AQ9" s="62">
        <f t="shared" si="22"/>
        <v>1</v>
      </c>
      <c r="AR9" s="62">
        <f t="shared" si="18"/>
        <v>1</v>
      </c>
      <c r="AS9" s="62">
        <f t="shared" si="6"/>
        <v>9</v>
      </c>
      <c r="AT9" s="71">
        <f t="shared" si="7"/>
        <v>10</v>
      </c>
      <c r="AU9" s="75">
        <f t="shared" si="8"/>
        <v>0.9</v>
      </c>
      <c r="AV9" s="72">
        <f t="shared" si="9"/>
        <v>0</v>
      </c>
      <c r="AW9" s="72">
        <f t="shared" si="11"/>
        <v>0</v>
      </c>
    </row>
    <row r="10">
      <c r="A10" s="59" t="s">
        <v>182</v>
      </c>
      <c r="B10" s="63">
        <v>44769.0</v>
      </c>
      <c r="C10" s="62" t="s">
        <v>14</v>
      </c>
      <c r="D10" s="53">
        <v>44771.0</v>
      </c>
      <c r="E10" s="62">
        <v>1880.0</v>
      </c>
      <c r="F10" s="62">
        <v>5280.0</v>
      </c>
      <c r="G10" s="62">
        <v>4100.0</v>
      </c>
      <c r="H10" s="62">
        <v>2600.0</v>
      </c>
      <c r="I10" s="62">
        <v>4050.0</v>
      </c>
      <c r="J10" s="62">
        <v>1070.0</v>
      </c>
      <c r="K10" s="62">
        <v>3600.0</v>
      </c>
      <c r="L10" s="62">
        <v>2250.0</v>
      </c>
      <c r="M10" s="62">
        <v>1500.0</v>
      </c>
      <c r="N10" s="62">
        <f t="shared" si="2"/>
        <v>26330</v>
      </c>
      <c r="O10" s="71">
        <f t="shared" si="3"/>
        <v>1</v>
      </c>
      <c r="P10" s="71">
        <f t="shared" si="4"/>
        <v>0</v>
      </c>
      <c r="Q10" s="68">
        <v>1880.0</v>
      </c>
      <c r="R10" s="68">
        <v>4100.0</v>
      </c>
      <c r="S10" s="68">
        <v>5280.0</v>
      </c>
      <c r="T10" s="68">
        <v>4050.0</v>
      </c>
      <c r="U10" s="68">
        <v>1500.0</v>
      </c>
      <c r="V10" s="68">
        <v>4270.0</v>
      </c>
      <c r="W10" s="68">
        <v>3600.0</v>
      </c>
      <c r="X10" s="68">
        <v>2250.0</v>
      </c>
      <c r="Y10" s="68">
        <v>2600.0</v>
      </c>
      <c r="Z10" s="68">
        <v>1070.0</v>
      </c>
      <c r="AA10" s="62">
        <v>1880.0</v>
      </c>
      <c r="AB10" s="62">
        <v>5280.0</v>
      </c>
      <c r="AC10" s="62">
        <v>4100.0</v>
      </c>
      <c r="AD10" s="62">
        <v>2600.0</v>
      </c>
      <c r="AE10" s="62">
        <v>4050.0</v>
      </c>
      <c r="AF10" s="62">
        <v>1070.0</v>
      </c>
      <c r="AG10" s="62">
        <v>3600.0</v>
      </c>
      <c r="AH10" s="62">
        <v>2250.0</v>
      </c>
      <c r="AI10" s="62">
        <v>1500.0</v>
      </c>
      <c r="AJ10" s="62">
        <f t="shared" si="5"/>
        <v>1</v>
      </c>
      <c r="AK10" s="62">
        <f t="shared" si="12"/>
        <v>1</v>
      </c>
      <c r="AL10" s="62">
        <f t="shared" si="13"/>
        <v>1</v>
      </c>
      <c r="AM10" s="62">
        <f t="shared" si="14"/>
        <v>1</v>
      </c>
      <c r="AN10" s="62">
        <f t="shared" si="15"/>
        <v>1</v>
      </c>
      <c r="AO10" s="62">
        <f t="shared" si="16"/>
        <v>1</v>
      </c>
      <c r="AP10" s="62">
        <f t="shared" ref="AP10:AQ10" si="23">IF(AG10=W10,1,0)</f>
        <v>1</v>
      </c>
      <c r="AQ10" s="62">
        <f t="shared" si="23"/>
        <v>1</v>
      </c>
      <c r="AR10" s="62">
        <f t="shared" si="18"/>
        <v>1</v>
      </c>
      <c r="AS10" s="62">
        <f t="shared" si="6"/>
        <v>9</v>
      </c>
      <c r="AT10" s="71">
        <f t="shared" si="7"/>
        <v>10</v>
      </c>
      <c r="AU10" s="75">
        <f t="shared" si="8"/>
        <v>0.9</v>
      </c>
      <c r="AV10" s="72">
        <f t="shared" si="9"/>
        <v>0</v>
      </c>
      <c r="AW10" s="72">
        <f t="shared" si="11"/>
        <v>0</v>
      </c>
    </row>
    <row r="11">
      <c r="O11" s="71"/>
      <c r="P11" s="71"/>
      <c r="AT11" s="71"/>
      <c r="AU11" s="75"/>
      <c r="AV11" s="75"/>
      <c r="AW11" s="75"/>
    </row>
    <row r="12">
      <c r="O12" s="71"/>
      <c r="P12" s="71"/>
      <c r="AT12" s="71"/>
      <c r="AU12" s="75"/>
      <c r="AV12" s="75"/>
      <c r="AW12" s="75"/>
    </row>
    <row r="13">
      <c r="O13" s="71"/>
      <c r="P13" s="71"/>
      <c r="AT13" s="71"/>
      <c r="AU13" s="75"/>
      <c r="AV13" s="75"/>
      <c r="AW13" s="75"/>
    </row>
    <row r="14">
      <c r="O14" s="71"/>
      <c r="P14" s="71"/>
      <c r="AT14" s="71"/>
      <c r="AU14" s="75"/>
      <c r="AV14" s="75"/>
      <c r="AW14" s="75"/>
    </row>
    <row r="15">
      <c r="O15" s="71"/>
      <c r="P15" s="71"/>
      <c r="AT15" s="71"/>
      <c r="AU15" s="75"/>
      <c r="AV15" s="75"/>
      <c r="AW15" s="75"/>
    </row>
    <row r="16">
      <c r="O16" s="71"/>
      <c r="P16" s="71"/>
      <c r="AT16" s="71"/>
      <c r="AU16" s="75"/>
      <c r="AV16" s="75"/>
      <c r="AW16" s="75"/>
    </row>
    <row r="17">
      <c r="O17" s="71"/>
      <c r="P17" s="71"/>
      <c r="AT17" s="71"/>
      <c r="AU17" s="75"/>
      <c r="AV17" s="75"/>
      <c r="AW17" s="75"/>
    </row>
    <row r="18">
      <c r="O18" s="71"/>
      <c r="P18" s="71"/>
      <c r="AT18" s="71"/>
      <c r="AU18" s="75"/>
      <c r="AV18" s="75"/>
      <c r="AW18" s="75"/>
    </row>
    <row r="19">
      <c r="O19" s="71"/>
      <c r="P19" s="71"/>
      <c r="AT19" s="71"/>
      <c r="AU19" s="75"/>
      <c r="AV19" s="75"/>
      <c r="AW19" s="75"/>
    </row>
    <row r="20">
      <c r="O20" s="71"/>
      <c r="P20" s="71"/>
      <c r="AT20" s="71"/>
      <c r="AU20" s="75"/>
      <c r="AV20" s="75"/>
      <c r="AW20" s="75"/>
    </row>
    <row r="21">
      <c r="O21" s="71"/>
      <c r="P21" s="71"/>
      <c r="AT21" s="71"/>
      <c r="AU21" s="75"/>
      <c r="AV21" s="75"/>
      <c r="AW21" s="75"/>
    </row>
    <row r="22">
      <c r="O22" s="71"/>
      <c r="P22" s="71"/>
      <c r="AT22" s="71"/>
      <c r="AU22" s="75"/>
      <c r="AV22" s="75"/>
      <c r="AW22" s="75"/>
    </row>
    <row r="23">
      <c r="O23" s="71"/>
      <c r="P23" s="71"/>
      <c r="AT23" s="71"/>
      <c r="AU23" s="75"/>
      <c r="AV23" s="75"/>
      <c r="AW23" s="75"/>
    </row>
    <row r="24">
      <c r="O24" s="71"/>
      <c r="P24" s="71"/>
      <c r="AT24" s="71"/>
      <c r="AU24" s="75"/>
      <c r="AV24" s="75"/>
      <c r="AW24" s="75"/>
    </row>
    <row r="25">
      <c r="O25" s="71"/>
      <c r="P25" s="71"/>
      <c r="AT25" s="71"/>
      <c r="AU25" s="75"/>
      <c r="AV25" s="75"/>
      <c r="AW25" s="75"/>
    </row>
    <row r="26">
      <c r="O26" s="71"/>
      <c r="P26" s="71"/>
      <c r="AT26" s="71"/>
      <c r="AU26" s="75"/>
      <c r="AV26" s="75"/>
      <c r="AW26" s="75"/>
    </row>
    <row r="27">
      <c r="O27" s="71"/>
      <c r="P27" s="71"/>
      <c r="AT27" s="71"/>
      <c r="AU27" s="75"/>
      <c r="AV27" s="75"/>
      <c r="AW27" s="75"/>
    </row>
    <row r="28">
      <c r="O28" s="71"/>
      <c r="P28" s="71"/>
      <c r="AT28" s="71"/>
      <c r="AU28" s="75"/>
      <c r="AV28" s="75"/>
      <c r="AW28" s="75"/>
    </row>
    <row r="29">
      <c r="O29" s="71"/>
      <c r="P29" s="71"/>
      <c r="AT29" s="71"/>
      <c r="AU29" s="75"/>
      <c r="AV29" s="75"/>
      <c r="AW29" s="75"/>
    </row>
    <row r="30">
      <c r="O30" s="71"/>
      <c r="P30" s="71"/>
      <c r="AT30" s="71"/>
      <c r="AU30" s="75"/>
      <c r="AV30" s="75"/>
      <c r="AW30" s="75"/>
    </row>
    <row r="31">
      <c r="O31" s="71"/>
      <c r="P31" s="71"/>
      <c r="AT31" s="71"/>
      <c r="AU31" s="75"/>
      <c r="AV31" s="75"/>
      <c r="AW31" s="75"/>
    </row>
    <row r="32">
      <c r="O32" s="71"/>
      <c r="P32" s="71"/>
      <c r="AT32" s="71"/>
      <c r="AU32" s="75"/>
      <c r="AV32" s="75"/>
      <c r="AW32" s="75"/>
    </row>
    <row r="33">
      <c r="O33" s="71"/>
      <c r="P33" s="71"/>
      <c r="AT33" s="71"/>
      <c r="AU33" s="75"/>
      <c r="AV33" s="75"/>
      <c r="AW33" s="75"/>
    </row>
    <row r="34">
      <c r="O34" s="71"/>
      <c r="P34" s="71"/>
      <c r="AT34" s="71"/>
      <c r="AU34" s="75"/>
      <c r="AV34" s="75"/>
      <c r="AW34" s="75"/>
    </row>
    <row r="35">
      <c r="O35" s="71"/>
      <c r="P35" s="71"/>
      <c r="AT35" s="71"/>
      <c r="AU35" s="75"/>
      <c r="AV35" s="75"/>
      <c r="AW35" s="75"/>
    </row>
    <row r="36">
      <c r="O36" s="71"/>
      <c r="P36" s="71"/>
      <c r="AT36" s="71"/>
      <c r="AU36" s="75"/>
      <c r="AV36" s="75"/>
      <c r="AW36" s="75"/>
    </row>
    <row r="37">
      <c r="O37" s="71"/>
      <c r="P37" s="71"/>
      <c r="AT37" s="71"/>
      <c r="AU37" s="75"/>
      <c r="AV37" s="75"/>
      <c r="AW37" s="75"/>
    </row>
    <row r="38">
      <c r="O38" s="71"/>
      <c r="P38" s="71"/>
      <c r="AT38" s="71"/>
      <c r="AU38" s="75"/>
      <c r="AV38" s="75"/>
      <c r="AW38" s="75"/>
    </row>
    <row r="39">
      <c r="O39" s="71"/>
      <c r="P39" s="71"/>
      <c r="AT39" s="71"/>
      <c r="AU39" s="75"/>
      <c r="AV39" s="75"/>
      <c r="AW39" s="75"/>
    </row>
    <row r="40">
      <c r="O40" s="71"/>
      <c r="P40" s="71"/>
      <c r="AT40" s="71"/>
      <c r="AU40" s="75"/>
      <c r="AV40" s="75"/>
      <c r="AW40" s="75"/>
    </row>
    <row r="41">
      <c r="O41" s="71"/>
      <c r="P41" s="71"/>
      <c r="AT41" s="71"/>
      <c r="AU41" s="75"/>
      <c r="AV41" s="75"/>
      <c r="AW41" s="75"/>
    </row>
    <row r="42">
      <c r="O42" s="71"/>
      <c r="P42" s="71"/>
      <c r="AT42" s="71"/>
      <c r="AU42" s="75"/>
      <c r="AV42" s="75"/>
      <c r="AW42" s="75"/>
    </row>
    <row r="43">
      <c r="O43" s="71"/>
      <c r="P43" s="71"/>
      <c r="AT43" s="71"/>
      <c r="AU43" s="75"/>
      <c r="AV43" s="75"/>
      <c r="AW43" s="75"/>
    </row>
    <row r="44">
      <c r="O44" s="71"/>
      <c r="P44" s="71"/>
      <c r="AT44" s="71"/>
      <c r="AU44" s="75"/>
      <c r="AV44" s="75"/>
      <c r="AW44" s="75"/>
    </row>
    <row r="45">
      <c r="O45" s="71"/>
      <c r="P45" s="71"/>
      <c r="AT45" s="71"/>
      <c r="AU45" s="75"/>
      <c r="AV45" s="75"/>
      <c r="AW45" s="75"/>
    </row>
    <row r="46">
      <c r="O46" s="71"/>
      <c r="P46" s="71"/>
      <c r="AT46" s="71"/>
      <c r="AU46" s="75"/>
      <c r="AV46" s="75"/>
      <c r="AW46" s="75"/>
    </row>
    <row r="47">
      <c r="O47" s="71"/>
      <c r="P47" s="71"/>
      <c r="AT47" s="71"/>
      <c r="AU47" s="75"/>
      <c r="AV47" s="75"/>
      <c r="AW47" s="75"/>
    </row>
    <row r="48">
      <c r="O48" s="71"/>
      <c r="P48" s="71"/>
      <c r="AT48" s="71"/>
      <c r="AU48" s="75"/>
      <c r="AV48" s="75"/>
      <c r="AW48" s="75"/>
    </row>
    <row r="49">
      <c r="O49" s="71"/>
      <c r="P49" s="71"/>
      <c r="AT49" s="71"/>
      <c r="AU49" s="75"/>
      <c r="AV49" s="75"/>
      <c r="AW49" s="75"/>
    </row>
    <row r="50">
      <c r="O50" s="71"/>
      <c r="P50" s="71"/>
      <c r="AT50" s="71"/>
      <c r="AU50" s="75"/>
      <c r="AV50" s="75"/>
      <c r="AW50" s="75"/>
    </row>
    <row r="51">
      <c r="O51" s="71"/>
      <c r="P51" s="71"/>
      <c r="AT51" s="71"/>
      <c r="AU51" s="75"/>
      <c r="AV51" s="75"/>
      <c r="AW51" s="75"/>
    </row>
    <row r="52">
      <c r="O52" s="71"/>
      <c r="P52" s="71"/>
      <c r="AT52" s="71"/>
      <c r="AU52" s="75"/>
      <c r="AV52" s="75"/>
      <c r="AW52" s="75"/>
    </row>
    <row r="53">
      <c r="O53" s="71"/>
      <c r="P53" s="71"/>
      <c r="AT53" s="71"/>
      <c r="AU53" s="75"/>
      <c r="AV53" s="75"/>
      <c r="AW53" s="75"/>
    </row>
    <row r="54">
      <c r="O54" s="71"/>
      <c r="P54" s="71"/>
      <c r="AT54" s="71"/>
      <c r="AU54" s="75"/>
      <c r="AV54" s="75"/>
      <c r="AW54" s="75"/>
    </row>
    <row r="55">
      <c r="O55" s="71"/>
      <c r="P55" s="71"/>
      <c r="AT55" s="71"/>
      <c r="AU55" s="75"/>
      <c r="AV55" s="75"/>
      <c r="AW55" s="75"/>
    </row>
    <row r="56">
      <c r="O56" s="71"/>
      <c r="P56" s="71"/>
      <c r="AT56" s="71"/>
      <c r="AU56" s="75"/>
      <c r="AV56" s="75"/>
      <c r="AW56" s="75"/>
    </row>
    <row r="57">
      <c r="O57" s="71"/>
      <c r="P57" s="71"/>
      <c r="AT57" s="71"/>
      <c r="AU57" s="75"/>
      <c r="AV57" s="75"/>
      <c r="AW57" s="75"/>
    </row>
    <row r="58">
      <c r="O58" s="71"/>
      <c r="P58" s="71"/>
      <c r="AT58" s="71"/>
      <c r="AU58" s="75"/>
      <c r="AV58" s="75"/>
      <c r="AW58" s="75"/>
    </row>
    <row r="59">
      <c r="O59" s="71"/>
      <c r="P59" s="71"/>
      <c r="AT59" s="71"/>
      <c r="AU59" s="75"/>
      <c r="AV59" s="75"/>
      <c r="AW59" s="75"/>
    </row>
    <row r="60">
      <c r="O60" s="71"/>
      <c r="P60" s="71"/>
      <c r="AT60" s="71"/>
      <c r="AU60" s="75"/>
      <c r="AV60" s="75"/>
      <c r="AW60" s="75"/>
    </row>
    <row r="61">
      <c r="O61" s="71"/>
      <c r="P61" s="71"/>
      <c r="AT61" s="71"/>
      <c r="AU61" s="75"/>
      <c r="AV61" s="75"/>
      <c r="AW61" s="75"/>
    </row>
    <row r="62">
      <c r="O62" s="71"/>
      <c r="P62" s="71"/>
      <c r="AT62" s="71"/>
      <c r="AU62" s="75"/>
      <c r="AV62" s="75"/>
      <c r="AW62" s="75"/>
    </row>
    <row r="63">
      <c r="O63" s="71"/>
      <c r="P63" s="71"/>
      <c r="AT63" s="71"/>
      <c r="AU63" s="75"/>
      <c r="AV63" s="75"/>
      <c r="AW63" s="75"/>
    </row>
    <row r="64">
      <c r="O64" s="71"/>
      <c r="P64" s="71"/>
      <c r="AT64" s="71"/>
      <c r="AU64" s="75"/>
      <c r="AV64" s="75"/>
      <c r="AW64" s="75"/>
    </row>
    <row r="65">
      <c r="O65" s="71"/>
      <c r="P65" s="71"/>
      <c r="AT65" s="71"/>
      <c r="AU65" s="75"/>
      <c r="AV65" s="75"/>
      <c r="AW65" s="75"/>
    </row>
    <row r="66">
      <c r="O66" s="71"/>
      <c r="P66" s="71"/>
      <c r="AT66" s="71"/>
      <c r="AU66" s="75"/>
      <c r="AV66" s="75"/>
      <c r="AW66" s="75"/>
    </row>
    <row r="67">
      <c r="O67" s="71"/>
      <c r="P67" s="71"/>
      <c r="AT67" s="71"/>
      <c r="AU67" s="75"/>
      <c r="AV67" s="75"/>
      <c r="AW67" s="75"/>
    </row>
    <row r="68">
      <c r="O68" s="71"/>
      <c r="P68" s="71"/>
      <c r="AT68" s="71"/>
      <c r="AU68" s="75"/>
      <c r="AV68" s="75"/>
      <c r="AW68" s="75"/>
    </row>
    <row r="69">
      <c r="O69" s="71"/>
      <c r="P69" s="71"/>
      <c r="AT69" s="71"/>
      <c r="AU69" s="75"/>
      <c r="AV69" s="75"/>
      <c r="AW69" s="75"/>
    </row>
    <row r="70">
      <c r="O70" s="71"/>
      <c r="P70" s="71"/>
      <c r="AT70" s="71"/>
      <c r="AU70" s="75"/>
      <c r="AV70" s="75"/>
      <c r="AW70" s="75"/>
    </row>
    <row r="71">
      <c r="O71" s="71"/>
      <c r="P71" s="71"/>
      <c r="AT71" s="71"/>
      <c r="AU71" s="75"/>
      <c r="AV71" s="75"/>
      <c r="AW71" s="75"/>
    </row>
    <row r="72">
      <c r="O72" s="71"/>
      <c r="P72" s="71"/>
      <c r="AT72" s="71"/>
      <c r="AU72" s="75"/>
      <c r="AV72" s="75"/>
      <c r="AW72" s="75"/>
    </row>
    <row r="73">
      <c r="O73" s="71"/>
      <c r="P73" s="71"/>
      <c r="AT73" s="71"/>
      <c r="AU73" s="75"/>
      <c r="AV73" s="75"/>
      <c r="AW73" s="75"/>
    </row>
    <row r="74">
      <c r="O74" s="71"/>
      <c r="P74" s="71"/>
      <c r="AT74" s="71"/>
      <c r="AU74" s="75"/>
      <c r="AV74" s="75"/>
      <c r="AW74" s="75"/>
    </row>
    <row r="75">
      <c r="O75" s="71"/>
      <c r="P75" s="71"/>
      <c r="AT75" s="71"/>
      <c r="AU75" s="75"/>
      <c r="AV75" s="75"/>
      <c r="AW75" s="75"/>
    </row>
    <row r="76">
      <c r="O76" s="71"/>
      <c r="P76" s="71"/>
      <c r="AT76" s="71"/>
      <c r="AU76" s="75"/>
      <c r="AV76" s="75"/>
      <c r="AW76" s="75"/>
    </row>
    <row r="77">
      <c r="O77" s="71"/>
      <c r="P77" s="71"/>
      <c r="AT77" s="71"/>
      <c r="AU77" s="75"/>
      <c r="AV77" s="75"/>
      <c r="AW77" s="75"/>
    </row>
    <row r="78">
      <c r="O78" s="71"/>
      <c r="P78" s="71"/>
      <c r="AT78" s="71"/>
      <c r="AU78" s="75"/>
      <c r="AV78" s="75"/>
      <c r="AW78" s="75"/>
    </row>
    <row r="79">
      <c r="O79" s="71"/>
      <c r="P79" s="71"/>
      <c r="AT79" s="71"/>
      <c r="AU79" s="75"/>
      <c r="AV79" s="75"/>
      <c r="AW79" s="75"/>
    </row>
    <row r="80">
      <c r="O80" s="71"/>
      <c r="P80" s="71"/>
      <c r="AT80" s="71"/>
      <c r="AU80" s="75"/>
      <c r="AV80" s="75"/>
      <c r="AW80" s="75"/>
    </row>
    <row r="81">
      <c r="O81" s="71"/>
      <c r="P81" s="71"/>
      <c r="AT81" s="71"/>
      <c r="AU81" s="75"/>
      <c r="AV81" s="75"/>
      <c r="AW81" s="75"/>
    </row>
    <row r="82">
      <c r="O82" s="71"/>
      <c r="P82" s="71"/>
      <c r="AT82" s="71"/>
      <c r="AU82" s="75"/>
      <c r="AV82" s="75"/>
      <c r="AW82" s="75"/>
    </row>
    <row r="83">
      <c r="O83" s="71"/>
      <c r="P83" s="71"/>
      <c r="AT83" s="71"/>
      <c r="AU83" s="75"/>
      <c r="AV83" s="75"/>
      <c r="AW83" s="75"/>
    </row>
    <row r="84">
      <c r="O84" s="71"/>
      <c r="P84" s="71"/>
      <c r="AT84" s="71"/>
      <c r="AU84" s="75"/>
      <c r="AV84" s="75"/>
      <c r="AW84" s="75"/>
    </row>
    <row r="85">
      <c r="O85" s="71"/>
      <c r="P85" s="71"/>
      <c r="AT85" s="71"/>
      <c r="AU85" s="75"/>
      <c r="AV85" s="75"/>
      <c r="AW85" s="75"/>
    </row>
    <row r="86">
      <c r="O86" s="71"/>
      <c r="P86" s="71"/>
      <c r="AT86" s="71"/>
      <c r="AU86" s="75"/>
      <c r="AV86" s="75"/>
      <c r="AW86" s="75"/>
    </row>
    <row r="87">
      <c r="O87" s="71"/>
      <c r="P87" s="71"/>
      <c r="AT87" s="71"/>
      <c r="AU87" s="75"/>
      <c r="AV87" s="75"/>
      <c r="AW87" s="75"/>
    </row>
    <row r="88">
      <c r="O88" s="71"/>
      <c r="P88" s="71"/>
      <c r="AT88" s="71"/>
      <c r="AU88" s="75"/>
      <c r="AV88" s="75"/>
      <c r="AW88" s="75"/>
    </row>
    <row r="89">
      <c r="O89" s="71"/>
      <c r="P89" s="71"/>
      <c r="AT89" s="71"/>
      <c r="AU89" s="75"/>
      <c r="AV89" s="75"/>
      <c r="AW89" s="75"/>
    </row>
    <row r="90">
      <c r="O90" s="71"/>
      <c r="P90" s="71"/>
      <c r="AT90" s="71"/>
      <c r="AU90" s="75"/>
      <c r="AV90" s="75"/>
      <c r="AW90" s="75"/>
    </row>
    <row r="91">
      <c r="O91" s="71"/>
      <c r="P91" s="71"/>
      <c r="AT91" s="71"/>
      <c r="AU91" s="75"/>
      <c r="AV91" s="75"/>
      <c r="AW91" s="75"/>
    </row>
    <row r="92">
      <c r="O92" s="71"/>
      <c r="P92" s="71"/>
      <c r="AT92" s="71"/>
      <c r="AU92" s="75"/>
      <c r="AV92" s="75"/>
      <c r="AW92" s="75"/>
    </row>
    <row r="93">
      <c r="O93" s="71"/>
      <c r="P93" s="71"/>
      <c r="AT93" s="71"/>
      <c r="AU93" s="75"/>
      <c r="AV93" s="75"/>
      <c r="AW93" s="75"/>
    </row>
    <row r="94">
      <c r="O94" s="71"/>
      <c r="P94" s="71"/>
      <c r="AT94" s="71"/>
      <c r="AU94" s="75"/>
      <c r="AV94" s="75"/>
      <c r="AW94" s="75"/>
    </row>
    <row r="95">
      <c r="O95" s="71"/>
      <c r="P95" s="71"/>
      <c r="AT95" s="71"/>
      <c r="AU95" s="75"/>
      <c r="AV95" s="75"/>
      <c r="AW95" s="75"/>
    </row>
    <row r="96">
      <c r="O96" s="71"/>
      <c r="P96" s="71"/>
      <c r="AT96" s="71"/>
      <c r="AU96" s="75"/>
      <c r="AV96" s="75"/>
      <c r="AW96" s="75"/>
    </row>
    <row r="97">
      <c r="O97" s="71"/>
      <c r="P97" s="71"/>
      <c r="AT97" s="71"/>
      <c r="AU97" s="75"/>
      <c r="AV97" s="75"/>
      <c r="AW97" s="75"/>
    </row>
    <row r="98">
      <c r="O98" s="71"/>
      <c r="P98" s="71"/>
      <c r="AT98" s="71"/>
      <c r="AU98" s="75"/>
      <c r="AV98" s="75"/>
      <c r="AW98" s="75"/>
    </row>
    <row r="99">
      <c r="O99" s="71"/>
      <c r="P99" s="71"/>
      <c r="AT99" s="71"/>
      <c r="AU99" s="75"/>
      <c r="AV99" s="75"/>
      <c r="AW99" s="75"/>
    </row>
    <row r="100">
      <c r="O100" s="71"/>
      <c r="P100" s="71"/>
      <c r="AT100" s="71"/>
      <c r="AU100" s="75"/>
      <c r="AV100" s="75"/>
      <c r="AW100" s="75"/>
    </row>
    <row r="101">
      <c r="O101" s="71"/>
      <c r="P101" s="71"/>
      <c r="AT101" s="71"/>
      <c r="AU101" s="75"/>
      <c r="AV101" s="75"/>
      <c r="AW101" s="75"/>
    </row>
    <row r="102">
      <c r="O102" s="71"/>
      <c r="P102" s="71"/>
      <c r="AT102" s="71"/>
      <c r="AU102" s="75"/>
      <c r="AV102" s="75"/>
      <c r="AW102" s="75"/>
    </row>
    <row r="103">
      <c r="O103" s="71"/>
      <c r="P103" s="71"/>
      <c r="AT103" s="71"/>
      <c r="AU103" s="75"/>
      <c r="AV103" s="75"/>
      <c r="AW103" s="75"/>
    </row>
    <row r="104">
      <c r="O104" s="71"/>
      <c r="P104" s="71"/>
      <c r="AT104" s="71"/>
      <c r="AU104" s="75"/>
      <c r="AV104" s="75"/>
      <c r="AW104" s="75"/>
    </row>
    <row r="105">
      <c r="O105" s="71"/>
      <c r="P105" s="71"/>
      <c r="AT105" s="71"/>
      <c r="AU105" s="75"/>
      <c r="AV105" s="75"/>
      <c r="AW105" s="75"/>
    </row>
    <row r="106">
      <c r="O106" s="71"/>
      <c r="P106" s="71"/>
      <c r="AT106" s="71"/>
      <c r="AU106" s="75"/>
      <c r="AV106" s="75"/>
      <c r="AW106" s="75"/>
    </row>
    <row r="107">
      <c r="O107" s="71"/>
      <c r="P107" s="71"/>
      <c r="AT107" s="71"/>
      <c r="AU107" s="75"/>
      <c r="AV107" s="75"/>
      <c r="AW107" s="75"/>
    </row>
    <row r="108">
      <c r="O108" s="71"/>
      <c r="P108" s="71"/>
      <c r="AT108" s="71"/>
      <c r="AU108" s="75"/>
      <c r="AV108" s="75"/>
      <c r="AW108" s="75"/>
    </row>
    <row r="109">
      <c r="O109" s="71"/>
      <c r="P109" s="71"/>
      <c r="AT109" s="71"/>
      <c r="AU109" s="75"/>
      <c r="AV109" s="75"/>
      <c r="AW109" s="75"/>
    </row>
    <row r="110">
      <c r="O110" s="71"/>
      <c r="P110" s="71"/>
      <c r="AT110" s="71"/>
      <c r="AU110" s="75"/>
      <c r="AV110" s="75"/>
      <c r="AW110" s="75"/>
    </row>
    <row r="111">
      <c r="O111" s="71"/>
      <c r="P111" s="71"/>
      <c r="AT111" s="71"/>
      <c r="AU111" s="75"/>
      <c r="AV111" s="75"/>
      <c r="AW111" s="75"/>
    </row>
    <row r="112">
      <c r="O112" s="71"/>
      <c r="P112" s="71"/>
      <c r="AT112" s="71"/>
      <c r="AU112" s="75"/>
      <c r="AV112" s="75"/>
      <c r="AW112" s="75"/>
    </row>
    <row r="113">
      <c r="O113" s="71"/>
      <c r="P113" s="71"/>
      <c r="AT113" s="71"/>
      <c r="AU113" s="75"/>
      <c r="AV113" s="75"/>
      <c r="AW113" s="75"/>
    </row>
    <row r="114">
      <c r="O114" s="71"/>
      <c r="P114" s="71"/>
      <c r="AT114" s="71"/>
      <c r="AU114" s="75"/>
      <c r="AV114" s="75"/>
      <c r="AW114" s="75"/>
    </row>
    <row r="115">
      <c r="O115" s="71"/>
      <c r="P115" s="71"/>
      <c r="AT115" s="71"/>
      <c r="AU115" s="75"/>
      <c r="AV115" s="75"/>
      <c r="AW115" s="75"/>
    </row>
    <row r="116">
      <c r="O116" s="71"/>
      <c r="P116" s="71"/>
      <c r="AT116" s="71"/>
      <c r="AU116" s="75"/>
      <c r="AV116" s="75"/>
      <c r="AW116" s="75"/>
    </row>
    <row r="117">
      <c r="O117" s="71"/>
      <c r="P117" s="71"/>
      <c r="AT117" s="71"/>
      <c r="AU117" s="75"/>
      <c r="AV117" s="75"/>
      <c r="AW117" s="75"/>
    </row>
    <row r="118">
      <c r="O118" s="71"/>
      <c r="P118" s="71"/>
      <c r="AT118" s="71"/>
      <c r="AU118" s="75"/>
      <c r="AV118" s="75"/>
      <c r="AW118" s="75"/>
    </row>
    <row r="119">
      <c r="O119" s="71"/>
      <c r="P119" s="71"/>
      <c r="AT119" s="71"/>
      <c r="AU119" s="75"/>
      <c r="AV119" s="75"/>
      <c r="AW119" s="75"/>
    </row>
    <row r="120">
      <c r="O120" s="71"/>
      <c r="P120" s="71"/>
      <c r="AT120" s="71"/>
      <c r="AU120" s="75"/>
      <c r="AV120" s="75"/>
      <c r="AW120" s="75"/>
    </row>
    <row r="121">
      <c r="O121" s="71"/>
      <c r="P121" s="71"/>
      <c r="AT121" s="71"/>
      <c r="AU121" s="75"/>
      <c r="AV121" s="75"/>
      <c r="AW121" s="75"/>
    </row>
    <row r="122">
      <c r="O122" s="71"/>
      <c r="P122" s="71"/>
      <c r="AT122" s="71"/>
      <c r="AU122" s="75"/>
      <c r="AV122" s="75"/>
      <c r="AW122" s="75"/>
    </row>
    <row r="123">
      <c r="O123" s="71"/>
      <c r="P123" s="71"/>
      <c r="AT123" s="71"/>
      <c r="AU123" s="75"/>
      <c r="AV123" s="75"/>
      <c r="AW123" s="75"/>
    </row>
    <row r="124">
      <c r="O124" s="71"/>
      <c r="P124" s="71"/>
      <c r="AT124" s="71"/>
      <c r="AU124" s="75"/>
      <c r="AV124" s="75"/>
      <c r="AW124" s="75"/>
    </row>
    <row r="125">
      <c r="O125" s="71"/>
      <c r="P125" s="71"/>
      <c r="AT125" s="71"/>
      <c r="AU125" s="75"/>
      <c r="AV125" s="75"/>
      <c r="AW125" s="75"/>
    </row>
    <row r="126">
      <c r="O126" s="71"/>
      <c r="P126" s="71"/>
      <c r="AT126" s="71"/>
      <c r="AU126" s="75"/>
      <c r="AV126" s="75"/>
      <c r="AW126" s="75"/>
    </row>
    <row r="127">
      <c r="O127" s="71"/>
      <c r="P127" s="71"/>
      <c r="AT127" s="71"/>
      <c r="AU127" s="75"/>
      <c r="AV127" s="75"/>
      <c r="AW127" s="75"/>
    </row>
    <row r="128">
      <c r="O128" s="71"/>
      <c r="P128" s="71"/>
      <c r="AT128" s="71"/>
      <c r="AU128" s="75"/>
      <c r="AV128" s="75"/>
      <c r="AW128" s="75"/>
    </row>
    <row r="129">
      <c r="O129" s="71"/>
      <c r="P129" s="71"/>
      <c r="AT129" s="71"/>
      <c r="AU129" s="75"/>
      <c r="AV129" s="75"/>
      <c r="AW129" s="75"/>
    </row>
    <row r="130">
      <c r="O130" s="71"/>
      <c r="P130" s="71"/>
      <c r="AT130" s="71"/>
      <c r="AU130" s="75"/>
      <c r="AV130" s="75"/>
      <c r="AW130" s="75"/>
    </row>
    <row r="131">
      <c r="O131" s="71"/>
      <c r="P131" s="71"/>
      <c r="AT131" s="71"/>
      <c r="AU131" s="75"/>
      <c r="AV131" s="75"/>
      <c r="AW131" s="75"/>
    </row>
    <row r="132">
      <c r="O132" s="71"/>
      <c r="P132" s="71"/>
      <c r="AT132" s="71"/>
      <c r="AU132" s="75"/>
      <c r="AV132" s="75"/>
      <c r="AW132" s="75"/>
    </row>
    <row r="133">
      <c r="O133" s="71"/>
      <c r="P133" s="71"/>
      <c r="AT133" s="71"/>
      <c r="AU133" s="75"/>
      <c r="AV133" s="75"/>
      <c r="AW133" s="75"/>
    </row>
    <row r="134">
      <c r="O134" s="71"/>
      <c r="P134" s="71"/>
      <c r="AT134" s="71"/>
      <c r="AU134" s="75"/>
      <c r="AV134" s="75"/>
      <c r="AW134" s="75"/>
    </row>
    <row r="135">
      <c r="O135" s="71"/>
      <c r="P135" s="71"/>
      <c r="AT135" s="71"/>
      <c r="AU135" s="75"/>
      <c r="AV135" s="75"/>
      <c r="AW135" s="75"/>
    </row>
    <row r="136">
      <c r="O136" s="71"/>
      <c r="P136" s="71"/>
      <c r="AT136" s="71"/>
      <c r="AU136" s="75"/>
      <c r="AV136" s="75"/>
      <c r="AW136" s="75"/>
    </row>
    <row r="137">
      <c r="O137" s="71"/>
      <c r="P137" s="71"/>
      <c r="AT137" s="71"/>
      <c r="AU137" s="75"/>
      <c r="AV137" s="75"/>
      <c r="AW137" s="75"/>
    </row>
    <row r="138">
      <c r="O138" s="71"/>
      <c r="P138" s="71"/>
      <c r="AT138" s="71"/>
      <c r="AU138" s="75"/>
      <c r="AV138" s="75"/>
      <c r="AW138" s="75"/>
    </row>
    <row r="139">
      <c r="O139" s="71"/>
      <c r="P139" s="71"/>
      <c r="AT139" s="71"/>
      <c r="AU139" s="75"/>
      <c r="AV139" s="75"/>
      <c r="AW139" s="75"/>
    </row>
    <row r="140">
      <c r="O140" s="71"/>
      <c r="P140" s="71"/>
      <c r="AT140" s="71"/>
      <c r="AU140" s="75"/>
      <c r="AV140" s="75"/>
      <c r="AW140" s="75"/>
    </row>
    <row r="141">
      <c r="O141" s="71"/>
      <c r="P141" s="71"/>
      <c r="AT141" s="71"/>
      <c r="AU141" s="75"/>
      <c r="AV141" s="75"/>
      <c r="AW141" s="75"/>
    </row>
    <row r="142">
      <c r="O142" s="71"/>
      <c r="P142" s="71"/>
      <c r="AT142" s="71"/>
      <c r="AU142" s="75"/>
      <c r="AV142" s="75"/>
      <c r="AW142" s="75"/>
    </row>
    <row r="143">
      <c r="O143" s="71"/>
      <c r="P143" s="71"/>
      <c r="AT143" s="71"/>
      <c r="AU143" s="75"/>
      <c r="AV143" s="75"/>
      <c r="AW143" s="75"/>
    </row>
    <row r="144">
      <c r="O144" s="71"/>
      <c r="P144" s="71"/>
      <c r="AT144" s="71"/>
      <c r="AU144" s="75"/>
      <c r="AV144" s="75"/>
      <c r="AW144" s="75"/>
    </row>
    <row r="145">
      <c r="O145" s="71"/>
      <c r="P145" s="71"/>
      <c r="AT145" s="71"/>
      <c r="AU145" s="75"/>
      <c r="AV145" s="75"/>
      <c r="AW145" s="75"/>
    </row>
    <row r="146">
      <c r="O146" s="71"/>
      <c r="P146" s="71"/>
      <c r="AT146" s="71"/>
      <c r="AU146" s="75"/>
      <c r="AV146" s="75"/>
      <c r="AW146" s="75"/>
    </row>
    <row r="147">
      <c r="O147" s="71"/>
      <c r="P147" s="71"/>
      <c r="AT147" s="71"/>
      <c r="AU147" s="75"/>
      <c r="AV147" s="75"/>
      <c r="AW147" s="75"/>
    </row>
    <row r="148">
      <c r="O148" s="71"/>
      <c r="P148" s="71"/>
      <c r="AT148" s="71"/>
      <c r="AU148" s="75"/>
      <c r="AV148" s="75"/>
      <c r="AW148" s="75"/>
    </row>
    <row r="149">
      <c r="O149" s="71"/>
      <c r="P149" s="71"/>
      <c r="AT149" s="71"/>
      <c r="AU149" s="75"/>
      <c r="AV149" s="75"/>
      <c r="AW149" s="75"/>
    </row>
    <row r="150">
      <c r="O150" s="71"/>
      <c r="P150" s="71"/>
      <c r="AT150" s="71"/>
      <c r="AU150" s="75"/>
      <c r="AV150" s="75"/>
      <c r="AW150" s="75"/>
    </row>
    <row r="151">
      <c r="O151" s="71"/>
      <c r="P151" s="71"/>
      <c r="AT151" s="71"/>
      <c r="AU151" s="75"/>
      <c r="AV151" s="75"/>
      <c r="AW151" s="75"/>
    </row>
    <row r="152">
      <c r="O152" s="71"/>
      <c r="P152" s="71"/>
      <c r="AT152" s="71"/>
      <c r="AU152" s="75"/>
      <c r="AV152" s="75"/>
      <c r="AW152" s="75"/>
    </row>
    <row r="153">
      <c r="O153" s="71"/>
      <c r="P153" s="71"/>
      <c r="AT153" s="71"/>
      <c r="AU153" s="75"/>
      <c r="AV153" s="75"/>
      <c r="AW153" s="75"/>
    </row>
    <row r="154">
      <c r="O154" s="71"/>
      <c r="P154" s="71"/>
      <c r="AT154" s="71"/>
      <c r="AU154" s="75"/>
      <c r="AV154" s="75"/>
      <c r="AW154" s="75"/>
    </row>
    <row r="155">
      <c r="O155" s="71"/>
      <c r="P155" s="71"/>
      <c r="AT155" s="71"/>
      <c r="AU155" s="75"/>
      <c r="AV155" s="75"/>
      <c r="AW155" s="75"/>
    </row>
    <row r="156">
      <c r="O156" s="71"/>
      <c r="P156" s="71"/>
      <c r="AT156" s="71"/>
      <c r="AU156" s="75"/>
      <c r="AV156" s="75"/>
      <c r="AW156" s="75"/>
    </row>
    <row r="157">
      <c r="O157" s="71"/>
      <c r="P157" s="71"/>
      <c r="AT157" s="71"/>
      <c r="AU157" s="75"/>
      <c r="AV157" s="75"/>
      <c r="AW157" s="75"/>
    </row>
    <row r="158">
      <c r="O158" s="71"/>
      <c r="P158" s="71"/>
      <c r="AT158" s="71"/>
      <c r="AU158" s="75"/>
      <c r="AV158" s="75"/>
      <c r="AW158" s="75"/>
    </row>
    <row r="159">
      <c r="O159" s="71"/>
      <c r="P159" s="71"/>
      <c r="AT159" s="71"/>
      <c r="AU159" s="75"/>
      <c r="AV159" s="75"/>
      <c r="AW159" s="75"/>
    </row>
    <row r="160">
      <c r="O160" s="71"/>
      <c r="P160" s="71"/>
      <c r="AT160" s="71"/>
      <c r="AU160" s="75"/>
      <c r="AV160" s="75"/>
      <c r="AW160" s="75"/>
    </row>
    <row r="161">
      <c r="O161" s="71"/>
      <c r="P161" s="71"/>
      <c r="AT161" s="71"/>
      <c r="AU161" s="75"/>
      <c r="AV161" s="75"/>
      <c r="AW161" s="75"/>
    </row>
    <row r="162">
      <c r="O162" s="71"/>
      <c r="P162" s="71"/>
      <c r="AT162" s="71"/>
      <c r="AU162" s="75"/>
      <c r="AV162" s="75"/>
      <c r="AW162" s="75"/>
    </row>
    <row r="163">
      <c r="O163" s="71"/>
      <c r="P163" s="71"/>
      <c r="AT163" s="71"/>
      <c r="AU163" s="75"/>
      <c r="AV163" s="75"/>
      <c r="AW163" s="75"/>
    </row>
    <row r="164">
      <c r="O164" s="71"/>
      <c r="P164" s="71"/>
      <c r="AT164" s="71"/>
      <c r="AU164" s="75"/>
      <c r="AV164" s="75"/>
      <c r="AW164" s="75"/>
    </row>
    <row r="165">
      <c r="O165" s="71"/>
      <c r="P165" s="71"/>
      <c r="AT165" s="71"/>
      <c r="AU165" s="75"/>
      <c r="AV165" s="75"/>
      <c r="AW165" s="75"/>
    </row>
    <row r="166">
      <c r="O166" s="71"/>
      <c r="P166" s="71"/>
      <c r="AT166" s="71"/>
      <c r="AU166" s="75"/>
      <c r="AV166" s="75"/>
      <c r="AW166" s="75"/>
    </row>
    <row r="167">
      <c r="O167" s="71"/>
      <c r="P167" s="71"/>
      <c r="AT167" s="71"/>
      <c r="AU167" s="75"/>
      <c r="AV167" s="75"/>
      <c r="AW167" s="75"/>
    </row>
    <row r="168">
      <c r="O168" s="71"/>
      <c r="P168" s="71"/>
      <c r="AT168" s="71"/>
      <c r="AU168" s="75"/>
      <c r="AV168" s="75"/>
      <c r="AW168" s="75"/>
    </row>
    <row r="169">
      <c r="O169" s="71"/>
      <c r="P169" s="71"/>
      <c r="AT169" s="71"/>
      <c r="AU169" s="75"/>
      <c r="AV169" s="75"/>
      <c r="AW169" s="75"/>
    </row>
    <row r="170">
      <c r="O170" s="71"/>
      <c r="P170" s="71"/>
      <c r="AT170" s="71"/>
      <c r="AU170" s="75"/>
      <c r="AV170" s="75"/>
      <c r="AW170" s="75"/>
    </row>
    <row r="171">
      <c r="O171" s="71"/>
      <c r="P171" s="71"/>
      <c r="AT171" s="71"/>
      <c r="AU171" s="75"/>
      <c r="AV171" s="75"/>
      <c r="AW171" s="75"/>
    </row>
    <row r="172">
      <c r="O172" s="71"/>
      <c r="P172" s="71"/>
      <c r="AT172" s="71"/>
      <c r="AU172" s="75"/>
      <c r="AV172" s="75"/>
      <c r="AW172" s="75"/>
    </row>
    <row r="173">
      <c r="O173" s="71"/>
      <c r="P173" s="71"/>
      <c r="AT173" s="71"/>
      <c r="AU173" s="75"/>
      <c r="AV173" s="75"/>
      <c r="AW173" s="75"/>
    </row>
    <row r="174">
      <c r="O174" s="71"/>
      <c r="P174" s="71"/>
      <c r="AT174" s="71"/>
      <c r="AU174" s="75"/>
      <c r="AV174" s="75"/>
      <c r="AW174" s="75"/>
    </row>
    <row r="175">
      <c r="O175" s="71"/>
      <c r="P175" s="71"/>
      <c r="AT175" s="71"/>
      <c r="AU175" s="75"/>
      <c r="AV175" s="75"/>
      <c r="AW175" s="75"/>
    </row>
    <row r="176">
      <c r="O176" s="71"/>
      <c r="P176" s="71"/>
      <c r="AT176" s="71"/>
      <c r="AU176" s="75"/>
      <c r="AV176" s="75"/>
      <c r="AW176" s="75"/>
    </row>
    <row r="177">
      <c r="O177" s="71"/>
      <c r="P177" s="71"/>
      <c r="AT177" s="71"/>
      <c r="AU177" s="75"/>
      <c r="AV177" s="75"/>
      <c r="AW177" s="75"/>
    </row>
    <row r="178">
      <c r="O178" s="71"/>
      <c r="P178" s="71"/>
      <c r="AT178" s="71"/>
      <c r="AU178" s="75"/>
      <c r="AV178" s="75"/>
      <c r="AW178" s="75"/>
    </row>
    <row r="179">
      <c r="O179" s="71"/>
      <c r="P179" s="71"/>
      <c r="AT179" s="71"/>
      <c r="AU179" s="75"/>
      <c r="AV179" s="75"/>
      <c r="AW179" s="75"/>
    </row>
    <row r="180">
      <c r="O180" s="71"/>
      <c r="P180" s="71"/>
      <c r="AT180" s="71"/>
      <c r="AU180" s="75"/>
      <c r="AV180" s="75"/>
      <c r="AW180" s="75"/>
    </row>
    <row r="181">
      <c r="O181" s="71"/>
      <c r="P181" s="71"/>
      <c r="AT181" s="71"/>
      <c r="AU181" s="75"/>
      <c r="AV181" s="75"/>
      <c r="AW181" s="75"/>
    </row>
    <row r="182">
      <c r="O182" s="71"/>
      <c r="P182" s="71"/>
      <c r="AT182" s="71"/>
      <c r="AU182" s="75"/>
      <c r="AV182" s="75"/>
      <c r="AW182" s="75"/>
    </row>
    <row r="183">
      <c r="O183" s="71"/>
      <c r="P183" s="71"/>
      <c r="AT183" s="71"/>
      <c r="AU183" s="75"/>
      <c r="AV183" s="75"/>
      <c r="AW183" s="75"/>
    </row>
    <row r="184">
      <c r="O184" s="71"/>
      <c r="P184" s="71"/>
      <c r="AT184" s="71"/>
      <c r="AU184" s="75"/>
      <c r="AV184" s="75"/>
      <c r="AW184" s="75"/>
    </row>
    <row r="185">
      <c r="O185" s="71"/>
      <c r="P185" s="71"/>
      <c r="AT185" s="71"/>
      <c r="AU185" s="75"/>
      <c r="AV185" s="75"/>
      <c r="AW185" s="75"/>
    </row>
    <row r="186">
      <c r="O186" s="71"/>
      <c r="P186" s="71"/>
      <c r="AT186" s="71"/>
      <c r="AU186" s="75"/>
      <c r="AV186" s="75"/>
      <c r="AW186" s="75"/>
    </row>
    <row r="187">
      <c r="O187" s="71"/>
      <c r="P187" s="71"/>
      <c r="AT187" s="71"/>
      <c r="AU187" s="75"/>
      <c r="AV187" s="75"/>
      <c r="AW187" s="75"/>
    </row>
    <row r="188">
      <c r="O188" s="71"/>
      <c r="P188" s="71"/>
      <c r="AT188" s="71"/>
      <c r="AU188" s="75"/>
      <c r="AV188" s="75"/>
      <c r="AW188" s="75"/>
    </row>
    <row r="189">
      <c r="O189" s="71"/>
      <c r="P189" s="71"/>
      <c r="AT189" s="71"/>
      <c r="AU189" s="75"/>
      <c r="AV189" s="75"/>
      <c r="AW189" s="75"/>
    </row>
    <row r="190">
      <c r="O190" s="71"/>
      <c r="P190" s="71"/>
      <c r="AT190" s="71"/>
      <c r="AU190" s="75"/>
      <c r="AV190" s="75"/>
      <c r="AW190" s="75"/>
    </row>
    <row r="191">
      <c r="O191" s="71"/>
      <c r="P191" s="71"/>
      <c r="AT191" s="71"/>
      <c r="AU191" s="75"/>
      <c r="AV191" s="75"/>
      <c r="AW191" s="75"/>
    </row>
    <row r="192">
      <c r="O192" s="71"/>
      <c r="P192" s="71"/>
      <c r="AT192" s="71"/>
      <c r="AU192" s="75"/>
      <c r="AV192" s="75"/>
      <c r="AW192" s="75"/>
    </row>
    <row r="193">
      <c r="O193" s="71"/>
      <c r="P193" s="71"/>
      <c r="AT193" s="71"/>
      <c r="AU193" s="75"/>
      <c r="AV193" s="75"/>
      <c r="AW193" s="75"/>
    </row>
    <row r="194">
      <c r="O194" s="71"/>
      <c r="P194" s="71"/>
      <c r="AT194" s="71"/>
      <c r="AU194" s="75"/>
      <c r="AV194" s="75"/>
      <c r="AW194" s="75"/>
    </row>
    <row r="195">
      <c r="O195" s="71"/>
      <c r="P195" s="71"/>
      <c r="AT195" s="71"/>
      <c r="AU195" s="75"/>
      <c r="AV195" s="75"/>
      <c r="AW195" s="75"/>
    </row>
    <row r="196">
      <c r="O196" s="71"/>
      <c r="P196" s="71"/>
      <c r="AT196" s="71"/>
      <c r="AU196" s="75"/>
      <c r="AV196" s="75"/>
      <c r="AW196" s="75"/>
    </row>
    <row r="197">
      <c r="O197" s="71"/>
      <c r="P197" s="71"/>
      <c r="AT197" s="71"/>
      <c r="AU197" s="75"/>
      <c r="AV197" s="75"/>
      <c r="AW197" s="75"/>
    </row>
    <row r="198">
      <c r="O198" s="71"/>
      <c r="P198" s="71"/>
      <c r="AT198" s="71"/>
      <c r="AU198" s="75"/>
      <c r="AV198" s="75"/>
      <c r="AW198" s="75"/>
    </row>
    <row r="199">
      <c r="O199" s="71"/>
      <c r="P199" s="71"/>
      <c r="AT199" s="71"/>
      <c r="AU199" s="75"/>
      <c r="AV199" s="75"/>
      <c r="AW199" s="75"/>
    </row>
    <row r="200">
      <c r="O200" s="71"/>
      <c r="P200" s="71"/>
      <c r="AT200" s="71"/>
      <c r="AU200" s="75"/>
      <c r="AV200" s="75"/>
      <c r="AW200" s="75"/>
    </row>
    <row r="201">
      <c r="O201" s="71"/>
      <c r="P201" s="71"/>
      <c r="AT201" s="71"/>
      <c r="AU201" s="75"/>
      <c r="AV201" s="75"/>
      <c r="AW201" s="75"/>
    </row>
    <row r="202">
      <c r="O202" s="71"/>
      <c r="P202" s="71"/>
      <c r="AT202" s="71"/>
      <c r="AU202" s="75"/>
      <c r="AV202" s="75"/>
      <c r="AW202" s="75"/>
    </row>
    <row r="203">
      <c r="O203" s="71"/>
      <c r="P203" s="71"/>
      <c r="AT203" s="71"/>
      <c r="AU203" s="75"/>
      <c r="AV203" s="75"/>
      <c r="AW203" s="75"/>
    </row>
    <row r="204">
      <c r="O204" s="71"/>
      <c r="P204" s="71"/>
      <c r="AT204" s="71"/>
      <c r="AU204" s="75"/>
      <c r="AV204" s="75"/>
      <c r="AW204" s="75"/>
    </row>
    <row r="205">
      <c r="O205" s="71"/>
      <c r="P205" s="71"/>
      <c r="AT205" s="71"/>
      <c r="AU205" s="75"/>
      <c r="AV205" s="75"/>
      <c r="AW205" s="75"/>
    </row>
    <row r="206">
      <c r="O206" s="71"/>
      <c r="P206" s="71"/>
      <c r="AT206" s="71"/>
      <c r="AU206" s="75"/>
      <c r="AV206" s="75"/>
      <c r="AW206" s="75"/>
    </row>
    <row r="207">
      <c r="O207" s="71"/>
      <c r="P207" s="71"/>
      <c r="AT207" s="71"/>
      <c r="AU207" s="75"/>
      <c r="AV207" s="75"/>
      <c r="AW207" s="75"/>
    </row>
    <row r="208">
      <c r="O208" s="71"/>
      <c r="P208" s="71"/>
      <c r="AT208" s="71"/>
      <c r="AU208" s="75"/>
      <c r="AV208" s="75"/>
      <c r="AW208" s="75"/>
    </row>
    <row r="209">
      <c r="O209" s="71"/>
      <c r="P209" s="71"/>
      <c r="AT209" s="71"/>
      <c r="AU209" s="75"/>
      <c r="AV209" s="75"/>
      <c r="AW209" s="75"/>
    </row>
    <row r="210">
      <c r="O210" s="71"/>
      <c r="P210" s="71"/>
      <c r="AT210" s="71"/>
      <c r="AU210" s="75"/>
      <c r="AV210" s="75"/>
      <c r="AW210" s="75"/>
    </row>
    <row r="211">
      <c r="O211" s="71"/>
      <c r="P211" s="71"/>
      <c r="AT211" s="71"/>
      <c r="AU211" s="75"/>
      <c r="AV211" s="75"/>
      <c r="AW211" s="75"/>
    </row>
    <row r="212">
      <c r="O212" s="71"/>
      <c r="P212" s="71"/>
      <c r="AT212" s="71"/>
      <c r="AU212" s="75"/>
      <c r="AV212" s="75"/>
      <c r="AW212" s="75"/>
    </row>
    <row r="213">
      <c r="O213" s="71"/>
      <c r="P213" s="71"/>
      <c r="AT213" s="71"/>
      <c r="AU213" s="75"/>
      <c r="AV213" s="75"/>
      <c r="AW213" s="75"/>
    </row>
    <row r="214">
      <c r="O214" s="71"/>
      <c r="P214" s="71"/>
      <c r="AT214" s="71"/>
      <c r="AU214" s="75"/>
      <c r="AV214" s="75"/>
      <c r="AW214" s="75"/>
    </row>
    <row r="215">
      <c r="O215" s="71"/>
      <c r="P215" s="71"/>
      <c r="AT215" s="71"/>
      <c r="AU215" s="75"/>
      <c r="AV215" s="75"/>
      <c r="AW215" s="75"/>
    </row>
    <row r="216">
      <c r="O216" s="71"/>
      <c r="P216" s="71"/>
      <c r="AT216" s="71"/>
      <c r="AU216" s="75"/>
      <c r="AV216" s="75"/>
      <c r="AW216" s="75"/>
    </row>
    <row r="217">
      <c r="O217" s="71"/>
      <c r="P217" s="71"/>
      <c r="AT217" s="71"/>
      <c r="AU217" s="75"/>
      <c r="AV217" s="75"/>
      <c r="AW217" s="75"/>
    </row>
    <row r="218">
      <c r="O218" s="71"/>
      <c r="P218" s="71"/>
      <c r="AT218" s="71"/>
      <c r="AU218" s="75"/>
      <c r="AV218" s="75"/>
      <c r="AW218" s="75"/>
    </row>
    <row r="219">
      <c r="O219" s="71"/>
      <c r="P219" s="71"/>
      <c r="AT219" s="71"/>
      <c r="AU219" s="75"/>
      <c r="AV219" s="75"/>
      <c r="AW219" s="75"/>
    </row>
    <row r="220">
      <c r="O220" s="71"/>
      <c r="P220" s="71"/>
      <c r="AT220" s="71"/>
      <c r="AU220" s="75"/>
      <c r="AV220" s="75"/>
      <c r="AW220" s="75"/>
    </row>
    <row r="221">
      <c r="O221" s="71"/>
      <c r="P221" s="71"/>
      <c r="AT221" s="71"/>
      <c r="AU221" s="75"/>
      <c r="AV221" s="75"/>
      <c r="AW221" s="75"/>
    </row>
    <row r="222">
      <c r="O222" s="71"/>
      <c r="P222" s="71"/>
      <c r="AT222" s="71"/>
      <c r="AU222" s="75"/>
      <c r="AV222" s="75"/>
      <c r="AW222" s="75"/>
    </row>
    <row r="223">
      <c r="O223" s="71"/>
      <c r="P223" s="71"/>
      <c r="AT223" s="71"/>
      <c r="AU223" s="75"/>
      <c r="AV223" s="75"/>
      <c r="AW223" s="75"/>
    </row>
    <row r="224">
      <c r="O224" s="71"/>
      <c r="P224" s="71"/>
      <c r="AT224" s="71"/>
      <c r="AU224" s="75"/>
      <c r="AV224" s="75"/>
      <c r="AW224" s="75"/>
    </row>
    <row r="225">
      <c r="O225" s="71"/>
      <c r="P225" s="71"/>
      <c r="AT225" s="71"/>
      <c r="AU225" s="75"/>
      <c r="AV225" s="75"/>
      <c r="AW225" s="75"/>
    </row>
    <row r="226">
      <c r="O226" s="71"/>
      <c r="P226" s="71"/>
      <c r="AT226" s="71"/>
      <c r="AU226" s="75"/>
      <c r="AV226" s="75"/>
      <c r="AW226" s="75"/>
    </row>
    <row r="227">
      <c r="O227" s="71"/>
      <c r="P227" s="71"/>
      <c r="AT227" s="71"/>
      <c r="AU227" s="75"/>
      <c r="AV227" s="75"/>
      <c r="AW227" s="75"/>
    </row>
    <row r="228">
      <c r="O228" s="71"/>
      <c r="P228" s="71"/>
      <c r="AT228" s="71"/>
      <c r="AU228" s="75"/>
      <c r="AV228" s="75"/>
      <c r="AW228" s="75"/>
    </row>
    <row r="229">
      <c r="O229" s="71"/>
      <c r="P229" s="71"/>
      <c r="AT229" s="71"/>
      <c r="AU229" s="75"/>
      <c r="AV229" s="75"/>
      <c r="AW229" s="75"/>
    </row>
    <row r="230">
      <c r="O230" s="71"/>
      <c r="P230" s="71"/>
      <c r="AT230" s="71"/>
      <c r="AU230" s="75"/>
      <c r="AV230" s="75"/>
      <c r="AW230" s="75"/>
    </row>
    <row r="231">
      <c r="O231" s="71"/>
      <c r="P231" s="71"/>
      <c r="AT231" s="71"/>
      <c r="AU231" s="75"/>
      <c r="AV231" s="75"/>
      <c r="AW231" s="75"/>
    </row>
    <row r="232">
      <c r="O232" s="71"/>
      <c r="P232" s="71"/>
      <c r="AT232" s="71"/>
      <c r="AU232" s="75"/>
      <c r="AV232" s="75"/>
      <c r="AW232" s="75"/>
    </row>
    <row r="233">
      <c r="O233" s="71"/>
      <c r="P233" s="71"/>
      <c r="AT233" s="71"/>
      <c r="AU233" s="75"/>
      <c r="AV233" s="75"/>
      <c r="AW233" s="75"/>
    </row>
    <row r="234">
      <c r="O234" s="71"/>
      <c r="P234" s="71"/>
      <c r="AT234" s="71"/>
      <c r="AU234" s="75"/>
      <c r="AV234" s="75"/>
      <c r="AW234" s="75"/>
    </row>
    <row r="235">
      <c r="O235" s="71"/>
      <c r="P235" s="71"/>
      <c r="AT235" s="71"/>
      <c r="AU235" s="75"/>
      <c r="AV235" s="75"/>
      <c r="AW235" s="75"/>
    </row>
    <row r="236">
      <c r="O236" s="71"/>
      <c r="P236" s="71"/>
      <c r="AT236" s="71"/>
      <c r="AU236" s="75"/>
      <c r="AV236" s="75"/>
      <c r="AW236" s="75"/>
    </row>
    <row r="237">
      <c r="O237" s="71"/>
      <c r="P237" s="71"/>
      <c r="AT237" s="71"/>
      <c r="AU237" s="75"/>
      <c r="AV237" s="75"/>
      <c r="AW237" s="75"/>
    </row>
    <row r="238">
      <c r="O238" s="71"/>
      <c r="P238" s="71"/>
      <c r="AT238" s="71"/>
      <c r="AU238" s="75"/>
      <c r="AV238" s="75"/>
      <c r="AW238" s="75"/>
    </row>
    <row r="239">
      <c r="O239" s="71"/>
      <c r="P239" s="71"/>
      <c r="AT239" s="71"/>
      <c r="AU239" s="75"/>
      <c r="AV239" s="75"/>
      <c r="AW239" s="75"/>
    </row>
    <row r="240">
      <c r="O240" s="71"/>
      <c r="P240" s="71"/>
      <c r="AT240" s="71"/>
      <c r="AU240" s="75"/>
      <c r="AV240" s="75"/>
      <c r="AW240" s="75"/>
    </row>
    <row r="241">
      <c r="O241" s="71"/>
      <c r="P241" s="71"/>
      <c r="AT241" s="71"/>
      <c r="AU241" s="75"/>
      <c r="AV241" s="75"/>
      <c r="AW241" s="75"/>
    </row>
    <row r="242">
      <c r="O242" s="71"/>
      <c r="P242" s="71"/>
      <c r="AT242" s="71"/>
      <c r="AU242" s="75"/>
      <c r="AV242" s="75"/>
      <c r="AW242" s="75"/>
    </row>
    <row r="243">
      <c r="O243" s="71"/>
      <c r="P243" s="71"/>
      <c r="AT243" s="71"/>
      <c r="AU243" s="75"/>
      <c r="AV243" s="75"/>
      <c r="AW243" s="75"/>
    </row>
    <row r="244">
      <c r="O244" s="71"/>
      <c r="P244" s="71"/>
      <c r="AT244" s="71"/>
      <c r="AU244" s="75"/>
      <c r="AV244" s="75"/>
      <c r="AW244" s="75"/>
    </row>
    <row r="245">
      <c r="O245" s="71"/>
      <c r="P245" s="71"/>
      <c r="AT245" s="71"/>
      <c r="AU245" s="75"/>
      <c r="AV245" s="75"/>
      <c r="AW245" s="75"/>
    </row>
    <row r="246">
      <c r="O246" s="71"/>
      <c r="P246" s="71"/>
      <c r="AT246" s="71"/>
      <c r="AU246" s="75"/>
      <c r="AV246" s="75"/>
      <c r="AW246" s="75"/>
    </row>
    <row r="247">
      <c r="O247" s="71"/>
      <c r="P247" s="71"/>
      <c r="AT247" s="71"/>
      <c r="AU247" s="75"/>
      <c r="AV247" s="75"/>
      <c r="AW247" s="75"/>
    </row>
    <row r="248">
      <c r="O248" s="71"/>
      <c r="P248" s="71"/>
      <c r="AT248" s="71"/>
      <c r="AU248" s="75"/>
      <c r="AV248" s="75"/>
      <c r="AW248" s="75"/>
    </row>
    <row r="249">
      <c r="O249" s="71"/>
      <c r="P249" s="71"/>
      <c r="AT249" s="71"/>
      <c r="AU249" s="75"/>
      <c r="AV249" s="75"/>
      <c r="AW249" s="75"/>
    </row>
    <row r="250">
      <c r="O250" s="71"/>
      <c r="P250" s="71"/>
      <c r="AT250" s="71"/>
      <c r="AU250" s="75"/>
      <c r="AV250" s="75"/>
      <c r="AW250" s="75"/>
    </row>
    <row r="251">
      <c r="O251" s="71"/>
      <c r="P251" s="71"/>
      <c r="AT251" s="71"/>
      <c r="AU251" s="75"/>
      <c r="AV251" s="75"/>
      <c r="AW251" s="75"/>
    </row>
    <row r="252">
      <c r="O252" s="71"/>
      <c r="P252" s="71"/>
      <c r="AT252" s="71"/>
      <c r="AU252" s="75"/>
      <c r="AV252" s="75"/>
      <c r="AW252" s="75"/>
    </row>
    <row r="253">
      <c r="O253" s="71"/>
      <c r="P253" s="71"/>
      <c r="AT253" s="71"/>
      <c r="AU253" s="75"/>
      <c r="AV253" s="75"/>
      <c r="AW253" s="75"/>
    </row>
    <row r="254">
      <c r="O254" s="71"/>
      <c r="P254" s="71"/>
      <c r="AT254" s="71"/>
      <c r="AU254" s="75"/>
      <c r="AV254" s="75"/>
      <c r="AW254" s="75"/>
    </row>
    <row r="255">
      <c r="O255" s="71"/>
      <c r="P255" s="71"/>
      <c r="AT255" s="71"/>
      <c r="AU255" s="75"/>
      <c r="AV255" s="75"/>
      <c r="AW255" s="75"/>
    </row>
    <row r="256">
      <c r="O256" s="71"/>
      <c r="P256" s="71"/>
      <c r="AT256" s="71"/>
      <c r="AU256" s="75"/>
      <c r="AV256" s="75"/>
      <c r="AW256" s="75"/>
    </row>
    <row r="257">
      <c r="O257" s="71"/>
      <c r="P257" s="71"/>
      <c r="AT257" s="71"/>
      <c r="AU257" s="75"/>
      <c r="AV257" s="75"/>
      <c r="AW257" s="75"/>
    </row>
    <row r="258">
      <c r="O258" s="71"/>
      <c r="P258" s="71"/>
      <c r="AT258" s="71"/>
      <c r="AU258" s="75"/>
      <c r="AV258" s="75"/>
      <c r="AW258" s="75"/>
    </row>
    <row r="259">
      <c r="O259" s="71"/>
      <c r="P259" s="71"/>
      <c r="AT259" s="71"/>
      <c r="AU259" s="75"/>
      <c r="AV259" s="75"/>
      <c r="AW259" s="75"/>
    </row>
    <row r="260">
      <c r="O260" s="71"/>
      <c r="P260" s="71"/>
      <c r="AT260" s="71"/>
      <c r="AU260" s="75"/>
      <c r="AV260" s="75"/>
      <c r="AW260" s="75"/>
    </row>
    <row r="261">
      <c r="O261" s="71"/>
      <c r="P261" s="71"/>
      <c r="AT261" s="71"/>
      <c r="AU261" s="75"/>
      <c r="AV261" s="75"/>
      <c r="AW261" s="75"/>
    </row>
    <row r="262">
      <c r="O262" s="71"/>
      <c r="P262" s="71"/>
      <c r="AT262" s="71"/>
      <c r="AU262" s="75"/>
      <c r="AV262" s="75"/>
      <c r="AW262" s="75"/>
    </row>
    <row r="263">
      <c r="O263" s="71"/>
      <c r="P263" s="71"/>
      <c r="AT263" s="71"/>
      <c r="AU263" s="75"/>
      <c r="AV263" s="75"/>
      <c r="AW263" s="75"/>
    </row>
    <row r="264">
      <c r="O264" s="71"/>
      <c r="P264" s="71"/>
      <c r="AT264" s="71"/>
      <c r="AU264" s="75"/>
      <c r="AV264" s="75"/>
      <c r="AW264" s="75"/>
    </row>
    <row r="265">
      <c r="O265" s="71"/>
      <c r="P265" s="71"/>
      <c r="AT265" s="71"/>
      <c r="AU265" s="75"/>
      <c r="AV265" s="75"/>
      <c r="AW265" s="75"/>
    </row>
    <row r="266">
      <c r="O266" s="71"/>
      <c r="P266" s="71"/>
      <c r="AT266" s="71"/>
      <c r="AU266" s="75"/>
      <c r="AV266" s="75"/>
      <c r="AW266" s="75"/>
    </row>
    <row r="267">
      <c r="O267" s="71"/>
      <c r="P267" s="71"/>
      <c r="AT267" s="71"/>
      <c r="AU267" s="75"/>
      <c r="AV267" s="75"/>
      <c r="AW267" s="75"/>
    </row>
    <row r="268">
      <c r="O268" s="71"/>
      <c r="P268" s="71"/>
      <c r="AT268" s="71"/>
      <c r="AU268" s="75"/>
      <c r="AV268" s="75"/>
      <c r="AW268" s="75"/>
    </row>
    <row r="269">
      <c r="O269" s="71"/>
      <c r="P269" s="71"/>
      <c r="AT269" s="71"/>
      <c r="AU269" s="75"/>
      <c r="AV269" s="75"/>
      <c r="AW269" s="75"/>
    </row>
    <row r="270">
      <c r="O270" s="71"/>
      <c r="P270" s="71"/>
      <c r="AT270" s="71"/>
      <c r="AU270" s="75"/>
      <c r="AV270" s="75"/>
      <c r="AW270" s="75"/>
    </row>
    <row r="271">
      <c r="O271" s="71"/>
      <c r="P271" s="71"/>
      <c r="AT271" s="71"/>
      <c r="AU271" s="75"/>
      <c r="AV271" s="75"/>
      <c r="AW271" s="75"/>
    </row>
    <row r="272">
      <c r="O272" s="71"/>
      <c r="P272" s="71"/>
      <c r="AT272" s="71"/>
      <c r="AU272" s="75"/>
      <c r="AV272" s="75"/>
      <c r="AW272" s="75"/>
    </row>
    <row r="273">
      <c r="O273" s="71"/>
      <c r="P273" s="71"/>
      <c r="AT273" s="71"/>
      <c r="AU273" s="75"/>
      <c r="AV273" s="75"/>
      <c r="AW273" s="75"/>
    </row>
    <row r="274">
      <c r="O274" s="71"/>
      <c r="P274" s="71"/>
      <c r="AT274" s="71"/>
      <c r="AU274" s="75"/>
      <c r="AV274" s="75"/>
      <c r="AW274" s="75"/>
    </row>
    <row r="275">
      <c r="O275" s="71"/>
      <c r="P275" s="71"/>
      <c r="AT275" s="71"/>
      <c r="AU275" s="75"/>
      <c r="AV275" s="75"/>
      <c r="AW275" s="75"/>
    </row>
    <row r="276">
      <c r="O276" s="71"/>
      <c r="P276" s="71"/>
      <c r="AT276" s="71"/>
      <c r="AU276" s="75"/>
      <c r="AV276" s="75"/>
      <c r="AW276" s="75"/>
    </row>
    <row r="277">
      <c r="O277" s="71"/>
      <c r="P277" s="71"/>
      <c r="AT277" s="71"/>
      <c r="AU277" s="75"/>
      <c r="AV277" s="75"/>
      <c r="AW277" s="75"/>
    </row>
    <row r="278">
      <c r="O278" s="71"/>
      <c r="P278" s="71"/>
      <c r="AT278" s="71"/>
      <c r="AU278" s="75"/>
      <c r="AV278" s="75"/>
      <c r="AW278" s="75"/>
    </row>
    <row r="279">
      <c r="O279" s="71"/>
      <c r="P279" s="71"/>
      <c r="AT279" s="71"/>
      <c r="AU279" s="75"/>
      <c r="AV279" s="75"/>
      <c r="AW279" s="75"/>
    </row>
    <row r="280">
      <c r="O280" s="71"/>
      <c r="P280" s="71"/>
      <c r="AT280" s="71"/>
      <c r="AU280" s="75"/>
      <c r="AV280" s="75"/>
      <c r="AW280" s="75"/>
    </row>
    <row r="281">
      <c r="O281" s="71"/>
      <c r="P281" s="71"/>
      <c r="AT281" s="71"/>
      <c r="AU281" s="75"/>
      <c r="AV281" s="75"/>
      <c r="AW281" s="75"/>
    </row>
    <row r="282">
      <c r="O282" s="71"/>
      <c r="P282" s="71"/>
      <c r="AT282" s="71"/>
      <c r="AU282" s="75"/>
      <c r="AV282" s="75"/>
      <c r="AW282" s="75"/>
    </row>
    <row r="283">
      <c r="O283" s="71"/>
      <c r="P283" s="71"/>
      <c r="AT283" s="71"/>
      <c r="AU283" s="75"/>
      <c r="AV283" s="75"/>
      <c r="AW283" s="75"/>
    </row>
    <row r="284">
      <c r="O284" s="71"/>
      <c r="P284" s="71"/>
      <c r="AT284" s="71"/>
      <c r="AU284" s="75"/>
      <c r="AV284" s="75"/>
      <c r="AW284" s="75"/>
    </row>
    <row r="285">
      <c r="O285" s="71"/>
      <c r="P285" s="71"/>
      <c r="AT285" s="71"/>
      <c r="AU285" s="75"/>
      <c r="AV285" s="75"/>
      <c r="AW285" s="75"/>
    </row>
    <row r="286">
      <c r="O286" s="71"/>
      <c r="P286" s="71"/>
      <c r="AT286" s="71"/>
      <c r="AU286" s="75"/>
      <c r="AV286" s="75"/>
      <c r="AW286" s="75"/>
    </row>
    <row r="287">
      <c r="O287" s="71"/>
      <c r="P287" s="71"/>
      <c r="AT287" s="71"/>
      <c r="AU287" s="75"/>
      <c r="AV287" s="75"/>
      <c r="AW287" s="75"/>
    </row>
    <row r="288">
      <c r="O288" s="71"/>
      <c r="P288" s="71"/>
      <c r="AT288" s="71"/>
      <c r="AU288" s="75"/>
      <c r="AV288" s="75"/>
      <c r="AW288" s="75"/>
    </row>
    <row r="289">
      <c r="O289" s="71"/>
      <c r="P289" s="71"/>
      <c r="AT289" s="71"/>
      <c r="AU289" s="75"/>
      <c r="AV289" s="75"/>
      <c r="AW289" s="75"/>
    </row>
    <row r="290">
      <c r="O290" s="71"/>
      <c r="P290" s="71"/>
      <c r="AT290" s="71"/>
      <c r="AU290" s="75"/>
      <c r="AV290" s="75"/>
      <c r="AW290" s="75"/>
    </row>
    <row r="291">
      <c r="O291" s="71"/>
      <c r="P291" s="71"/>
      <c r="AT291" s="71"/>
      <c r="AU291" s="75"/>
      <c r="AV291" s="75"/>
      <c r="AW291" s="75"/>
    </row>
    <row r="292">
      <c r="O292" s="71"/>
      <c r="P292" s="71"/>
      <c r="AT292" s="71"/>
      <c r="AU292" s="75"/>
      <c r="AV292" s="75"/>
      <c r="AW292" s="75"/>
    </row>
    <row r="293">
      <c r="O293" s="71"/>
      <c r="P293" s="71"/>
      <c r="AT293" s="71"/>
      <c r="AU293" s="75"/>
      <c r="AV293" s="75"/>
      <c r="AW293" s="75"/>
    </row>
    <row r="294">
      <c r="O294" s="71"/>
      <c r="P294" s="71"/>
      <c r="AT294" s="71"/>
      <c r="AU294" s="75"/>
      <c r="AV294" s="75"/>
      <c r="AW294" s="75"/>
    </row>
    <row r="295">
      <c r="O295" s="71"/>
      <c r="P295" s="71"/>
      <c r="AT295" s="71"/>
      <c r="AU295" s="75"/>
      <c r="AV295" s="75"/>
      <c r="AW295" s="75"/>
    </row>
    <row r="296">
      <c r="O296" s="71"/>
      <c r="P296" s="71"/>
      <c r="AT296" s="71"/>
      <c r="AU296" s="75"/>
      <c r="AV296" s="75"/>
      <c r="AW296" s="75"/>
    </row>
    <row r="297">
      <c r="O297" s="71"/>
      <c r="P297" s="71"/>
      <c r="AT297" s="71"/>
      <c r="AU297" s="75"/>
      <c r="AV297" s="75"/>
      <c r="AW297" s="75"/>
    </row>
    <row r="298">
      <c r="O298" s="71"/>
      <c r="P298" s="71"/>
      <c r="AT298" s="71"/>
      <c r="AU298" s="75"/>
      <c r="AV298" s="75"/>
      <c r="AW298" s="75"/>
    </row>
    <row r="299">
      <c r="O299" s="71"/>
      <c r="P299" s="71"/>
      <c r="AT299" s="71"/>
      <c r="AU299" s="75"/>
      <c r="AV299" s="75"/>
      <c r="AW299" s="75"/>
    </row>
    <row r="300">
      <c r="O300" s="71"/>
      <c r="P300" s="71"/>
      <c r="AT300" s="71"/>
      <c r="AU300" s="75"/>
      <c r="AV300" s="75"/>
      <c r="AW300" s="75"/>
    </row>
    <row r="301">
      <c r="O301" s="71"/>
      <c r="P301" s="71"/>
      <c r="AT301" s="71"/>
      <c r="AU301" s="75"/>
      <c r="AV301" s="75"/>
      <c r="AW301" s="75"/>
    </row>
    <row r="302">
      <c r="O302" s="71"/>
      <c r="P302" s="71"/>
      <c r="AT302" s="71"/>
      <c r="AU302" s="75"/>
      <c r="AV302" s="75"/>
      <c r="AW302" s="75"/>
    </row>
    <row r="303">
      <c r="O303" s="71"/>
      <c r="P303" s="71"/>
      <c r="AT303" s="71"/>
      <c r="AU303" s="75"/>
      <c r="AV303" s="75"/>
      <c r="AW303" s="75"/>
    </row>
    <row r="304">
      <c r="O304" s="71"/>
      <c r="P304" s="71"/>
      <c r="AT304" s="71"/>
      <c r="AU304" s="75"/>
      <c r="AV304" s="75"/>
      <c r="AW304" s="75"/>
    </row>
    <row r="305">
      <c r="O305" s="71"/>
      <c r="P305" s="71"/>
      <c r="AT305" s="71"/>
      <c r="AU305" s="75"/>
      <c r="AV305" s="75"/>
      <c r="AW305" s="75"/>
    </row>
    <row r="306">
      <c r="O306" s="71"/>
      <c r="P306" s="71"/>
      <c r="AT306" s="71"/>
      <c r="AU306" s="75"/>
      <c r="AV306" s="75"/>
      <c r="AW306" s="75"/>
    </row>
    <row r="307">
      <c r="O307" s="71"/>
      <c r="P307" s="71"/>
      <c r="AT307" s="71"/>
      <c r="AU307" s="75"/>
      <c r="AV307" s="75"/>
      <c r="AW307" s="75"/>
    </row>
    <row r="308">
      <c r="O308" s="71"/>
      <c r="P308" s="71"/>
      <c r="AT308" s="71"/>
      <c r="AU308" s="75"/>
      <c r="AV308" s="75"/>
      <c r="AW308" s="75"/>
    </row>
    <row r="309">
      <c r="O309" s="71"/>
      <c r="P309" s="71"/>
      <c r="AT309" s="71"/>
      <c r="AU309" s="75"/>
      <c r="AV309" s="75"/>
      <c r="AW309" s="75"/>
    </row>
    <row r="310">
      <c r="O310" s="71"/>
      <c r="P310" s="71"/>
      <c r="AT310" s="71"/>
      <c r="AU310" s="75"/>
      <c r="AV310" s="75"/>
      <c r="AW310" s="75"/>
    </row>
    <row r="311">
      <c r="O311" s="71"/>
      <c r="P311" s="71"/>
      <c r="AT311" s="71"/>
      <c r="AU311" s="75"/>
      <c r="AV311" s="75"/>
      <c r="AW311" s="75"/>
    </row>
    <row r="312">
      <c r="O312" s="71"/>
      <c r="P312" s="71"/>
      <c r="AT312" s="71"/>
      <c r="AU312" s="75"/>
      <c r="AV312" s="75"/>
      <c r="AW312" s="75"/>
    </row>
    <row r="313">
      <c r="O313" s="71"/>
      <c r="P313" s="71"/>
      <c r="AT313" s="71"/>
      <c r="AU313" s="75"/>
      <c r="AV313" s="75"/>
      <c r="AW313" s="75"/>
    </row>
    <row r="314">
      <c r="O314" s="71"/>
      <c r="P314" s="71"/>
      <c r="AT314" s="71"/>
      <c r="AU314" s="75"/>
      <c r="AV314" s="75"/>
      <c r="AW314" s="75"/>
    </row>
    <row r="315">
      <c r="O315" s="71"/>
      <c r="P315" s="71"/>
      <c r="AT315" s="71"/>
      <c r="AU315" s="75"/>
      <c r="AV315" s="75"/>
      <c r="AW315" s="75"/>
    </row>
    <row r="316">
      <c r="O316" s="71"/>
      <c r="P316" s="71"/>
      <c r="AT316" s="71"/>
      <c r="AU316" s="75"/>
      <c r="AV316" s="75"/>
      <c r="AW316" s="75"/>
    </row>
    <row r="317">
      <c r="O317" s="71"/>
      <c r="P317" s="71"/>
      <c r="AT317" s="71"/>
      <c r="AU317" s="75"/>
      <c r="AV317" s="75"/>
      <c r="AW317" s="75"/>
    </row>
    <row r="318">
      <c r="O318" s="71"/>
      <c r="P318" s="71"/>
      <c r="AT318" s="71"/>
      <c r="AU318" s="75"/>
      <c r="AV318" s="75"/>
      <c r="AW318" s="75"/>
    </row>
    <row r="319">
      <c r="O319" s="71"/>
      <c r="P319" s="71"/>
      <c r="AT319" s="71"/>
      <c r="AU319" s="75"/>
      <c r="AV319" s="75"/>
      <c r="AW319" s="75"/>
    </row>
    <row r="320">
      <c r="O320" s="71"/>
      <c r="P320" s="71"/>
      <c r="AT320" s="71"/>
      <c r="AU320" s="75"/>
      <c r="AV320" s="75"/>
      <c r="AW320" s="75"/>
    </row>
    <row r="321">
      <c r="O321" s="71"/>
      <c r="P321" s="71"/>
      <c r="AT321" s="71"/>
      <c r="AU321" s="75"/>
      <c r="AV321" s="75"/>
      <c r="AW321" s="75"/>
    </row>
    <row r="322">
      <c r="O322" s="71"/>
      <c r="P322" s="71"/>
      <c r="AT322" s="71"/>
      <c r="AU322" s="75"/>
      <c r="AV322" s="75"/>
      <c r="AW322" s="75"/>
    </row>
    <row r="323">
      <c r="O323" s="71"/>
      <c r="P323" s="71"/>
      <c r="AT323" s="71"/>
      <c r="AU323" s="75"/>
      <c r="AV323" s="75"/>
      <c r="AW323" s="75"/>
    </row>
    <row r="324">
      <c r="O324" s="71"/>
      <c r="P324" s="71"/>
      <c r="AT324" s="71"/>
      <c r="AU324" s="75"/>
      <c r="AV324" s="75"/>
      <c r="AW324" s="75"/>
    </row>
    <row r="325">
      <c r="O325" s="71"/>
      <c r="P325" s="71"/>
      <c r="AT325" s="71"/>
      <c r="AU325" s="75"/>
      <c r="AV325" s="75"/>
      <c r="AW325" s="75"/>
    </row>
    <row r="326">
      <c r="O326" s="71"/>
      <c r="P326" s="71"/>
      <c r="AT326" s="71"/>
      <c r="AU326" s="75"/>
      <c r="AV326" s="75"/>
      <c r="AW326" s="75"/>
    </row>
    <row r="327">
      <c r="O327" s="71"/>
      <c r="P327" s="71"/>
      <c r="AT327" s="71"/>
      <c r="AU327" s="75"/>
      <c r="AV327" s="75"/>
      <c r="AW327" s="75"/>
    </row>
    <row r="328">
      <c r="O328" s="71"/>
      <c r="P328" s="71"/>
      <c r="AT328" s="71"/>
      <c r="AU328" s="75"/>
      <c r="AV328" s="75"/>
      <c r="AW328" s="75"/>
    </row>
    <row r="329">
      <c r="O329" s="71"/>
      <c r="P329" s="71"/>
      <c r="AT329" s="71"/>
      <c r="AU329" s="75"/>
      <c r="AV329" s="75"/>
      <c r="AW329" s="75"/>
    </row>
    <row r="330">
      <c r="O330" s="71"/>
      <c r="P330" s="71"/>
      <c r="AT330" s="71"/>
      <c r="AU330" s="75"/>
      <c r="AV330" s="75"/>
      <c r="AW330" s="75"/>
    </row>
    <row r="331">
      <c r="O331" s="71"/>
      <c r="P331" s="71"/>
      <c r="AT331" s="71"/>
      <c r="AU331" s="75"/>
      <c r="AV331" s="75"/>
      <c r="AW331" s="75"/>
    </row>
    <row r="332">
      <c r="O332" s="71"/>
      <c r="P332" s="71"/>
      <c r="AT332" s="71"/>
      <c r="AU332" s="75"/>
      <c r="AV332" s="75"/>
      <c r="AW332" s="75"/>
    </row>
    <row r="333">
      <c r="O333" s="71"/>
      <c r="P333" s="71"/>
      <c r="AT333" s="71"/>
      <c r="AU333" s="75"/>
      <c r="AV333" s="75"/>
      <c r="AW333" s="75"/>
    </row>
    <row r="334">
      <c r="O334" s="71"/>
      <c r="P334" s="71"/>
      <c r="AT334" s="71"/>
      <c r="AU334" s="75"/>
      <c r="AV334" s="75"/>
      <c r="AW334" s="75"/>
    </row>
    <row r="335">
      <c r="O335" s="71"/>
      <c r="P335" s="71"/>
      <c r="AT335" s="71"/>
      <c r="AU335" s="75"/>
      <c r="AV335" s="75"/>
      <c r="AW335" s="75"/>
    </row>
    <row r="336">
      <c r="O336" s="71"/>
      <c r="P336" s="71"/>
      <c r="AT336" s="71"/>
      <c r="AU336" s="75"/>
      <c r="AV336" s="75"/>
      <c r="AW336" s="75"/>
    </row>
    <row r="337">
      <c r="O337" s="71"/>
      <c r="P337" s="71"/>
      <c r="AT337" s="71"/>
      <c r="AU337" s="75"/>
      <c r="AV337" s="75"/>
      <c r="AW337" s="75"/>
    </row>
    <row r="338">
      <c r="O338" s="71"/>
      <c r="P338" s="71"/>
      <c r="AT338" s="71"/>
      <c r="AU338" s="75"/>
      <c r="AV338" s="75"/>
      <c r="AW338" s="75"/>
    </row>
    <row r="339">
      <c r="O339" s="71"/>
      <c r="P339" s="71"/>
      <c r="AT339" s="71"/>
      <c r="AU339" s="75"/>
      <c r="AV339" s="75"/>
      <c r="AW339" s="75"/>
    </row>
    <row r="340">
      <c r="O340" s="71"/>
      <c r="P340" s="71"/>
      <c r="AT340" s="71"/>
      <c r="AU340" s="75"/>
      <c r="AV340" s="75"/>
      <c r="AW340" s="75"/>
    </row>
    <row r="341">
      <c r="O341" s="71"/>
      <c r="P341" s="71"/>
      <c r="AT341" s="71"/>
      <c r="AU341" s="75"/>
      <c r="AV341" s="75"/>
      <c r="AW341" s="75"/>
    </row>
    <row r="342">
      <c r="O342" s="71"/>
      <c r="P342" s="71"/>
      <c r="AT342" s="71"/>
      <c r="AU342" s="75"/>
      <c r="AV342" s="75"/>
      <c r="AW342" s="75"/>
    </row>
    <row r="343">
      <c r="O343" s="71"/>
      <c r="P343" s="71"/>
      <c r="AT343" s="71"/>
      <c r="AU343" s="75"/>
      <c r="AV343" s="75"/>
      <c r="AW343" s="75"/>
    </row>
    <row r="344">
      <c r="O344" s="71"/>
      <c r="P344" s="71"/>
      <c r="AT344" s="71"/>
      <c r="AU344" s="75"/>
      <c r="AV344" s="75"/>
      <c r="AW344" s="75"/>
    </row>
    <row r="345">
      <c r="O345" s="71"/>
      <c r="P345" s="71"/>
      <c r="AT345" s="71"/>
      <c r="AU345" s="75"/>
      <c r="AV345" s="75"/>
      <c r="AW345" s="75"/>
    </row>
    <row r="346">
      <c r="O346" s="71"/>
      <c r="P346" s="71"/>
      <c r="AT346" s="71"/>
      <c r="AU346" s="75"/>
      <c r="AV346" s="75"/>
      <c r="AW346" s="75"/>
    </row>
    <row r="347">
      <c r="O347" s="71"/>
      <c r="P347" s="71"/>
      <c r="AT347" s="71"/>
      <c r="AU347" s="75"/>
      <c r="AV347" s="75"/>
      <c r="AW347" s="75"/>
    </row>
    <row r="348">
      <c r="O348" s="71"/>
      <c r="P348" s="71"/>
      <c r="AT348" s="71"/>
      <c r="AU348" s="75"/>
      <c r="AV348" s="75"/>
      <c r="AW348" s="75"/>
    </row>
    <row r="349">
      <c r="O349" s="71"/>
      <c r="P349" s="71"/>
      <c r="AT349" s="71"/>
      <c r="AU349" s="75"/>
      <c r="AV349" s="75"/>
      <c r="AW349" s="75"/>
    </row>
    <row r="350">
      <c r="O350" s="71"/>
      <c r="P350" s="71"/>
      <c r="AT350" s="71"/>
      <c r="AU350" s="75"/>
      <c r="AV350" s="75"/>
      <c r="AW350" s="75"/>
    </row>
    <row r="351">
      <c r="O351" s="71"/>
      <c r="P351" s="71"/>
      <c r="AT351" s="71"/>
      <c r="AU351" s="75"/>
      <c r="AV351" s="75"/>
      <c r="AW351" s="75"/>
    </row>
    <row r="352">
      <c r="O352" s="71"/>
      <c r="P352" s="71"/>
      <c r="AT352" s="71"/>
      <c r="AU352" s="75"/>
      <c r="AV352" s="75"/>
      <c r="AW352" s="75"/>
    </row>
    <row r="353">
      <c r="O353" s="71"/>
      <c r="P353" s="71"/>
      <c r="AT353" s="71"/>
      <c r="AU353" s="75"/>
      <c r="AV353" s="75"/>
      <c r="AW353" s="75"/>
    </row>
    <row r="354">
      <c r="O354" s="71"/>
      <c r="P354" s="71"/>
      <c r="AT354" s="71"/>
      <c r="AU354" s="75"/>
      <c r="AV354" s="75"/>
      <c r="AW354" s="75"/>
    </row>
    <row r="355">
      <c r="O355" s="71"/>
      <c r="P355" s="71"/>
      <c r="AT355" s="71"/>
      <c r="AU355" s="75"/>
      <c r="AV355" s="75"/>
      <c r="AW355" s="75"/>
    </row>
    <row r="356">
      <c r="O356" s="71"/>
      <c r="P356" s="71"/>
      <c r="AT356" s="71"/>
      <c r="AU356" s="75"/>
      <c r="AV356" s="75"/>
      <c r="AW356" s="75"/>
    </row>
    <row r="357">
      <c r="O357" s="71"/>
      <c r="P357" s="71"/>
      <c r="AT357" s="71"/>
      <c r="AU357" s="75"/>
      <c r="AV357" s="75"/>
      <c r="AW357" s="75"/>
    </row>
    <row r="358">
      <c r="O358" s="71"/>
      <c r="P358" s="71"/>
      <c r="AT358" s="71"/>
      <c r="AU358" s="75"/>
      <c r="AV358" s="75"/>
      <c r="AW358" s="75"/>
    </row>
    <row r="359">
      <c r="O359" s="71"/>
      <c r="P359" s="71"/>
      <c r="AT359" s="71"/>
      <c r="AU359" s="75"/>
      <c r="AV359" s="75"/>
      <c r="AW359" s="75"/>
    </row>
    <row r="360">
      <c r="O360" s="71"/>
      <c r="P360" s="71"/>
      <c r="AT360" s="71"/>
      <c r="AU360" s="75"/>
      <c r="AV360" s="75"/>
      <c r="AW360" s="75"/>
    </row>
    <row r="361">
      <c r="O361" s="71"/>
      <c r="P361" s="71"/>
      <c r="AT361" s="71"/>
      <c r="AU361" s="75"/>
      <c r="AV361" s="75"/>
      <c r="AW361" s="75"/>
    </row>
    <row r="362">
      <c r="O362" s="71"/>
      <c r="P362" s="71"/>
      <c r="AT362" s="71"/>
      <c r="AU362" s="75"/>
      <c r="AV362" s="75"/>
      <c r="AW362" s="75"/>
    </row>
    <row r="363">
      <c r="O363" s="71"/>
      <c r="P363" s="71"/>
      <c r="AT363" s="71"/>
      <c r="AU363" s="75"/>
      <c r="AV363" s="75"/>
      <c r="AW363" s="75"/>
    </row>
    <row r="364">
      <c r="O364" s="71"/>
      <c r="P364" s="71"/>
      <c r="AT364" s="71"/>
      <c r="AU364" s="75"/>
      <c r="AV364" s="75"/>
      <c r="AW364" s="75"/>
    </row>
    <row r="365">
      <c r="O365" s="71"/>
      <c r="P365" s="71"/>
      <c r="AT365" s="71"/>
      <c r="AU365" s="75"/>
      <c r="AV365" s="75"/>
      <c r="AW365" s="75"/>
    </row>
    <row r="366">
      <c r="O366" s="71"/>
      <c r="P366" s="71"/>
      <c r="AT366" s="71"/>
      <c r="AU366" s="75"/>
      <c r="AV366" s="75"/>
      <c r="AW366" s="75"/>
    </row>
    <row r="367">
      <c r="O367" s="71"/>
      <c r="P367" s="71"/>
      <c r="AT367" s="71"/>
      <c r="AU367" s="75"/>
      <c r="AV367" s="75"/>
      <c r="AW367" s="75"/>
    </row>
    <row r="368">
      <c r="O368" s="71"/>
      <c r="P368" s="71"/>
      <c r="AT368" s="71"/>
      <c r="AU368" s="75"/>
      <c r="AV368" s="75"/>
      <c r="AW368" s="75"/>
    </row>
    <row r="369">
      <c r="O369" s="71"/>
      <c r="P369" s="71"/>
      <c r="AT369" s="71"/>
      <c r="AU369" s="75"/>
      <c r="AV369" s="75"/>
      <c r="AW369" s="75"/>
    </row>
    <row r="370">
      <c r="O370" s="71"/>
      <c r="P370" s="71"/>
      <c r="AT370" s="71"/>
      <c r="AU370" s="75"/>
      <c r="AV370" s="75"/>
      <c r="AW370" s="75"/>
    </row>
    <row r="371">
      <c r="O371" s="71"/>
      <c r="P371" s="71"/>
      <c r="AT371" s="71"/>
      <c r="AU371" s="75"/>
      <c r="AV371" s="75"/>
      <c r="AW371" s="75"/>
    </row>
    <row r="372">
      <c r="O372" s="71"/>
      <c r="P372" s="71"/>
      <c r="AT372" s="71"/>
      <c r="AU372" s="75"/>
      <c r="AV372" s="75"/>
      <c r="AW372" s="75"/>
    </row>
    <row r="373">
      <c r="O373" s="71"/>
      <c r="P373" s="71"/>
      <c r="AT373" s="71"/>
      <c r="AU373" s="75"/>
      <c r="AV373" s="75"/>
      <c r="AW373" s="75"/>
    </row>
    <row r="374">
      <c r="O374" s="71"/>
      <c r="P374" s="71"/>
      <c r="AT374" s="71"/>
      <c r="AU374" s="75"/>
      <c r="AV374" s="75"/>
      <c r="AW374" s="75"/>
    </row>
    <row r="375">
      <c r="O375" s="71"/>
      <c r="P375" s="71"/>
      <c r="AT375" s="71"/>
      <c r="AU375" s="75"/>
      <c r="AV375" s="75"/>
      <c r="AW375" s="75"/>
    </row>
    <row r="376">
      <c r="O376" s="71"/>
      <c r="P376" s="71"/>
      <c r="AT376" s="71"/>
      <c r="AU376" s="75"/>
      <c r="AV376" s="75"/>
      <c r="AW376" s="75"/>
    </row>
    <row r="377">
      <c r="O377" s="71"/>
      <c r="P377" s="71"/>
      <c r="AT377" s="71"/>
      <c r="AU377" s="75"/>
      <c r="AV377" s="75"/>
      <c r="AW377" s="75"/>
    </row>
    <row r="378">
      <c r="O378" s="71"/>
      <c r="P378" s="71"/>
      <c r="AT378" s="71"/>
      <c r="AU378" s="75"/>
      <c r="AV378" s="75"/>
      <c r="AW378" s="75"/>
    </row>
    <row r="379">
      <c r="O379" s="71"/>
      <c r="P379" s="71"/>
      <c r="AT379" s="71"/>
      <c r="AU379" s="75"/>
      <c r="AV379" s="75"/>
      <c r="AW379" s="75"/>
    </row>
    <row r="380">
      <c r="O380" s="71"/>
      <c r="P380" s="71"/>
      <c r="AT380" s="71"/>
      <c r="AU380" s="75"/>
      <c r="AV380" s="75"/>
      <c r="AW380" s="75"/>
    </row>
    <row r="381">
      <c r="O381" s="71"/>
      <c r="P381" s="71"/>
      <c r="AT381" s="71"/>
      <c r="AU381" s="75"/>
      <c r="AV381" s="75"/>
      <c r="AW381" s="75"/>
    </row>
    <row r="382">
      <c r="O382" s="71"/>
      <c r="P382" s="71"/>
      <c r="AT382" s="71"/>
      <c r="AU382" s="75"/>
      <c r="AV382" s="75"/>
      <c r="AW382" s="75"/>
    </row>
    <row r="383">
      <c r="O383" s="71"/>
      <c r="P383" s="71"/>
      <c r="AT383" s="71"/>
      <c r="AU383" s="75"/>
      <c r="AV383" s="75"/>
      <c r="AW383" s="75"/>
    </row>
    <row r="384">
      <c r="O384" s="71"/>
      <c r="P384" s="71"/>
      <c r="AT384" s="71"/>
      <c r="AU384" s="75"/>
      <c r="AV384" s="75"/>
      <c r="AW384" s="75"/>
    </row>
    <row r="385">
      <c r="O385" s="71"/>
      <c r="P385" s="71"/>
      <c r="AT385" s="71"/>
      <c r="AU385" s="75"/>
      <c r="AV385" s="75"/>
      <c r="AW385" s="75"/>
    </row>
    <row r="386">
      <c r="O386" s="71"/>
      <c r="P386" s="71"/>
      <c r="AT386" s="71"/>
      <c r="AU386" s="75"/>
      <c r="AV386" s="75"/>
      <c r="AW386" s="75"/>
    </row>
    <row r="387">
      <c r="O387" s="71"/>
      <c r="P387" s="71"/>
      <c r="AT387" s="71"/>
      <c r="AU387" s="75"/>
      <c r="AV387" s="75"/>
      <c r="AW387" s="75"/>
    </row>
    <row r="388">
      <c r="O388" s="71"/>
      <c r="P388" s="71"/>
      <c r="AT388" s="71"/>
      <c r="AU388" s="75"/>
      <c r="AV388" s="75"/>
      <c r="AW388" s="75"/>
    </row>
    <row r="389">
      <c r="O389" s="71"/>
      <c r="P389" s="71"/>
      <c r="AT389" s="71"/>
      <c r="AU389" s="75"/>
      <c r="AV389" s="75"/>
      <c r="AW389" s="75"/>
    </row>
    <row r="390">
      <c r="O390" s="71"/>
      <c r="P390" s="71"/>
      <c r="AT390" s="71"/>
      <c r="AU390" s="75"/>
      <c r="AV390" s="75"/>
      <c r="AW390" s="75"/>
    </row>
    <row r="391">
      <c r="O391" s="71"/>
      <c r="P391" s="71"/>
      <c r="AT391" s="71"/>
      <c r="AU391" s="75"/>
      <c r="AV391" s="75"/>
      <c r="AW391" s="75"/>
    </row>
    <row r="392">
      <c r="O392" s="71"/>
      <c r="P392" s="71"/>
      <c r="AT392" s="71"/>
      <c r="AU392" s="75"/>
      <c r="AV392" s="75"/>
      <c r="AW392" s="75"/>
    </row>
    <row r="393">
      <c r="O393" s="71"/>
      <c r="P393" s="71"/>
      <c r="AT393" s="71"/>
      <c r="AU393" s="75"/>
      <c r="AV393" s="75"/>
      <c r="AW393" s="75"/>
    </row>
    <row r="394">
      <c r="O394" s="71"/>
      <c r="P394" s="71"/>
      <c r="AT394" s="71"/>
      <c r="AU394" s="75"/>
      <c r="AV394" s="75"/>
      <c r="AW394" s="75"/>
    </row>
    <row r="395">
      <c r="O395" s="71"/>
      <c r="P395" s="71"/>
      <c r="AT395" s="71"/>
      <c r="AU395" s="75"/>
      <c r="AV395" s="75"/>
      <c r="AW395" s="75"/>
    </row>
    <row r="396">
      <c r="O396" s="71"/>
      <c r="P396" s="71"/>
      <c r="AT396" s="71"/>
      <c r="AU396" s="75"/>
      <c r="AV396" s="75"/>
      <c r="AW396" s="75"/>
    </row>
    <row r="397">
      <c r="O397" s="71"/>
      <c r="P397" s="71"/>
      <c r="AT397" s="71"/>
      <c r="AU397" s="75"/>
      <c r="AV397" s="75"/>
      <c r="AW397" s="75"/>
    </row>
    <row r="398">
      <c r="O398" s="71"/>
      <c r="P398" s="71"/>
      <c r="AT398" s="71"/>
      <c r="AU398" s="75"/>
      <c r="AV398" s="75"/>
      <c r="AW398" s="75"/>
    </row>
    <row r="399">
      <c r="O399" s="71"/>
      <c r="P399" s="71"/>
      <c r="AT399" s="71"/>
      <c r="AU399" s="75"/>
      <c r="AV399" s="75"/>
      <c r="AW399" s="75"/>
    </row>
    <row r="400">
      <c r="O400" s="71"/>
      <c r="P400" s="71"/>
      <c r="AT400" s="71"/>
      <c r="AU400" s="75"/>
      <c r="AV400" s="75"/>
      <c r="AW400" s="75"/>
    </row>
    <row r="401">
      <c r="O401" s="71"/>
      <c r="P401" s="71"/>
      <c r="AT401" s="71"/>
      <c r="AU401" s="75"/>
      <c r="AV401" s="75"/>
      <c r="AW401" s="75"/>
    </row>
    <row r="402">
      <c r="O402" s="71"/>
      <c r="P402" s="71"/>
      <c r="AT402" s="71"/>
      <c r="AU402" s="75"/>
      <c r="AV402" s="75"/>
      <c r="AW402" s="75"/>
    </row>
    <row r="403">
      <c r="O403" s="71"/>
      <c r="P403" s="71"/>
      <c r="AT403" s="71"/>
      <c r="AU403" s="75"/>
      <c r="AV403" s="75"/>
      <c r="AW403" s="75"/>
    </row>
    <row r="404">
      <c r="O404" s="71"/>
      <c r="P404" s="71"/>
      <c r="AT404" s="71"/>
      <c r="AU404" s="75"/>
      <c r="AV404" s="75"/>
      <c r="AW404" s="75"/>
    </row>
    <row r="405">
      <c r="O405" s="71"/>
      <c r="P405" s="71"/>
      <c r="AT405" s="71"/>
      <c r="AU405" s="75"/>
      <c r="AV405" s="75"/>
      <c r="AW405" s="75"/>
    </row>
    <row r="406">
      <c r="O406" s="71"/>
      <c r="P406" s="71"/>
      <c r="AT406" s="71"/>
      <c r="AU406" s="75"/>
      <c r="AV406" s="75"/>
      <c r="AW406" s="75"/>
    </row>
    <row r="407">
      <c r="O407" s="71"/>
      <c r="P407" s="71"/>
      <c r="AT407" s="71"/>
      <c r="AU407" s="75"/>
      <c r="AV407" s="75"/>
      <c r="AW407" s="75"/>
    </row>
    <row r="408">
      <c r="O408" s="71"/>
      <c r="P408" s="71"/>
      <c r="AT408" s="71"/>
      <c r="AU408" s="75"/>
      <c r="AV408" s="75"/>
      <c r="AW408" s="75"/>
    </row>
    <row r="409">
      <c r="O409" s="71"/>
      <c r="P409" s="71"/>
      <c r="AT409" s="71"/>
      <c r="AU409" s="75"/>
      <c r="AV409" s="75"/>
      <c r="AW409" s="75"/>
    </row>
    <row r="410">
      <c r="O410" s="71"/>
      <c r="P410" s="71"/>
      <c r="AT410" s="71"/>
      <c r="AU410" s="75"/>
      <c r="AV410" s="75"/>
      <c r="AW410" s="75"/>
    </row>
    <row r="411">
      <c r="O411" s="71"/>
      <c r="P411" s="71"/>
      <c r="AT411" s="71"/>
      <c r="AU411" s="75"/>
      <c r="AV411" s="75"/>
      <c r="AW411" s="75"/>
    </row>
    <row r="412">
      <c r="O412" s="71"/>
      <c r="P412" s="71"/>
      <c r="AT412" s="71"/>
      <c r="AU412" s="75"/>
      <c r="AV412" s="75"/>
      <c r="AW412" s="75"/>
    </row>
    <row r="413">
      <c r="O413" s="71"/>
      <c r="P413" s="71"/>
      <c r="AT413" s="71"/>
      <c r="AU413" s="75"/>
      <c r="AV413" s="75"/>
      <c r="AW413" s="75"/>
    </row>
    <row r="414">
      <c r="O414" s="71"/>
      <c r="P414" s="71"/>
      <c r="AT414" s="71"/>
      <c r="AU414" s="75"/>
      <c r="AV414" s="75"/>
      <c r="AW414" s="75"/>
    </row>
    <row r="415">
      <c r="O415" s="71"/>
      <c r="P415" s="71"/>
      <c r="AT415" s="71"/>
      <c r="AU415" s="75"/>
      <c r="AV415" s="75"/>
      <c r="AW415" s="75"/>
    </row>
    <row r="416">
      <c r="O416" s="71"/>
      <c r="P416" s="71"/>
      <c r="AT416" s="71"/>
      <c r="AU416" s="75"/>
      <c r="AV416" s="75"/>
      <c r="AW416" s="75"/>
    </row>
    <row r="417">
      <c r="O417" s="71"/>
      <c r="P417" s="71"/>
      <c r="AT417" s="71"/>
      <c r="AU417" s="75"/>
      <c r="AV417" s="75"/>
      <c r="AW417" s="75"/>
    </row>
    <row r="418">
      <c r="O418" s="71"/>
      <c r="P418" s="71"/>
      <c r="AT418" s="71"/>
      <c r="AU418" s="75"/>
      <c r="AV418" s="75"/>
      <c r="AW418" s="75"/>
    </row>
    <row r="419">
      <c r="O419" s="71"/>
      <c r="P419" s="71"/>
      <c r="AT419" s="71"/>
      <c r="AU419" s="75"/>
      <c r="AV419" s="75"/>
      <c r="AW419" s="75"/>
    </row>
    <row r="420">
      <c r="O420" s="71"/>
      <c r="P420" s="71"/>
      <c r="AT420" s="71"/>
      <c r="AU420" s="75"/>
      <c r="AV420" s="75"/>
      <c r="AW420" s="75"/>
    </row>
    <row r="421">
      <c r="O421" s="71"/>
      <c r="P421" s="71"/>
      <c r="AT421" s="71"/>
      <c r="AU421" s="75"/>
      <c r="AV421" s="75"/>
      <c r="AW421" s="75"/>
    </row>
    <row r="422">
      <c r="O422" s="71"/>
      <c r="P422" s="71"/>
      <c r="AT422" s="71"/>
      <c r="AU422" s="75"/>
      <c r="AV422" s="75"/>
      <c r="AW422" s="75"/>
    </row>
    <row r="423">
      <c r="O423" s="71"/>
      <c r="P423" s="71"/>
      <c r="AT423" s="71"/>
      <c r="AU423" s="75"/>
      <c r="AV423" s="75"/>
      <c r="AW423" s="75"/>
    </row>
    <row r="424">
      <c r="O424" s="71"/>
      <c r="P424" s="71"/>
      <c r="AT424" s="71"/>
      <c r="AU424" s="75"/>
      <c r="AV424" s="75"/>
      <c r="AW424" s="75"/>
    </row>
    <row r="425">
      <c r="O425" s="71"/>
      <c r="P425" s="71"/>
      <c r="AT425" s="71"/>
      <c r="AU425" s="75"/>
      <c r="AV425" s="75"/>
      <c r="AW425" s="75"/>
    </row>
    <row r="426">
      <c r="O426" s="71"/>
      <c r="P426" s="71"/>
      <c r="AT426" s="71"/>
      <c r="AU426" s="75"/>
      <c r="AV426" s="75"/>
      <c r="AW426" s="75"/>
    </row>
    <row r="427">
      <c r="O427" s="71"/>
      <c r="P427" s="71"/>
      <c r="AT427" s="71"/>
      <c r="AU427" s="75"/>
      <c r="AV427" s="75"/>
      <c r="AW427" s="75"/>
    </row>
    <row r="428">
      <c r="O428" s="71"/>
      <c r="P428" s="71"/>
      <c r="AT428" s="71"/>
      <c r="AU428" s="75"/>
      <c r="AV428" s="75"/>
      <c r="AW428" s="75"/>
    </row>
    <row r="429">
      <c r="O429" s="71"/>
      <c r="P429" s="71"/>
      <c r="AT429" s="71"/>
      <c r="AU429" s="75"/>
      <c r="AV429" s="75"/>
      <c r="AW429" s="75"/>
    </row>
    <row r="430">
      <c r="O430" s="71"/>
      <c r="P430" s="71"/>
      <c r="AT430" s="71"/>
      <c r="AU430" s="75"/>
      <c r="AV430" s="75"/>
      <c r="AW430" s="75"/>
    </row>
    <row r="431">
      <c r="O431" s="71"/>
      <c r="P431" s="71"/>
      <c r="AT431" s="71"/>
      <c r="AU431" s="75"/>
      <c r="AV431" s="75"/>
      <c r="AW431" s="75"/>
    </row>
    <row r="432">
      <c r="O432" s="71"/>
      <c r="P432" s="71"/>
      <c r="AT432" s="71"/>
      <c r="AU432" s="75"/>
      <c r="AV432" s="75"/>
      <c r="AW432" s="75"/>
    </row>
    <row r="433">
      <c r="O433" s="71"/>
      <c r="P433" s="71"/>
      <c r="AT433" s="71"/>
      <c r="AU433" s="75"/>
      <c r="AV433" s="75"/>
      <c r="AW433" s="75"/>
    </row>
    <row r="434">
      <c r="O434" s="71"/>
      <c r="P434" s="71"/>
      <c r="AT434" s="71"/>
      <c r="AU434" s="75"/>
      <c r="AV434" s="75"/>
      <c r="AW434" s="75"/>
    </row>
    <row r="435">
      <c r="O435" s="71"/>
      <c r="P435" s="71"/>
      <c r="AT435" s="71"/>
      <c r="AU435" s="75"/>
      <c r="AV435" s="75"/>
      <c r="AW435" s="75"/>
    </row>
    <row r="436">
      <c r="O436" s="71"/>
      <c r="P436" s="71"/>
      <c r="AT436" s="71"/>
      <c r="AU436" s="75"/>
      <c r="AV436" s="75"/>
      <c r="AW436" s="75"/>
    </row>
    <row r="437">
      <c r="O437" s="71"/>
      <c r="P437" s="71"/>
      <c r="AT437" s="71"/>
      <c r="AU437" s="75"/>
      <c r="AV437" s="75"/>
      <c r="AW437" s="75"/>
    </row>
    <row r="438">
      <c r="O438" s="71"/>
      <c r="P438" s="71"/>
      <c r="AT438" s="71"/>
      <c r="AU438" s="75"/>
      <c r="AV438" s="75"/>
      <c r="AW438" s="75"/>
    </row>
    <row r="439">
      <c r="O439" s="71"/>
      <c r="P439" s="71"/>
      <c r="AT439" s="71"/>
      <c r="AU439" s="75"/>
      <c r="AV439" s="75"/>
      <c r="AW439" s="75"/>
    </row>
    <row r="440">
      <c r="O440" s="71"/>
      <c r="P440" s="71"/>
      <c r="AT440" s="71"/>
      <c r="AU440" s="75"/>
      <c r="AV440" s="75"/>
      <c r="AW440" s="75"/>
    </row>
    <row r="441">
      <c r="O441" s="71"/>
      <c r="P441" s="71"/>
      <c r="AT441" s="71"/>
      <c r="AU441" s="75"/>
      <c r="AV441" s="75"/>
      <c r="AW441" s="75"/>
    </row>
    <row r="442">
      <c r="O442" s="71"/>
      <c r="P442" s="71"/>
      <c r="AT442" s="71"/>
      <c r="AU442" s="75"/>
      <c r="AV442" s="75"/>
      <c r="AW442" s="75"/>
    </row>
    <row r="443">
      <c r="O443" s="71"/>
      <c r="P443" s="71"/>
      <c r="AT443" s="71"/>
      <c r="AU443" s="75"/>
      <c r="AV443" s="75"/>
      <c r="AW443" s="75"/>
    </row>
    <row r="444">
      <c r="O444" s="71"/>
      <c r="P444" s="71"/>
      <c r="AT444" s="71"/>
      <c r="AU444" s="75"/>
      <c r="AV444" s="75"/>
      <c r="AW444" s="75"/>
    </row>
    <row r="445">
      <c r="O445" s="71"/>
      <c r="P445" s="71"/>
      <c r="AT445" s="71"/>
      <c r="AU445" s="75"/>
      <c r="AV445" s="75"/>
      <c r="AW445" s="75"/>
    </row>
    <row r="446">
      <c r="O446" s="71"/>
      <c r="P446" s="71"/>
      <c r="AT446" s="71"/>
      <c r="AU446" s="75"/>
      <c r="AV446" s="75"/>
      <c r="AW446" s="75"/>
    </row>
    <row r="447">
      <c r="O447" s="71"/>
      <c r="P447" s="71"/>
      <c r="AT447" s="71"/>
      <c r="AU447" s="75"/>
      <c r="AV447" s="75"/>
      <c r="AW447" s="75"/>
    </row>
    <row r="448">
      <c r="O448" s="71"/>
      <c r="P448" s="71"/>
      <c r="AT448" s="71"/>
      <c r="AU448" s="75"/>
      <c r="AV448" s="75"/>
      <c r="AW448" s="75"/>
    </row>
    <row r="449">
      <c r="O449" s="71"/>
      <c r="P449" s="71"/>
      <c r="AT449" s="71"/>
      <c r="AU449" s="75"/>
      <c r="AV449" s="75"/>
      <c r="AW449" s="75"/>
    </row>
    <row r="450">
      <c r="O450" s="71"/>
      <c r="P450" s="71"/>
      <c r="AT450" s="71"/>
      <c r="AU450" s="75"/>
      <c r="AV450" s="75"/>
      <c r="AW450" s="75"/>
    </row>
    <row r="451">
      <c r="O451" s="71"/>
      <c r="P451" s="71"/>
      <c r="AT451" s="71"/>
      <c r="AU451" s="75"/>
      <c r="AV451" s="75"/>
      <c r="AW451" s="75"/>
    </row>
    <row r="452">
      <c r="O452" s="71"/>
      <c r="P452" s="71"/>
      <c r="AT452" s="71"/>
      <c r="AU452" s="75"/>
      <c r="AV452" s="75"/>
      <c r="AW452" s="75"/>
    </row>
    <row r="453">
      <c r="O453" s="71"/>
      <c r="P453" s="71"/>
      <c r="AT453" s="71"/>
      <c r="AU453" s="75"/>
      <c r="AV453" s="75"/>
      <c r="AW453" s="75"/>
    </row>
    <row r="454">
      <c r="O454" s="71"/>
      <c r="P454" s="71"/>
      <c r="AT454" s="71"/>
      <c r="AU454" s="75"/>
      <c r="AV454" s="75"/>
      <c r="AW454" s="75"/>
    </row>
    <row r="455">
      <c r="O455" s="71"/>
      <c r="P455" s="71"/>
      <c r="AT455" s="71"/>
      <c r="AU455" s="75"/>
      <c r="AV455" s="75"/>
      <c r="AW455" s="75"/>
    </row>
    <row r="456">
      <c r="O456" s="71"/>
      <c r="P456" s="71"/>
      <c r="AT456" s="71"/>
      <c r="AU456" s="75"/>
      <c r="AV456" s="75"/>
      <c r="AW456" s="75"/>
    </row>
    <row r="457">
      <c r="O457" s="71"/>
      <c r="P457" s="71"/>
      <c r="AT457" s="71"/>
      <c r="AU457" s="75"/>
      <c r="AV457" s="75"/>
      <c r="AW457" s="75"/>
    </row>
    <row r="458">
      <c r="O458" s="71"/>
      <c r="P458" s="71"/>
      <c r="AT458" s="71"/>
      <c r="AU458" s="75"/>
      <c r="AV458" s="75"/>
      <c r="AW458" s="75"/>
    </row>
    <row r="459">
      <c r="O459" s="71"/>
      <c r="P459" s="71"/>
      <c r="AT459" s="71"/>
      <c r="AU459" s="75"/>
      <c r="AV459" s="75"/>
      <c r="AW459" s="75"/>
    </row>
    <row r="460">
      <c r="O460" s="71"/>
      <c r="P460" s="71"/>
      <c r="AT460" s="71"/>
      <c r="AU460" s="75"/>
      <c r="AV460" s="75"/>
      <c r="AW460" s="75"/>
    </row>
    <row r="461">
      <c r="O461" s="71"/>
      <c r="P461" s="71"/>
      <c r="AT461" s="71"/>
      <c r="AU461" s="75"/>
      <c r="AV461" s="75"/>
      <c r="AW461" s="75"/>
    </row>
    <row r="462">
      <c r="O462" s="71"/>
      <c r="P462" s="71"/>
      <c r="AT462" s="71"/>
      <c r="AU462" s="75"/>
      <c r="AV462" s="75"/>
      <c r="AW462" s="75"/>
    </row>
    <row r="463">
      <c r="O463" s="71"/>
      <c r="P463" s="71"/>
      <c r="AT463" s="71"/>
      <c r="AU463" s="75"/>
      <c r="AV463" s="75"/>
      <c r="AW463" s="75"/>
    </row>
    <row r="464">
      <c r="O464" s="71"/>
      <c r="P464" s="71"/>
      <c r="AT464" s="71"/>
      <c r="AU464" s="75"/>
      <c r="AV464" s="75"/>
      <c r="AW464" s="75"/>
    </row>
    <row r="465">
      <c r="O465" s="71"/>
      <c r="P465" s="71"/>
      <c r="AT465" s="71"/>
      <c r="AU465" s="75"/>
      <c r="AV465" s="75"/>
      <c r="AW465" s="75"/>
    </row>
    <row r="466">
      <c r="O466" s="71"/>
      <c r="P466" s="71"/>
      <c r="AT466" s="71"/>
      <c r="AU466" s="75"/>
      <c r="AV466" s="75"/>
      <c r="AW466" s="75"/>
    </row>
    <row r="467">
      <c r="O467" s="71"/>
      <c r="P467" s="71"/>
      <c r="AT467" s="71"/>
      <c r="AU467" s="75"/>
      <c r="AV467" s="75"/>
      <c r="AW467" s="75"/>
    </row>
    <row r="468">
      <c r="O468" s="71"/>
      <c r="P468" s="71"/>
      <c r="AT468" s="71"/>
      <c r="AU468" s="75"/>
      <c r="AV468" s="75"/>
      <c r="AW468" s="75"/>
    </row>
    <row r="469">
      <c r="O469" s="71"/>
      <c r="P469" s="71"/>
      <c r="AT469" s="71"/>
      <c r="AU469" s="75"/>
      <c r="AV469" s="75"/>
      <c r="AW469" s="75"/>
    </row>
    <row r="470">
      <c r="O470" s="71"/>
      <c r="P470" s="71"/>
      <c r="AT470" s="71"/>
      <c r="AU470" s="75"/>
      <c r="AV470" s="75"/>
      <c r="AW470" s="75"/>
    </row>
    <row r="471">
      <c r="O471" s="71"/>
      <c r="P471" s="71"/>
      <c r="AT471" s="71"/>
      <c r="AU471" s="75"/>
      <c r="AV471" s="75"/>
      <c r="AW471" s="75"/>
    </row>
    <row r="472">
      <c r="O472" s="71"/>
      <c r="P472" s="71"/>
      <c r="AT472" s="71"/>
      <c r="AU472" s="75"/>
      <c r="AV472" s="75"/>
      <c r="AW472" s="75"/>
    </row>
    <row r="473">
      <c r="O473" s="71"/>
      <c r="P473" s="71"/>
      <c r="AT473" s="71"/>
      <c r="AU473" s="75"/>
      <c r="AV473" s="75"/>
      <c r="AW473" s="75"/>
    </row>
    <row r="474">
      <c r="O474" s="71"/>
      <c r="P474" s="71"/>
      <c r="AT474" s="71"/>
      <c r="AU474" s="75"/>
      <c r="AV474" s="75"/>
      <c r="AW474" s="75"/>
    </row>
    <row r="475">
      <c r="O475" s="71"/>
      <c r="P475" s="71"/>
      <c r="AT475" s="71"/>
      <c r="AU475" s="75"/>
      <c r="AV475" s="75"/>
      <c r="AW475" s="75"/>
    </row>
    <row r="476">
      <c r="O476" s="71"/>
      <c r="P476" s="71"/>
      <c r="AT476" s="71"/>
      <c r="AU476" s="75"/>
      <c r="AV476" s="75"/>
      <c r="AW476" s="75"/>
    </row>
    <row r="477">
      <c r="O477" s="71"/>
      <c r="P477" s="71"/>
      <c r="AT477" s="71"/>
      <c r="AU477" s="75"/>
      <c r="AV477" s="75"/>
      <c r="AW477" s="75"/>
    </row>
    <row r="478">
      <c r="O478" s="71"/>
      <c r="P478" s="71"/>
      <c r="AT478" s="71"/>
      <c r="AU478" s="75"/>
      <c r="AV478" s="75"/>
      <c r="AW478" s="75"/>
    </row>
    <row r="479">
      <c r="O479" s="71"/>
      <c r="P479" s="71"/>
      <c r="AT479" s="71"/>
      <c r="AU479" s="75"/>
      <c r="AV479" s="75"/>
      <c r="AW479" s="75"/>
    </row>
    <row r="480">
      <c r="O480" s="71"/>
      <c r="P480" s="71"/>
      <c r="AT480" s="71"/>
      <c r="AU480" s="75"/>
      <c r="AV480" s="75"/>
      <c r="AW480" s="75"/>
    </row>
    <row r="481">
      <c r="O481" s="71"/>
      <c r="P481" s="71"/>
      <c r="AT481" s="71"/>
      <c r="AU481" s="75"/>
      <c r="AV481" s="75"/>
      <c r="AW481" s="75"/>
    </row>
    <row r="482">
      <c r="O482" s="71"/>
      <c r="P482" s="71"/>
      <c r="AT482" s="71"/>
      <c r="AU482" s="75"/>
      <c r="AV482" s="75"/>
      <c r="AW482" s="75"/>
    </row>
    <row r="483">
      <c r="O483" s="71"/>
      <c r="P483" s="71"/>
      <c r="AT483" s="71"/>
      <c r="AU483" s="75"/>
      <c r="AV483" s="75"/>
      <c r="AW483" s="75"/>
    </row>
    <row r="484">
      <c r="O484" s="71"/>
      <c r="P484" s="71"/>
      <c r="AT484" s="71"/>
      <c r="AU484" s="75"/>
      <c r="AV484" s="75"/>
      <c r="AW484" s="75"/>
    </row>
    <row r="485">
      <c r="O485" s="71"/>
      <c r="P485" s="71"/>
      <c r="AT485" s="71"/>
      <c r="AU485" s="75"/>
      <c r="AV485" s="75"/>
      <c r="AW485" s="75"/>
    </row>
    <row r="486">
      <c r="O486" s="71"/>
      <c r="P486" s="71"/>
      <c r="AT486" s="71"/>
      <c r="AU486" s="75"/>
      <c r="AV486" s="75"/>
      <c r="AW486" s="75"/>
    </row>
    <row r="487">
      <c r="O487" s="71"/>
      <c r="P487" s="71"/>
      <c r="AT487" s="71"/>
      <c r="AU487" s="75"/>
      <c r="AV487" s="75"/>
      <c r="AW487" s="75"/>
    </row>
    <row r="488">
      <c r="O488" s="71"/>
      <c r="P488" s="71"/>
      <c r="AT488" s="71"/>
      <c r="AU488" s="75"/>
      <c r="AV488" s="75"/>
      <c r="AW488" s="75"/>
    </row>
    <row r="489">
      <c r="O489" s="71"/>
      <c r="P489" s="71"/>
      <c r="AT489" s="71"/>
      <c r="AU489" s="75"/>
      <c r="AV489" s="75"/>
      <c r="AW489" s="75"/>
    </row>
    <row r="490">
      <c r="O490" s="71"/>
      <c r="P490" s="71"/>
      <c r="AT490" s="71"/>
      <c r="AU490" s="75"/>
      <c r="AV490" s="75"/>
      <c r="AW490" s="75"/>
    </row>
    <row r="491">
      <c r="O491" s="71"/>
      <c r="P491" s="71"/>
      <c r="AT491" s="71"/>
      <c r="AU491" s="75"/>
      <c r="AV491" s="75"/>
      <c r="AW491" s="75"/>
    </row>
    <row r="492">
      <c r="O492" s="71"/>
      <c r="P492" s="71"/>
      <c r="AT492" s="71"/>
      <c r="AU492" s="75"/>
      <c r="AV492" s="75"/>
      <c r="AW492" s="75"/>
    </row>
    <row r="493">
      <c r="O493" s="71"/>
      <c r="P493" s="71"/>
      <c r="AT493" s="71"/>
      <c r="AU493" s="75"/>
      <c r="AV493" s="75"/>
      <c r="AW493" s="75"/>
    </row>
    <row r="494">
      <c r="O494" s="71"/>
      <c r="P494" s="71"/>
      <c r="AT494" s="71"/>
      <c r="AU494" s="75"/>
      <c r="AV494" s="75"/>
      <c r="AW494" s="75"/>
    </row>
    <row r="495">
      <c r="O495" s="71"/>
      <c r="P495" s="71"/>
      <c r="AT495" s="71"/>
      <c r="AU495" s="75"/>
      <c r="AV495" s="75"/>
      <c r="AW495" s="75"/>
    </row>
    <row r="496">
      <c r="O496" s="71"/>
      <c r="P496" s="71"/>
      <c r="AT496" s="71"/>
      <c r="AU496" s="75"/>
      <c r="AV496" s="75"/>
      <c r="AW496" s="75"/>
    </row>
    <row r="497">
      <c r="O497" s="71"/>
      <c r="P497" s="71"/>
      <c r="AT497" s="71"/>
      <c r="AU497" s="75"/>
      <c r="AV497" s="75"/>
      <c r="AW497" s="75"/>
    </row>
    <row r="498">
      <c r="O498" s="71"/>
      <c r="P498" s="71"/>
      <c r="AT498" s="71"/>
      <c r="AU498" s="75"/>
      <c r="AV498" s="75"/>
      <c r="AW498" s="75"/>
    </row>
    <row r="499">
      <c r="O499" s="71"/>
      <c r="P499" s="71"/>
      <c r="AT499" s="71"/>
      <c r="AU499" s="75"/>
      <c r="AV499" s="75"/>
      <c r="AW499" s="75"/>
    </row>
    <row r="500">
      <c r="O500" s="71"/>
      <c r="P500" s="71"/>
      <c r="AT500" s="71"/>
      <c r="AU500" s="75"/>
      <c r="AV500" s="75"/>
      <c r="AW500" s="75"/>
    </row>
    <row r="501">
      <c r="O501" s="71"/>
      <c r="P501" s="71"/>
      <c r="AT501" s="71"/>
      <c r="AU501" s="75"/>
      <c r="AV501" s="75"/>
      <c r="AW501" s="75"/>
    </row>
    <row r="502">
      <c r="O502" s="71"/>
      <c r="P502" s="71"/>
      <c r="AT502" s="71"/>
      <c r="AU502" s="75"/>
      <c r="AV502" s="75"/>
      <c r="AW502" s="75"/>
    </row>
    <row r="503">
      <c r="O503" s="71"/>
      <c r="P503" s="71"/>
      <c r="AT503" s="71"/>
      <c r="AU503" s="75"/>
      <c r="AV503" s="75"/>
      <c r="AW503" s="75"/>
    </row>
    <row r="504">
      <c r="O504" s="71"/>
      <c r="P504" s="71"/>
      <c r="AT504" s="71"/>
      <c r="AU504" s="75"/>
      <c r="AV504" s="75"/>
      <c r="AW504" s="75"/>
    </row>
    <row r="505">
      <c r="O505" s="71"/>
      <c r="P505" s="71"/>
      <c r="AT505" s="71"/>
      <c r="AU505" s="75"/>
      <c r="AV505" s="75"/>
      <c r="AW505" s="75"/>
    </row>
    <row r="506">
      <c r="O506" s="71"/>
      <c r="P506" s="71"/>
      <c r="AT506" s="71"/>
      <c r="AU506" s="75"/>
      <c r="AV506" s="75"/>
      <c r="AW506" s="75"/>
    </row>
    <row r="507">
      <c r="O507" s="71"/>
      <c r="P507" s="71"/>
      <c r="AT507" s="71"/>
      <c r="AU507" s="75"/>
      <c r="AV507" s="75"/>
      <c r="AW507" s="75"/>
    </row>
    <row r="508">
      <c r="O508" s="71"/>
      <c r="P508" s="71"/>
      <c r="AT508" s="71"/>
      <c r="AU508" s="75"/>
      <c r="AV508" s="75"/>
      <c r="AW508" s="75"/>
    </row>
    <row r="509">
      <c r="O509" s="71"/>
      <c r="P509" s="71"/>
      <c r="AT509" s="71"/>
      <c r="AU509" s="75"/>
      <c r="AV509" s="75"/>
      <c r="AW509" s="75"/>
    </row>
    <row r="510">
      <c r="O510" s="71"/>
      <c r="P510" s="71"/>
      <c r="AT510" s="71"/>
      <c r="AU510" s="75"/>
      <c r="AV510" s="75"/>
      <c r="AW510" s="75"/>
    </row>
    <row r="511">
      <c r="O511" s="71"/>
      <c r="P511" s="71"/>
      <c r="AT511" s="71"/>
      <c r="AU511" s="75"/>
      <c r="AV511" s="75"/>
      <c r="AW511" s="75"/>
    </row>
    <row r="512">
      <c r="O512" s="71"/>
      <c r="P512" s="71"/>
      <c r="AT512" s="71"/>
      <c r="AU512" s="75"/>
      <c r="AV512" s="75"/>
      <c r="AW512" s="75"/>
    </row>
    <row r="513">
      <c r="O513" s="71"/>
      <c r="P513" s="71"/>
      <c r="AT513" s="71"/>
      <c r="AU513" s="75"/>
      <c r="AV513" s="75"/>
      <c r="AW513" s="75"/>
    </row>
    <row r="514">
      <c r="O514" s="71"/>
      <c r="P514" s="71"/>
      <c r="AT514" s="71"/>
      <c r="AU514" s="75"/>
      <c r="AV514" s="75"/>
      <c r="AW514" s="75"/>
    </row>
    <row r="515">
      <c r="O515" s="71"/>
      <c r="P515" s="71"/>
      <c r="AT515" s="71"/>
      <c r="AU515" s="75"/>
      <c r="AV515" s="75"/>
      <c r="AW515" s="75"/>
    </row>
    <row r="516">
      <c r="O516" s="71"/>
      <c r="P516" s="71"/>
      <c r="AT516" s="71"/>
      <c r="AU516" s="75"/>
      <c r="AV516" s="75"/>
      <c r="AW516" s="75"/>
    </row>
    <row r="517">
      <c r="O517" s="71"/>
      <c r="P517" s="71"/>
      <c r="AT517" s="71"/>
      <c r="AU517" s="75"/>
      <c r="AV517" s="75"/>
      <c r="AW517" s="75"/>
    </row>
    <row r="518">
      <c r="O518" s="71"/>
      <c r="P518" s="71"/>
      <c r="AT518" s="71"/>
      <c r="AU518" s="75"/>
      <c r="AV518" s="75"/>
      <c r="AW518" s="75"/>
    </row>
    <row r="519">
      <c r="O519" s="71"/>
      <c r="P519" s="71"/>
      <c r="AT519" s="71"/>
      <c r="AU519" s="75"/>
      <c r="AV519" s="75"/>
      <c r="AW519" s="75"/>
    </row>
    <row r="520">
      <c r="O520" s="71"/>
      <c r="P520" s="71"/>
      <c r="AT520" s="71"/>
      <c r="AU520" s="75"/>
      <c r="AV520" s="75"/>
      <c r="AW520" s="75"/>
    </row>
    <row r="521">
      <c r="O521" s="71"/>
      <c r="P521" s="71"/>
      <c r="AT521" s="71"/>
      <c r="AU521" s="75"/>
      <c r="AV521" s="75"/>
      <c r="AW521" s="75"/>
    </row>
    <row r="522">
      <c r="O522" s="71"/>
      <c r="P522" s="71"/>
      <c r="AT522" s="71"/>
      <c r="AU522" s="75"/>
      <c r="AV522" s="75"/>
      <c r="AW522" s="75"/>
    </row>
    <row r="523">
      <c r="O523" s="71"/>
      <c r="P523" s="71"/>
      <c r="AT523" s="71"/>
      <c r="AU523" s="75"/>
      <c r="AV523" s="75"/>
      <c r="AW523" s="75"/>
    </row>
    <row r="524">
      <c r="O524" s="71"/>
      <c r="P524" s="71"/>
      <c r="AT524" s="71"/>
      <c r="AU524" s="75"/>
      <c r="AV524" s="75"/>
      <c r="AW524" s="75"/>
    </row>
    <row r="525">
      <c r="O525" s="71"/>
      <c r="P525" s="71"/>
      <c r="AT525" s="71"/>
      <c r="AU525" s="75"/>
      <c r="AV525" s="75"/>
      <c r="AW525" s="75"/>
    </row>
    <row r="526">
      <c r="O526" s="71"/>
      <c r="P526" s="71"/>
      <c r="AT526" s="71"/>
      <c r="AU526" s="75"/>
      <c r="AV526" s="75"/>
      <c r="AW526" s="75"/>
    </row>
    <row r="527">
      <c r="O527" s="71"/>
      <c r="P527" s="71"/>
      <c r="AT527" s="71"/>
      <c r="AU527" s="75"/>
      <c r="AV527" s="75"/>
      <c r="AW527" s="75"/>
    </row>
    <row r="528">
      <c r="O528" s="71"/>
      <c r="P528" s="71"/>
      <c r="AT528" s="71"/>
      <c r="AU528" s="75"/>
      <c r="AV528" s="75"/>
      <c r="AW528" s="75"/>
    </row>
    <row r="529">
      <c r="O529" s="71"/>
      <c r="P529" s="71"/>
      <c r="AT529" s="71"/>
      <c r="AU529" s="75"/>
      <c r="AV529" s="75"/>
      <c r="AW529" s="75"/>
    </row>
    <row r="530">
      <c r="O530" s="71"/>
      <c r="P530" s="71"/>
      <c r="AT530" s="71"/>
      <c r="AU530" s="75"/>
      <c r="AV530" s="75"/>
      <c r="AW530" s="75"/>
    </row>
    <row r="531">
      <c r="O531" s="71"/>
      <c r="P531" s="71"/>
      <c r="AT531" s="71"/>
      <c r="AU531" s="75"/>
      <c r="AV531" s="75"/>
      <c r="AW531" s="75"/>
    </row>
    <row r="532">
      <c r="O532" s="71"/>
      <c r="P532" s="71"/>
      <c r="AT532" s="71"/>
      <c r="AU532" s="75"/>
      <c r="AV532" s="75"/>
      <c r="AW532" s="75"/>
    </row>
    <row r="533">
      <c r="O533" s="71"/>
      <c r="P533" s="71"/>
      <c r="AT533" s="71"/>
      <c r="AU533" s="75"/>
      <c r="AV533" s="75"/>
      <c r="AW533" s="75"/>
    </row>
    <row r="534">
      <c r="O534" s="71"/>
      <c r="P534" s="71"/>
      <c r="AT534" s="71"/>
      <c r="AU534" s="75"/>
      <c r="AV534" s="75"/>
      <c r="AW534" s="75"/>
    </row>
    <row r="535">
      <c r="O535" s="71"/>
      <c r="P535" s="71"/>
      <c r="AT535" s="71"/>
      <c r="AU535" s="75"/>
      <c r="AV535" s="75"/>
      <c r="AW535" s="75"/>
    </row>
    <row r="536">
      <c r="O536" s="71"/>
      <c r="P536" s="71"/>
      <c r="AT536" s="71"/>
      <c r="AU536" s="75"/>
      <c r="AV536" s="75"/>
      <c r="AW536" s="75"/>
    </row>
    <row r="537">
      <c r="O537" s="71"/>
      <c r="P537" s="71"/>
      <c r="AT537" s="71"/>
      <c r="AU537" s="75"/>
      <c r="AV537" s="75"/>
      <c r="AW537" s="75"/>
    </row>
    <row r="538">
      <c r="O538" s="71"/>
      <c r="P538" s="71"/>
      <c r="AT538" s="71"/>
      <c r="AU538" s="75"/>
      <c r="AV538" s="75"/>
      <c r="AW538" s="75"/>
    </row>
    <row r="539">
      <c r="O539" s="71"/>
      <c r="P539" s="71"/>
      <c r="AT539" s="71"/>
      <c r="AU539" s="75"/>
      <c r="AV539" s="75"/>
      <c r="AW539" s="75"/>
    </row>
    <row r="540">
      <c r="O540" s="71"/>
      <c r="P540" s="71"/>
      <c r="AT540" s="71"/>
      <c r="AU540" s="75"/>
      <c r="AV540" s="75"/>
      <c r="AW540" s="75"/>
    </row>
    <row r="541">
      <c r="O541" s="71"/>
      <c r="P541" s="71"/>
      <c r="AT541" s="71"/>
      <c r="AU541" s="75"/>
      <c r="AV541" s="75"/>
      <c r="AW541" s="75"/>
    </row>
    <row r="542">
      <c r="O542" s="71"/>
      <c r="P542" s="71"/>
      <c r="AT542" s="71"/>
      <c r="AU542" s="75"/>
      <c r="AV542" s="75"/>
      <c r="AW542" s="75"/>
    </row>
    <row r="543">
      <c r="O543" s="71"/>
      <c r="P543" s="71"/>
      <c r="AT543" s="71"/>
      <c r="AU543" s="75"/>
      <c r="AV543" s="75"/>
      <c r="AW543" s="75"/>
    </row>
    <row r="544">
      <c r="O544" s="71"/>
      <c r="P544" s="71"/>
      <c r="AT544" s="71"/>
      <c r="AU544" s="75"/>
      <c r="AV544" s="75"/>
      <c r="AW544" s="75"/>
    </row>
    <row r="545">
      <c r="O545" s="71"/>
      <c r="P545" s="71"/>
      <c r="AT545" s="71"/>
      <c r="AU545" s="75"/>
      <c r="AV545" s="75"/>
      <c r="AW545" s="75"/>
    </row>
    <row r="546">
      <c r="O546" s="71"/>
      <c r="P546" s="71"/>
      <c r="AT546" s="71"/>
      <c r="AU546" s="75"/>
      <c r="AV546" s="75"/>
      <c r="AW546" s="75"/>
    </row>
    <row r="547">
      <c r="O547" s="71"/>
      <c r="P547" s="71"/>
      <c r="AT547" s="71"/>
      <c r="AU547" s="75"/>
      <c r="AV547" s="75"/>
      <c r="AW547" s="75"/>
    </row>
    <row r="548">
      <c r="O548" s="71"/>
      <c r="P548" s="71"/>
      <c r="AT548" s="71"/>
      <c r="AU548" s="75"/>
      <c r="AV548" s="75"/>
      <c r="AW548" s="75"/>
    </row>
    <row r="549">
      <c r="O549" s="71"/>
      <c r="P549" s="71"/>
      <c r="AT549" s="71"/>
      <c r="AU549" s="75"/>
      <c r="AV549" s="75"/>
      <c r="AW549" s="75"/>
    </row>
    <row r="550">
      <c r="O550" s="71"/>
      <c r="P550" s="71"/>
      <c r="AT550" s="71"/>
      <c r="AU550" s="75"/>
      <c r="AV550" s="75"/>
      <c r="AW550" s="75"/>
    </row>
    <row r="551">
      <c r="O551" s="71"/>
      <c r="P551" s="71"/>
      <c r="AT551" s="71"/>
      <c r="AU551" s="75"/>
      <c r="AV551" s="75"/>
      <c r="AW551" s="75"/>
    </row>
    <row r="552">
      <c r="O552" s="71"/>
      <c r="P552" s="71"/>
      <c r="AT552" s="71"/>
      <c r="AU552" s="75"/>
      <c r="AV552" s="75"/>
      <c r="AW552" s="75"/>
    </row>
    <row r="553">
      <c r="O553" s="71"/>
      <c r="P553" s="71"/>
      <c r="AT553" s="71"/>
      <c r="AU553" s="75"/>
      <c r="AV553" s="75"/>
      <c r="AW553" s="75"/>
    </row>
    <row r="554">
      <c r="O554" s="71"/>
      <c r="P554" s="71"/>
      <c r="AT554" s="71"/>
      <c r="AU554" s="75"/>
      <c r="AV554" s="75"/>
      <c r="AW554" s="75"/>
    </row>
    <row r="555">
      <c r="O555" s="71"/>
      <c r="P555" s="71"/>
      <c r="AT555" s="71"/>
      <c r="AU555" s="75"/>
      <c r="AV555" s="75"/>
      <c r="AW555" s="75"/>
    </row>
    <row r="556">
      <c r="O556" s="71"/>
      <c r="P556" s="71"/>
      <c r="AT556" s="71"/>
      <c r="AU556" s="75"/>
      <c r="AV556" s="75"/>
      <c r="AW556" s="75"/>
    </row>
    <row r="557">
      <c r="O557" s="71"/>
      <c r="P557" s="71"/>
      <c r="AT557" s="71"/>
      <c r="AU557" s="75"/>
      <c r="AV557" s="75"/>
      <c r="AW557" s="75"/>
    </row>
    <row r="558">
      <c r="O558" s="71"/>
      <c r="P558" s="71"/>
      <c r="AT558" s="71"/>
      <c r="AU558" s="75"/>
      <c r="AV558" s="75"/>
      <c r="AW558" s="75"/>
    </row>
    <row r="559">
      <c r="O559" s="71"/>
      <c r="P559" s="71"/>
      <c r="AT559" s="71"/>
      <c r="AU559" s="75"/>
      <c r="AV559" s="75"/>
      <c r="AW559" s="75"/>
    </row>
    <row r="560">
      <c r="O560" s="71"/>
      <c r="P560" s="71"/>
      <c r="AT560" s="71"/>
      <c r="AU560" s="75"/>
      <c r="AV560" s="75"/>
      <c r="AW560" s="75"/>
    </row>
    <row r="561">
      <c r="O561" s="71"/>
      <c r="P561" s="71"/>
      <c r="AT561" s="71"/>
      <c r="AU561" s="75"/>
      <c r="AV561" s="75"/>
      <c r="AW561" s="75"/>
    </row>
    <row r="562">
      <c r="O562" s="71"/>
      <c r="P562" s="71"/>
      <c r="AT562" s="71"/>
      <c r="AU562" s="75"/>
      <c r="AV562" s="75"/>
      <c r="AW562" s="75"/>
    </row>
    <row r="563">
      <c r="O563" s="71"/>
      <c r="P563" s="71"/>
      <c r="AT563" s="71"/>
      <c r="AU563" s="75"/>
      <c r="AV563" s="75"/>
      <c r="AW563" s="75"/>
    </row>
    <row r="564">
      <c r="O564" s="71"/>
      <c r="P564" s="71"/>
      <c r="AT564" s="71"/>
      <c r="AU564" s="75"/>
      <c r="AV564" s="75"/>
      <c r="AW564" s="75"/>
    </row>
    <row r="565">
      <c r="O565" s="71"/>
      <c r="P565" s="71"/>
      <c r="AT565" s="71"/>
      <c r="AU565" s="75"/>
      <c r="AV565" s="75"/>
      <c r="AW565" s="75"/>
    </row>
    <row r="566">
      <c r="O566" s="71"/>
      <c r="P566" s="71"/>
      <c r="AT566" s="71"/>
      <c r="AU566" s="75"/>
      <c r="AV566" s="75"/>
      <c r="AW566" s="75"/>
    </row>
    <row r="567">
      <c r="O567" s="71"/>
      <c r="P567" s="71"/>
      <c r="AT567" s="71"/>
      <c r="AU567" s="75"/>
      <c r="AV567" s="75"/>
      <c r="AW567" s="75"/>
    </row>
    <row r="568">
      <c r="O568" s="71"/>
      <c r="P568" s="71"/>
      <c r="AT568" s="71"/>
      <c r="AU568" s="75"/>
      <c r="AV568" s="75"/>
      <c r="AW568" s="75"/>
    </row>
    <row r="569">
      <c r="O569" s="71"/>
      <c r="P569" s="71"/>
      <c r="AT569" s="71"/>
      <c r="AU569" s="75"/>
      <c r="AV569" s="75"/>
      <c r="AW569" s="75"/>
    </row>
    <row r="570">
      <c r="O570" s="71"/>
      <c r="P570" s="71"/>
      <c r="AT570" s="71"/>
      <c r="AU570" s="75"/>
      <c r="AV570" s="75"/>
      <c r="AW570" s="75"/>
    </row>
    <row r="571">
      <c r="O571" s="71"/>
      <c r="P571" s="71"/>
      <c r="AT571" s="71"/>
      <c r="AU571" s="75"/>
      <c r="AV571" s="75"/>
      <c r="AW571" s="75"/>
    </row>
    <row r="572">
      <c r="O572" s="71"/>
      <c r="P572" s="71"/>
      <c r="AT572" s="71"/>
      <c r="AU572" s="75"/>
      <c r="AV572" s="75"/>
      <c r="AW572" s="75"/>
    </row>
    <row r="573">
      <c r="O573" s="71"/>
      <c r="P573" s="71"/>
      <c r="AT573" s="71"/>
      <c r="AU573" s="75"/>
      <c r="AV573" s="75"/>
      <c r="AW573" s="75"/>
    </row>
    <row r="574">
      <c r="O574" s="71"/>
      <c r="P574" s="71"/>
      <c r="AT574" s="71"/>
      <c r="AU574" s="75"/>
      <c r="AV574" s="75"/>
      <c r="AW574" s="75"/>
    </row>
    <row r="575">
      <c r="O575" s="71"/>
      <c r="P575" s="71"/>
      <c r="AT575" s="71"/>
      <c r="AU575" s="75"/>
      <c r="AV575" s="75"/>
      <c r="AW575" s="75"/>
    </row>
    <row r="576">
      <c r="O576" s="71"/>
      <c r="P576" s="71"/>
      <c r="AT576" s="71"/>
      <c r="AU576" s="75"/>
      <c r="AV576" s="75"/>
      <c r="AW576" s="75"/>
    </row>
    <row r="577">
      <c r="O577" s="71"/>
      <c r="P577" s="71"/>
      <c r="AT577" s="71"/>
      <c r="AU577" s="75"/>
      <c r="AV577" s="75"/>
      <c r="AW577" s="75"/>
    </row>
    <row r="578">
      <c r="O578" s="71"/>
      <c r="P578" s="71"/>
      <c r="AT578" s="71"/>
      <c r="AU578" s="75"/>
      <c r="AV578" s="75"/>
      <c r="AW578" s="75"/>
    </row>
    <row r="579">
      <c r="O579" s="71"/>
      <c r="P579" s="71"/>
      <c r="AT579" s="71"/>
      <c r="AU579" s="75"/>
      <c r="AV579" s="75"/>
      <c r="AW579" s="75"/>
    </row>
    <row r="580">
      <c r="O580" s="71"/>
      <c r="P580" s="71"/>
      <c r="AT580" s="71"/>
      <c r="AU580" s="75"/>
      <c r="AV580" s="75"/>
      <c r="AW580" s="75"/>
    </row>
    <row r="581">
      <c r="O581" s="71"/>
      <c r="P581" s="71"/>
      <c r="AT581" s="71"/>
      <c r="AU581" s="75"/>
      <c r="AV581" s="75"/>
      <c r="AW581" s="75"/>
    </row>
    <row r="582">
      <c r="O582" s="71"/>
      <c r="P582" s="71"/>
      <c r="AT582" s="71"/>
      <c r="AU582" s="75"/>
      <c r="AV582" s="75"/>
      <c r="AW582" s="75"/>
    </row>
    <row r="583">
      <c r="O583" s="71"/>
      <c r="P583" s="71"/>
      <c r="AT583" s="71"/>
      <c r="AU583" s="75"/>
      <c r="AV583" s="75"/>
      <c r="AW583" s="75"/>
    </row>
    <row r="584">
      <c r="O584" s="71"/>
      <c r="P584" s="71"/>
      <c r="AT584" s="71"/>
      <c r="AU584" s="75"/>
      <c r="AV584" s="75"/>
      <c r="AW584" s="75"/>
    </row>
    <row r="585">
      <c r="O585" s="71"/>
      <c r="P585" s="71"/>
      <c r="AT585" s="71"/>
      <c r="AU585" s="75"/>
      <c r="AV585" s="75"/>
      <c r="AW585" s="75"/>
    </row>
    <row r="586">
      <c r="O586" s="71"/>
      <c r="P586" s="71"/>
      <c r="AT586" s="71"/>
      <c r="AU586" s="75"/>
      <c r="AV586" s="75"/>
      <c r="AW586" s="75"/>
    </row>
    <row r="587">
      <c r="O587" s="71"/>
      <c r="P587" s="71"/>
      <c r="AT587" s="71"/>
      <c r="AU587" s="75"/>
      <c r="AV587" s="75"/>
      <c r="AW587" s="75"/>
    </row>
    <row r="588">
      <c r="O588" s="71"/>
      <c r="P588" s="71"/>
      <c r="AT588" s="71"/>
      <c r="AU588" s="75"/>
      <c r="AV588" s="75"/>
      <c r="AW588" s="75"/>
    </row>
    <row r="589">
      <c r="O589" s="71"/>
      <c r="P589" s="71"/>
      <c r="AT589" s="71"/>
      <c r="AU589" s="75"/>
      <c r="AV589" s="75"/>
      <c r="AW589" s="75"/>
    </row>
    <row r="590">
      <c r="O590" s="71"/>
      <c r="P590" s="71"/>
      <c r="AT590" s="71"/>
      <c r="AU590" s="75"/>
      <c r="AV590" s="75"/>
      <c r="AW590" s="75"/>
    </row>
    <row r="591">
      <c r="O591" s="71"/>
      <c r="P591" s="71"/>
      <c r="AT591" s="71"/>
      <c r="AU591" s="75"/>
      <c r="AV591" s="75"/>
      <c r="AW591" s="75"/>
    </row>
    <row r="592">
      <c r="O592" s="71"/>
      <c r="P592" s="71"/>
      <c r="AT592" s="71"/>
      <c r="AU592" s="75"/>
      <c r="AV592" s="75"/>
      <c r="AW592" s="75"/>
    </row>
    <row r="593">
      <c r="O593" s="71"/>
      <c r="P593" s="71"/>
      <c r="AT593" s="71"/>
      <c r="AU593" s="75"/>
      <c r="AV593" s="75"/>
      <c r="AW593" s="75"/>
    </row>
    <row r="594">
      <c r="O594" s="71"/>
      <c r="P594" s="71"/>
      <c r="AT594" s="71"/>
      <c r="AU594" s="75"/>
      <c r="AV594" s="75"/>
      <c r="AW594" s="75"/>
    </row>
    <row r="595">
      <c r="O595" s="71"/>
      <c r="P595" s="71"/>
      <c r="AT595" s="71"/>
      <c r="AU595" s="75"/>
      <c r="AV595" s="75"/>
      <c r="AW595" s="75"/>
    </row>
    <row r="596">
      <c r="O596" s="71"/>
      <c r="P596" s="71"/>
      <c r="AT596" s="71"/>
      <c r="AU596" s="75"/>
      <c r="AV596" s="75"/>
      <c r="AW596" s="75"/>
    </row>
    <row r="597">
      <c r="O597" s="71"/>
      <c r="P597" s="71"/>
      <c r="AT597" s="71"/>
      <c r="AU597" s="75"/>
      <c r="AV597" s="75"/>
      <c r="AW597" s="75"/>
    </row>
    <row r="598">
      <c r="O598" s="71"/>
      <c r="P598" s="71"/>
      <c r="AT598" s="71"/>
      <c r="AU598" s="75"/>
      <c r="AV598" s="75"/>
      <c r="AW598" s="75"/>
    </row>
    <row r="599">
      <c r="O599" s="71"/>
      <c r="P599" s="71"/>
      <c r="AT599" s="71"/>
      <c r="AU599" s="75"/>
      <c r="AV599" s="75"/>
      <c r="AW599" s="75"/>
    </row>
    <row r="600">
      <c r="O600" s="71"/>
      <c r="P600" s="71"/>
      <c r="AT600" s="71"/>
      <c r="AU600" s="75"/>
      <c r="AV600" s="75"/>
      <c r="AW600" s="75"/>
    </row>
    <row r="601">
      <c r="O601" s="71"/>
      <c r="P601" s="71"/>
      <c r="AT601" s="71"/>
      <c r="AU601" s="75"/>
      <c r="AV601" s="75"/>
      <c r="AW601" s="75"/>
    </row>
    <row r="602">
      <c r="O602" s="71"/>
      <c r="P602" s="71"/>
      <c r="AT602" s="71"/>
      <c r="AU602" s="75"/>
      <c r="AV602" s="75"/>
      <c r="AW602" s="75"/>
    </row>
    <row r="603">
      <c r="O603" s="71"/>
      <c r="P603" s="71"/>
      <c r="AT603" s="71"/>
      <c r="AU603" s="75"/>
      <c r="AV603" s="75"/>
      <c r="AW603" s="75"/>
    </row>
    <row r="604">
      <c r="O604" s="71"/>
      <c r="P604" s="71"/>
      <c r="AT604" s="71"/>
      <c r="AU604" s="75"/>
      <c r="AV604" s="75"/>
      <c r="AW604" s="75"/>
    </row>
    <row r="605">
      <c r="O605" s="71"/>
      <c r="P605" s="71"/>
      <c r="AT605" s="71"/>
      <c r="AU605" s="75"/>
      <c r="AV605" s="75"/>
      <c r="AW605" s="75"/>
    </row>
    <row r="606">
      <c r="O606" s="71"/>
      <c r="P606" s="71"/>
      <c r="AT606" s="71"/>
      <c r="AU606" s="75"/>
      <c r="AV606" s="75"/>
      <c r="AW606" s="75"/>
    </row>
    <row r="607">
      <c r="O607" s="71"/>
      <c r="P607" s="71"/>
      <c r="AT607" s="71"/>
      <c r="AU607" s="75"/>
      <c r="AV607" s="75"/>
      <c r="AW607" s="75"/>
    </row>
    <row r="608">
      <c r="O608" s="71"/>
      <c r="P608" s="71"/>
      <c r="AT608" s="71"/>
      <c r="AU608" s="75"/>
      <c r="AV608" s="75"/>
      <c r="AW608" s="75"/>
    </row>
    <row r="609">
      <c r="O609" s="71"/>
      <c r="P609" s="71"/>
      <c r="AT609" s="71"/>
      <c r="AU609" s="75"/>
      <c r="AV609" s="75"/>
      <c r="AW609" s="75"/>
    </row>
    <row r="610">
      <c r="O610" s="71"/>
      <c r="P610" s="71"/>
      <c r="AT610" s="71"/>
      <c r="AU610" s="75"/>
      <c r="AV610" s="75"/>
      <c r="AW610" s="75"/>
    </row>
    <row r="611">
      <c r="O611" s="71"/>
      <c r="P611" s="71"/>
      <c r="AT611" s="71"/>
      <c r="AU611" s="75"/>
      <c r="AV611" s="75"/>
      <c r="AW611" s="75"/>
    </row>
    <row r="612">
      <c r="O612" s="71"/>
      <c r="P612" s="71"/>
      <c r="AT612" s="71"/>
      <c r="AU612" s="75"/>
      <c r="AV612" s="75"/>
      <c r="AW612" s="75"/>
    </row>
    <row r="613">
      <c r="O613" s="71"/>
      <c r="P613" s="71"/>
      <c r="AT613" s="71"/>
      <c r="AU613" s="75"/>
      <c r="AV613" s="75"/>
      <c r="AW613" s="75"/>
    </row>
    <row r="614">
      <c r="O614" s="71"/>
      <c r="P614" s="71"/>
      <c r="AT614" s="71"/>
      <c r="AU614" s="75"/>
      <c r="AV614" s="75"/>
      <c r="AW614" s="75"/>
    </row>
    <row r="615">
      <c r="O615" s="71"/>
      <c r="P615" s="71"/>
      <c r="AT615" s="71"/>
      <c r="AU615" s="75"/>
      <c r="AV615" s="75"/>
      <c r="AW615" s="75"/>
    </row>
    <row r="616">
      <c r="O616" s="71"/>
      <c r="P616" s="71"/>
      <c r="AT616" s="71"/>
      <c r="AU616" s="75"/>
      <c r="AV616" s="75"/>
      <c r="AW616" s="75"/>
    </row>
    <row r="617">
      <c r="O617" s="71"/>
      <c r="P617" s="71"/>
      <c r="AT617" s="71"/>
      <c r="AU617" s="75"/>
      <c r="AV617" s="75"/>
      <c r="AW617" s="75"/>
    </row>
    <row r="618">
      <c r="O618" s="71"/>
      <c r="P618" s="71"/>
      <c r="AT618" s="71"/>
      <c r="AU618" s="75"/>
      <c r="AV618" s="75"/>
      <c r="AW618" s="75"/>
    </row>
    <row r="619">
      <c r="O619" s="71"/>
      <c r="P619" s="71"/>
      <c r="AT619" s="71"/>
      <c r="AU619" s="75"/>
      <c r="AV619" s="75"/>
      <c r="AW619" s="75"/>
    </row>
    <row r="620">
      <c r="O620" s="71"/>
      <c r="P620" s="71"/>
      <c r="AT620" s="71"/>
      <c r="AU620" s="75"/>
      <c r="AV620" s="75"/>
      <c r="AW620" s="75"/>
    </row>
    <row r="621">
      <c r="O621" s="71"/>
      <c r="P621" s="71"/>
      <c r="AT621" s="71"/>
      <c r="AU621" s="75"/>
      <c r="AV621" s="75"/>
      <c r="AW621" s="75"/>
    </row>
    <row r="622">
      <c r="O622" s="71"/>
      <c r="P622" s="71"/>
      <c r="AT622" s="71"/>
      <c r="AU622" s="75"/>
      <c r="AV622" s="75"/>
      <c r="AW622" s="75"/>
    </row>
    <row r="623">
      <c r="O623" s="71"/>
      <c r="P623" s="71"/>
      <c r="AT623" s="71"/>
      <c r="AU623" s="75"/>
      <c r="AV623" s="75"/>
      <c r="AW623" s="75"/>
    </row>
    <row r="624">
      <c r="O624" s="71"/>
      <c r="P624" s="71"/>
      <c r="AT624" s="71"/>
      <c r="AU624" s="75"/>
      <c r="AV624" s="75"/>
      <c r="AW624" s="75"/>
    </row>
    <row r="625">
      <c r="O625" s="71"/>
      <c r="P625" s="71"/>
      <c r="AT625" s="71"/>
      <c r="AU625" s="75"/>
      <c r="AV625" s="75"/>
      <c r="AW625" s="75"/>
    </row>
    <row r="626">
      <c r="O626" s="71"/>
      <c r="P626" s="71"/>
      <c r="AT626" s="71"/>
      <c r="AU626" s="75"/>
      <c r="AV626" s="75"/>
      <c r="AW626" s="75"/>
    </row>
    <row r="627">
      <c r="O627" s="71"/>
      <c r="P627" s="71"/>
      <c r="AT627" s="71"/>
      <c r="AU627" s="75"/>
      <c r="AV627" s="75"/>
      <c r="AW627" s="75"/>
    </row>
    <row r="628">
      <c r="O628" s="71"/>
      <c r="P628" s="71"/>
      <c r="AT628" s="71"/>
      <c r="AU628" s="75"/>
      <c r="AV628" s="75"/>
      <c r="AW628" s="75"/>
    </row>
    <row r="629">
      <c r="O629" s="71"/>
      <c r="P629" s="71"/>
      <c r="AT629" s="71"/>
      <c r="AU629" s="75"/>
      <c r="AV629" s="75"/>
      <c r="AW629" s="75"/>
    </row>
    <row r="630">
      <c r="O630" s="71"/>
      <c r="P630" s="71"/>
      <c r="AT630" s="71"/>
      <c r="AU630" s="75"/>
      <c r="AV630" s="75"/>
      <c r="AW630" s="75"/>
    </row>
    <row r="631">
      <c r="O631" s="71"/>
      <c r="P631" s="71"/>
      <c r="AT631" s="71"/>
      <c r="AU631" s="75"/>
      <c r="AV631" s="75"/>
      <c r="AW631" s="75"/>
    </row>
    <row r="632">
      <c r="O632" s="71"/>
      <c r="P632" s="71"/>
      <c r="AT632" s="71"/>
      <c r="AU632" s="75"/>
      <c r="AV632" s="75"/>
      <c r="AW632" s="75"/>
    </row>
    <row r="633">
      <c r="O633" s="71"/>
      <c r="P633" s="71"/>
      <c r="AT633" s="71"/>
      <c r="AU633" s="75"/>
      <c r="AV633" s="75"/>
      <c r="AW633" s="75"/>
    </row>
    <row r="634">
      <c r="O634" s="71"/>
      <c r="P634" s="71"/>
      <c r="AT634" s="71"/>
      <c r="AU634" s="75"/>
      <c r="AV634" s="75"/>
      <c r="AW634" s="75"/>
    </row>
    <row r="635">
      <c r="O635" s="71"/>
      <c r="P635" s="71"/>
      <c r="AT635" s="71"/>
      <c r="AU635" s="75"/>
      <c r="AV635" s="75"/>
      <c r="AW635" s="75"/>
    </row>
    <row r="636">
      <c r="O636" s="71"/>
      <c r="P636" s="71"/>
      <c r="AT636" s="71"/>
      <c r="AU636" s="75"/>
      <c r="AV636" s="75"/>
      <c r="AW636" s="75"/>
    </row>
    <row r="637">
      <c r="O637" s="71"/>
      <c r="P637" s="71"/>
      <c r="AT637" s="71"/>
      <c r="AU637" s="75"/>
      <c r="AV637" s="75"/>
      <c r="AW637" s="75"/>
    </row>
    <row r="638">
      <c r="O638" s="71"/>
      <c r="P638" s="71"/>
      <c r="AT638" s="71"/>
      <c r="AU638" s="75"/>
      <c r="AV638" s="75"/>
      <c r="AW638" s="75"/>
    </row>
    <row r="639">
      <c r="O639" s="71"/>
      <c r="P639" s="71"/>
      <c r="AT639" s="71"/>
      <c r="AU639" s="75"/>
      <c r="AV639" s="75"/>
      <c r="AW639" s="75"/>
    </row>
    <row r="640">
      <c r="O640" s="71"/>
      <c r="P640" s="71"/>
      <c r="AT640" s="71"/>
      <c r="AU640" s="75"/>
      <c r="AV640" s="75"/>
      <c r="AW640" s="75"/>
    </row>
    <row r="641">
      <c r="O641" s="71"/>
      <c r="P641" s="71"/>
      <c r="AT641" s="71"/>
      <c r="AU641" s="75"/>
      <c r="AV641" s="75"/>
      <c r="AW641" s="75"/>
    </row>
    <row r="642">
      <c r="O642" s="71"/>
      <c r="P642" s="71"/>
      <c r="AT642" s="71"/>
      <c r="AU642" s="75"/>
      <c r="AV642" s="75"/>
      <c r="AW642" s="75"/>
    </row>
    <row r="643">
      <c r="O643" s="71"/>
      <c r="P643" s="71"/>
      <c r="AT643" s="71"/>
      <c r="AU643" s="75"/>
      <c r="AV643" s="75"/>
      <c r="AW643" s="75"/>
    </row>
    <row r="644">
      <c r="O644" s="71"/>
      <c r="P644" s="71"/>
      <c r="AT644" s="71"/>
      <c r="AU644" s="75"/>
      <c r="AV644" s="75"/>
      <c r="AW644" s="75"/>
    </row>
    <row r="645">
      <c r="O645" s="71"/>
      <c r="P645" s="71"/>
      <c r="AT645" s="71"/>
      <c r="AU645" s="75"/>
      <c r="AV645" s="75"/>
      <c r="AW645" s="75"/>
    </row>
    <row r="646">
      <c r="O646" s="71"/>
      <c r="P646" s="71"/>
      <c r="AT646" s="71"/>
      <c r="AU646" s="75"/>
      <c r="AV646" s="75"/>
      <c r="AW646" s="75"/>
    </row>
    <row r="647">
      <c r="O647" s="71"/>
      <c r="P647" s="71"/>
      <c r="AT647" s="71"/>
      <c r="AU647" s="75"/>
      <c r="AV647" s="75"/>
      <c r="AW647" s="75"/>
    </row>
    <row r="648">
      <c r="O648" s="71"/>
      <c r="P648" s="71"/>
      <c r="AT648" s="71"/>
      <c r="AU648" s="75"/>
      <c r="AV648" s="75"/>
      <c r="AW648" s="75"/>
    </row>
    <row r="649">
      <c r="O649" s="71"/>
      <c r="P649" s="71"/>
      <c r="AT649" s="71"/>
      <c r="AU649" s="75"/>
      <c r="AV649" s="75"/>
      <c r="AW649" s="75"/>
    </row>
    <row r="650">
      <c r="O650" s="71"/>
      <c r="P650" s="71"/>
      <c r="AT650" s="71"/>
      <c r="AU650" s="75"/>
      <c r="AV650" s="75"/>
      <c r="AW650" s="75"/>
    </row>
    <row r="651">
      <c r="O651" s="71"/>
      <c r="P651" s="71"/>
      <c r="AT651" s="71"/>
      <c r="AU651" s="75"/>
      <c r="AV651" s="75"/>
      <c r="AW651" s="75"/>
    </row>
    <row r="652">
      <c r="O652" s="71"/>
      <c r="P652" s="71"/>
      <c r="AT652" s="71"/>
      <c r="AU652" s="75"/>
      <c r="AV652" s="75"/>
      <c r="AW652" s="75"/>
    </row>
    <row r="653">
      <c r="O653" s="71"/>
      <c r="P653" s="71"/>
      <c r="AT653" s="71"/>
      <c r="AU653" s="75"/>
      <c r="AV653" s="75"/>
      <c r="AW653" s="75"/>
    </row>
    <row r="654">
      <c r="O654" s="71"/>
      <c r="P654" s="71"/>
      <c r="AT654" s="71"/>
      <c r="AU654" s="75"/>
      <c r="AV654" s="75"/>
      <c r="AW654" s="75"/>
    </row>
    <row r="655">
      <c r="O655" s="71"/>
      <c r="P655" s="71"/>
      <c r="AT655" s="71"/>
      <c r="AU655" s="75"/>
      <c r="AV655" s="75"/>
      <c r="AW655" s="75"/>
    </row>
    <row r="656">
      <c r="O656" s="71"/>
      <c r="P656" s="71"/>
      <c r="AT656" s="71"/>
      <c r="AU656" s="75"/>
      <c r="AV656" s="75"/>
      <c r="AW656" s="75"/>
    </row>
    <row r="657">
      <c r="O657" s="71"/>
      <c r="P657" s="71"/>
      <c r="AT657" s="71"/>
      <c r="AU657" s="75"/>
      <c r="AV657" s="75"/>
      <c r="AW657" s="75"/>
    </row>
    <row r="658">
      <c r="O658" s="71"/>
      <c r="P658" s="71"/>
      <c r="AT658" s="71"/>
      <c r="AU658" s="75"/>
      <c r="AV658" s="75"/>
      <c r="AW658" s="75"/>
    </row>
    <row r="659">
      <c r="O659" s="71"/>
      <c r="P659" s="71"/>
      <c r="AT659" s="71"/>
      <c r="AU659" s="75"/>
      <c r="AV659" s="75"/>
      <c r="AW659" s="75"/>
    </row>
    <row r="660">
      <c r="O660" s="71"/>
      <c r="P660" s="71"/>
      <c r="AT660" s="71"/>
      <c r="AU660" s="75"/>
      <c r="AV660" s="75"/>
      <c r="AW660" s="75"/>
    </row>
    <row r="661">
      <c r="O661" s="71"/>
      <c r="P661" s="71"/>
      <c r="AT661" s="71"/>
      <c r="AU661" s="75"/>
      <c r="AV661" s="75"/>
      <c r="AW661" s="75"/>
    </row>
    <row r="662">
      <c r="O662" s="71"/>
      <c r="P662" s="71"/>
      <c r="AT662" s="71"/>
      <c r="AU662" s="75"/>
      <c r="AV662" s="75"/>
      <c r="AW662" s="75"/>
    </row>
    <row r="663">
      <c r="O663" s="71"/>
      <c r="P663" s="71"/>
      <c r="AT663" s="71"/>
      <c r="AU663" s="75"/>
      <c r="AV663" s="75"/>
      <c r="AW663" s="75"/>
    </row>
    <row r="664">
      <c r="O664" s="71"/>
      <c r="P664" s="71"/>
      <c r="AT664" s="71"/>
      <c r="AU664" s="75"/>
      <c r="AV664" s="75"/>
      <c r="AW664" s="75"/>
    </row>
    <row r="665">
      <c r="O665" s="71"/>
      <c r="P665" s="71"/>
      <c r="AT665" s="71"/>
      <c r="AU665" s="75"/>
      <c r="AV665" s="75"/>
      <c r="AW665" s="75"/>
    </row>
    <row r="666">
      <c r="O666" s="71"/>
      <c r="P666" s="71"/>
      <c r="AT666" s="71"/>
      <c r="AU666" s="75"/>
      <c r="AV666" s="75"/>
      <c r="AW666" s="75"/>
    </row>
    <row r="667">
      <c r="O667" s="71"/>
      <c r="P667" s="71"/>
      <c r="AT667" s="71"/>
      <c r="AU667" s="75"/>
      <c r="AV667" s="75"/>
      <c r="AW667" s="75"/>
    </row>
    <row r="668">
      <c r="O668" s="71"/>
      <c r="P668" s="71"/>
      <c r="AT668" s="71"/>
      <c r="AU668" s="75"/>
      <c r="AV668" s="75"/>
      <c r="AW668" s="75"/>
    </row>
    <row r="669">
      <c r="O669" s="71"/>
      <c r="P669" s="71"/>
      <c r="AT669" s="71"/>
      <c r="AU669" s="75"/>
      <c r="AV669" s="75"/>
      <c r="AW669" s="75"/>
    </row>
    <row r="670">
      <c r="O670" s="71"/>
      <c r="P670" s="71"/>
      <c r="AT670" s="71"/>
      <c r="AU670" s="75"/>
      <c r="AV670" s="75"/>
      <c r="AW670" s="75"/>
    </row>
    <row r="671">
      <c r="O671" s="71"/>
      <c r="P671" s="71"/>
      <c r="AT671" s="71"/>
      <c r="AU671" s="75"/>
      <c r="AV671" s="75"/>
      <c r="AW671" s="75"/>
    </row>
    <row r="672">
      <c r="O672" s="71"/>
      <c r="P672" s="71"/>
      <c r="AT672" s="71"/>
      <c r="AU672" s="75"/>
      <c r="AV672" s="75"/>
      <c r="AW672" s="75"/>
    </row>
    <row r="673">
      <c r="O673" s="71"/>
      <c r="P673" s="71"/>
      <c r="AT673" s="71"/>
      <c r="AU673" s="75"/>
      <c r="AV673" s="75"/>
      <c r="AW673" s="75"/>
    </row>
    <row r="674">
      <c r="O674" s="71"/>
      <c r="P674" s="71"/>
      <c r="AT674" s="71"/>
      <c r="AU674" s="75"/>
      <c r="AV674" s="75"/>
      <c r="AW674" s="75"/>
    </row>
    <row r="675">
      <c r="O675" s="71"/>
      <c r="P675" s="71"/>
      <c r="AT675" s="71"/>
      <c r="AU675" s="75"/>
      <c r="AV675" s="75"/>
      <c r="AW675" s="75"/>
    </row>
    <row r="676">
      <c r="O676" s="71"/>
      <c r="P676" s="71"/>
      <c r="AT676" s="71"/>
      <c r="AU676" s="75"/>
      <c r="AV676" s="75"/>
      <c r="AW676" s="75"/>
    </row>
    <row r="677">
      <c r="O677" s="71"/>
      <c r="P677" s="71"/>
      <c r="AT677" s="71"/>
      <c r="AU677" s="75"/>
      <c r="AV677" s="75"/>
      <c r="AW677" s="75"/>
    </row>
    <row r="678">
      <c r="O678" s="71"/>
      <c r="P678" s="71"/>
      <c r="AT678" s="71"/>
      <c r="AU678" s="75"/>
      <c r="AV678" s="75"/>
      <c r="AW678" s="75"/>
    </row>
    <row r="679">
      <c r="O679" s="71"/>
      <c r="P679" s="71"/>
      <c r="AT679" s="71"/>
      <c r="AU679" s="75"/>
      <c r="AV679" s="75"/>
      <c r="AW679" s="75"/>
    </row>
    <row r="680">
      <c r="O680" s="71"/>
      <c r="P680" s="71"/>
      <c r="AT680" s="71"/>
      <c r="AU680" s="75"/>
      <c r="AV680" s="75"/>
      <c r="AW680" s="75"/>
    </row>
    <row r="681">
      <c r="O681" s="71"/>
      <c r="P681" s="71"/>
      <c r="AT681" s="71"/>
      <c r="AU681" s="75"/>
      <c r="AV681" s="75"/>
      <c r="AW681" s="75"/>
    </row>
    <row r="682">
      <c r="O682" s="71"/>
      <c r="P682" s="71"/>
      <c r="AT682" s="71"/>
      <c r="AU682" s="75"/>
      <c r="AV682" s="75"/>
      <c r="AW682" s="75"/>
    </row>
    <row r="683">
      <c r="O683" s="71"/>
      <c r="P683" s="71"/>
      <c r="AT683" s="71"/>
      <c r="AU683" s="75"/>
      <c r="AV683" s="75"/>
      <c r="AW683" s="75"/>
    </row>
    <row r="684">
      <c r="O684" s="71"/>
      <c r="P684" s="71"/>
      <c r="AT684" s="71"/>
      <c r="AU684" s="75"/>
      <c r="AV684" s="75"/>
      <c r="AW684" s="75"/>
    </row>
    <row r="685">
      <c r="O685" s="71"/>
      <c r="P685" s="71"/>
      <c r="AT685" s="71"/>
      <c r="AU685" s="75"/>
      <c r="AV685" s="75"/>
      <c r="AW685" s="75"/>
    </row>
    <row r="686">
      <c r="O686" s="71"/>
      <c r="P686" s="71"/>
      <c r="AT686" s="71"/>
      <c r="AU686" s="75"/>
      <c r="AV686" s="75"/>
      <c r="AW686" s="75"/>
    </row>
    <row r="687">
      <c r="O687" s="71"/>
      <c r="P687" s="71"/>
      <c r="AT687" s="71"/>
      <c r="AU687" s="75"/>
      <c r="AV687" s="75"/>
      <c r="AW687" s="75"/>
    </row>
    <row r="688">
      <c r="O688" s="71"/>
      <c r="P688" s="71"/>
      <c r="AT688" s="71"/>
      <c r="AU688" s="75"/>
      <c r="AV688" s="75"/>
      <c r="AW688" s="75"/>
    </row>
    <row r="689">
      <c r="O689" s="71"/>
      <c r="P689" s="71"/>
      <c r="AT689" s="71"/>
      <c r="AU689" s="75"/>
      <c r="AV689" s="75"/>
      <c r="AW689" s="75"/>
    </row>
    <row r="690">
      <c r="O690" s="71"/>
      <c r="P690" s="71"/>
      <c r="AT690" s="71"/>
      <c r="AU690" s="75"/>
      <c r="AV690" s="75"/>
      <c r="AW690" s="75"/>
    </row>
    <row r="691">
      <c r="O691" s="71"/>
      <c r="P691" s="71"/>
      <c r="AT691" s="71"/>
      <c r="AU691" s="75"/>
      <c r="AV691" s="75"/>
      <c r="AW691" s="75"/>
    </row>
    <row r="692">
      <c r="O692" s="71"/>
      <c r="P692" s="71"/>
      <c r="AT692" s="71"/>
      <c r="AU692" s="75"/>
      <c r="AV692" s="75"/>
      <c r="AW692" s="75"/>
    </row>
    <row r="693">
      <c r="O693" s="71"/>
      <c r="P693" s="71"/>
      <c r="AT693" s="71"/>
      <c r="AU693" s="75"/>
      <c r="AV693" s="75"/>
      <c r="AW693" s="75"/>
    </row>
    <row r="694">
      <c r="O694" s="71"/>
      <c r="P694" s="71"/>
      <c r="AT694" s="71"/>
      <c r="AU694" s="75"/>
      <c r="AV694" s="75"/>
      <c r="AW694" s="75"/>
    </row>
    <row r="695">
      <c r="O695" s="71"/>
      <c r="P695" s="71"/>
      <c r="AT695" s="71"/>
      <c r="AU695" s="75"/>
      <c r="AV695" s="75"/>
      <c r="AW695" s="75"/>
    </row>
    <row r="696">
      <c r="O696" s="71"/>
      <c r="P696" s="71"/>
      <c r="AT696" s="71"/>
      <c r="AU696" s="75"/>
      <c r="AV696" s="75"/>
      <c r="AW696" s="75"/>
    </row>
    <row r="697">
      <c r="O697" s="71"/>
      <c r="P697" s="71"/>
      <c r="AT697" s="71"/>
      <c r="AU697" s="75"/>
      <c r="AV697" s="75"/>
      <c r="AW697" s="75"/>
    </row>
    <row r="698">
      <c r="O698" s="71"/>
      <c r="P698" s="71"/>
      <c r="AT698" s="71"/>
      <c r="AU698" s="75"/>
      <c r="AV698" s="75"/>
      <c r="AW698" s="75"/>
    </row>
    <row r="699">
      <c r="O699" s="71"/>
      <c r="P699" s="71"/>
      <c r="AT699" s="71"/>
      <c r="AU699" s="75"/>
      <c r="AV699" s="75"/>
      <c r="AW699" s="75"/>
    </row>
    <row r="700">
      <c r="O700" s="71"/>
      <c r="P700" s="71"/>
      <c r="AT700" s="71"/>
      <c r="AU700" s="75"/>
      <c r="AV700" s="75"/>
      <c r="AW700" s="75"/>
    </row>
    <row r="701">
      <c r="O701" s="71"/>
      <c r="P701" s="71"/>
      <c r="AT701" s="71"/>
      <c r="AU701" s="75"/>
      <c r="AV701" s="75"/>
      <c r="AW701" s="75"/>
    </row>
    <row r="702">
      <c r="O702" s="71"/>
      <c r="P702" s="71"/>
      <c r="AT702" s="71"/>
      <c r="AU702" s="75"/>
      <c r="AV702" s="75"/>
      <c r="AW702" s="75"/>
    </row>
    <row r="703">
      <c r="O703" s="71"/>
      <c r="P703" s="71"/>
      <c r="AT703" s="71"/>
      <c r="AU703" s="75"/>
      <c r="AV703" s="75"/>
      <c r="AW703" s="75"/>
    </row>
    <row r="704">
      <c r="O704" s="71"/>
      <c r="P704" s="71"/>
      <c r="AT704" s="71"/>
      <c r="AU704" s="75"/>
      <c r="AV704" s="75"/>
      <c r="AW704" s="75"/>
    </row>
    <row r="705">
      <c r="O705" s="71"/>
      <c r="P705" s="71"/>
      <c r="AT705" s="71"/>
      <c r="AU705" s="75"/>
      <c r="AV705" s="75"/>
      <c r="AW705" s="75"/>
    </row>
    <row r="706">
      <c r="O706" s="71"/>
      <c r="P706" s="71"/>
      <c r="AT706" s="71"/>
      <c r="AU706" s="75"/>
      <c r="AV706" s="75"/>
      <c r="AW706" s="75"/>
    </row>
    <row r="707">
      <c r="O707" s="71"/>
      <c r="P707" s="71"/>
      <c r="AT707" s="71"/>
      <c r="AU707" s="75"/>
      <c r="AV707" s="75"/>
      <c r="AW707" s="75"/>
    </row>
    <row r="708">
      <c r="O708" s="71"/>
      <c r="P708" s="71"/>
      <c r="AT708" s="71"/>
      <c r="AU708" s="75"/>
      <c r="AV708" s="75"/>
      <c r="AW708" s="75"/>
    </row>
    <row r="709">
      <c r="O709" s="71"/>
      <c r="P709" s="71"/>
      <c r="AT709" s="71"/>
      <c r="AU709" s="75"/>
      <c r="AV709" s="75"/>
      <c r="AW709" s="75"/>
    </row>
    <row r="710">
      <c r="O710" s="71"/>
      <c r="P710" s="71"/>
      <c r="AT710" s="71"/>
      <c r="AU710" s="75"/>
      <c r="AV710" s="75"/>
      <c r="AW710" s="75"/>
    </row>
    <row r="711">
      <c r="O711" s="71"/>
      <c r="P711" s="71"/>
      <c r="AT711" s="71"/>
      <c r="AU711" s="75"/>
      <c r="AV711" s="75"/>
      <c r="AW711" s="75"/>
    </row>
    <row r="712">
      <c r="O712" s="71"/>
      <c r="P712" s="71"/>
      <c r="AT712" s="71"/>
      <c r="AU712" s="75"/>
      <c r="AV712" s="75"/>
      <c r="AW712" s="75"/>
    </row>
    <row r="713">
      <c r="O713" s="71"/>
      <c r="P713" s="71"/>
      <c r="AT713" s="71"/>
      <c r="AU713" s="75"/>
      <c r="AV713" s="75"/>
      <c r="AW713" s="75"/>
    </row>
    <row r="714">
      <c r="O714" s="71"/>
      <c r="P714" s="71"/>
      <c r="AT714" s="71"/>
      <c r="AU714" s="75"/>
      <c r="AV714" s="75"/>
      <c r="AW714" s="75"/>
    </row>
    <row r="715">
      <c r="O715" s="71"/>
      <c r="P715" s="71"/>
      <c r="AT715" s="71"/>
      <c r="AU715" s="75"/>
      <c r="AV715" s="75"/>
      <c r="AW715" s="75"/>
    </row>
    <row r="716">
      <c r="O716" s="71"/>
      <c r="P716" s="71"/>
      <c r="AT716" s="71"/>
      <c r="AU716" s="75"/>
      <c r="AV716" s="75"/>
      <c r="AW716" s="75"/>
    </row>
    <row r="717">
      <c r="O717" s="71"/>
      <c r="P717" s="71"/>
      <c r="AT717" s="71"/>
      <c r="AU717" s="75"/>
      <c r="AV717" s="75"/>
      <c r="AW717" s="75"/>
    </row>
    <row r="718">
      <c r="O718" s="71"/>
      <c r="P718" s="71"/>
      <c r="AT718" s="71"/>
      <c r="AU718" s="75"/>
      <c r="AV718" s="75"/>
      <c r="AW718" s="75"/>
    </row>
    <row r="719">
      <c r="O719" s="71"/>
      <c r="P719" s="71"/>
      <c r="AT719" s="71"/>
      <c r="AU719" s="75"/>
      <c r="AV719" s="75"/>
      <c r="AW719" s="75"/>
    </row>
    <row r="720">
      <c r="O720" s="71"/>
      <c r="P720" s="71"/>
      <c r="AT720" s="71"/>
      <c r="AU720" s="75"/>
      <c r="AV720" s="75"/>
      <c r="AW720" s="75"/>
    </row>
    <row r="721">
      <c r="O721" s="71"/>
      <c r="P721" s="71"/>
      <c r="AT721" s="71"/>
      <c r="AU721" s="75"/>
      <c r="AV721" s="75"/>
      <c r="AW721" s="75"/>
    </row>
    <row r="722">
      <c r="O722" s="71"/>
      <c r="P722" s="71"/>
      <c r="AT722" s="71"/>
      <c r="AU722" s="75"/>
      <c r="AV722" s="75"/>
      <c r="AW722" s="75"/>
    </row>
    <row r="723">
      <c r="O723" s="71"/>
      <c r="P723" s="71"/>
      <c r="AT723" s="71"/>
      <c r="AU723" s="75"/>
      <c r="AV723" s="75"/>
      <c r="AW723" s="75"/>
    </row>
    <row r="724">
      <c r="O724" s="71"/>
      <c r="P724" s="71"/>
      <c r="AT724" s="71"/>
      <c r="AU724" s="75"/>
      <c r="AV724" s="75"/>
      <c r="AW724" s="75"/>
    </row>
    <row r="725">
      <c r="O725" s="71"/>
      <c r="P725" s="71"/>
      <c r="AT725" s="71"/>
      <c r="AU725" s="75"/>
      <c r="AV725" s="75"/>
      <c r="AW725" s="75"/>
    </row>
    <row r="726">
      <c r="O726" s="71"/>
      <c r="P726" s="71"/>
      <c r="AT726" s="71"/>
      <c r="AU726" s="75"/>
      <c r="AV726" s="75"/>
      <c r="AW726" s="75"/>
    </row>
    <row r="727">
      <c r="O727" s="71"/>
      <c r="P727" s="71"/>
      <c r="AT727" s="71"/>
      <c r="AU727" s="75"/>
      <c r="AV727" s="75"/>
      <c r="AW727" s="75"/>
    </row>
    <row r="728">
      <c r="O728" s="71"/>
      <c r="P728" s="71"/>
      <c r="AT728" s="71"/>
      <c r="AU728" s="75"/>
      <c r="AV728" s="75"/>
      <c r="AW728" s="75"/>
    </row>
    <row r="729">
      <c r="O729" s="71"/>
      <c r="P729" s="71"/>
      <c r="AT729" s="71"/>
      <c r="AU729" s="75"/>
      <c r="AV729" s="75"/>
      <c r="AW729" s="75"/>
    </row>
    <row r="730">
      <c r="O730" s="71"/>
      <c r="P730" s="71"/>
      <c r="AT730" s="71"/>
      <c r="AU730" s="75"/>
      <c r="AV730" s="75"/>
      <c r="AW730" s="75"/>
    </row>
    <row r="731">
      <c r="O731" s="71"/>
      <c r="P731" s="71"/>
      <c r="AT731" s="71"/>
      <c r="AU731" s="75"/>
      <c r="AV731" s="75"/>
      <c r="AW731" s="75"/>
    </row>
    <row r="732">
      <c r="O732" s="71"/>
      <c r="P732" s="71"/>
      <c r="AT732" s="71"/>
      <c r="AU732" s="75"/>
      <c r="AV732" s="75"/>
      <c r="AW732" s="75"/>
    </row>
    <row r="733">
      <c r="O733" s="71"/>
      <c r="P733" s="71"/>
      <c r="AT733" s="71"/>
      <c r="AU733" s="75"/>
      <c r="AV733" s="75"/>
      <c r="AW733" s="75"/>
    </row>
    <row r="734">
      <c r="O734" s="71"/>
      <c r="P734" s="71"/>
      <c r="AT734" s="71"/>
      <c r="AU734" s="75"/>
      <c r="AV734" s="75"/>
      <c r="AW734" s="75"/>
    </row>
    <row r="735">
      <c r="O735" s="71"/>
      <c r="P735" s="71"/>
      <c r="AT735" s="71"/>
      <c r="AU735" s="75"/>
      <c r="AV735" s="75"/>
      <c r="AW735" s="75"/>
    </row>
    <row r="736">
      <c r="O736" s="71"/>
      <c r="P736" s="71"/>
      <c r="AT736" s="71"/>
      <c r="AU736" s="75"/>
      <c r="AV736" s="75"/>
      <c r="AW736" s="75"/>
    </row>
    <row r="737">
      <c r="O737" s="71"/>
      <c r="P737" s="71"/>
      <c r="AT737" s="71"/>
      <c r="AU737" s="75"/>
      <c r="AV737" s="75"/>
      <c r="AW737" s="75"/>
    </row>
    <row r="738">
      <c r="O738" s="71"/>
      <c r="P738" s="71"/>
      <c r="AT738" s="71"/>
      <c r="AU738" s="75"/>
      <c r="AV738" s="75"/>
      <c r="AW738" s="75"/>
    </row>
    <row r="739">
      <c r="O739" s="71"/>
      <c r="P739" s="71"/>
      <c r="AT739" s="71"/>
      <c r="AU739" s="75"/>
      <c r="AV739" s="75"/>
      <c r="AW739" s="75"/>
    </row>
    <row r="740">
      <c r="O740" s="71"/>
      <c r="P740" s="71"/>
      <c r="AT740" s="71"/>
      <c r="AU740" s="75"/>
      <c r="AV740" s="75"/>
      <c r="AW740" s="75"/>
    </row>
    <row r="741">
      <c r="O741" s="71"/>
      <c r="P741" s="71"/>
      <c r="AT741" s="71"/>
      <c r="AU741" s="75"/>
      <c r="AV741" s="75"/>
      <c r="AW741" s="75"/>
    </row>
    <row r="742">
      <c r="O742" s="71"/>
      <c r="P742" s="71"/>
      <c r="AT742" s="71"/>
      <c r="AU742" s="75"/>
      <c r="AV742" s="75"/>
      <c r="AW742" s="75"/>
    </row>
    <row r="743">
      <c r="O743" s="71"/>
      <c r="P743" s="71"/>
      <c r="AT743" s="71"/>
      <c r="AU743" s="75"/>
      <c r="AV743" s="75"/>
      <c r="AW743" s="75"/>
    </row>
    <row r="744">
      <c r="O744" s="71"/>
      <c r="P744" s="71"/>
      <c r="AT744" s="71"/>
      <c r="AU744" s="75"/>
      <c r="AV744" s="75"/>
      <c r="AW744" s="75"/>
    </row>
    <row r="745">
      <c r="O745" s="71"/>
      <c r="P745" s="71"/>
      <c r="AT745" s="71"/>
      <c r="AU745" s="75"/>
      <c r="AV745" s="75"/>
      <c r="AW745" s="75"/>
    </row>
    <row r="746">
      <c r="O746" s="71"/>
      <c r="P746" s="71"/>
      <c r="AT746" s="71"/>
      <c r="AU746" s="75"/>
      <c r="AV746" s="75"/>
      <c r="AW746" s="75"/>
    </row>
    <row r="747">
      <c r="O747" s="71"/>
      <c r="P747" s="71"/>
      <c r="AT747" s="71"/>
      <c r="AU747" s="75"/>
      <c r="AV747" s="75"/>
      <c r="AW747" s="75"/>
    </row>
    <row r="748">
      <c r="O748" s="71"/>
      <c r="P748" s="71"/>
      <c r="AT748" s="71"/>
      <c r="AU748" s="75"/>
      <c r="AV748" s="75"/>
      <c r="AW748" s="75"/>
    </row>
    <row r="749">
      <c r="O749" s="71"/>
      <c r="P749" s="71"/>
      <c r="AT749" s="71"/>
      <c r="AU749" s="75"/>
      <c r="AV749" s="75"/>
      <c r="AW749" s="75"/>
    </row>
    <row r="750">
      <c r="O750" s="71"/>
      <c r="P750" s="71"/>
      <c r="AT750" s="71"/>
      <c r="AU750" s="75"/>
      <c r="AV750" s="75"/>
      <c r="AW750" s="75"/>
    </row>
    <row r="751">
      <c r="O751" s="71"/>
      <c r="P751" s="71"/>
      <c r="AT751" s="71"/>
      <c r="AU751" s="75"/>
      <c r="AV751" s="75"/>
      <c r="AW751" s="75"/>
    </row>
    <row r="752">
      <c r="O752" s="71"/>
      <c r="P752" s="71"/>
      <c r="AT752" s="71"/>
      <c r="AU752" s="75"/>
      <c r="AV752" s="75"/>
      <c r="AW752" s="75"/>
    </row>
    <row r="753">
      <c r="O753" s="71"/>
      <c r="P753" s="71"/>
      <c r="AT753" s="71"/>
      <c r="AU753" s="75"/>
      <c r="AV753" s="75"/>
      <c r="AW753" s="75"/>
    </row>
    <row r="754">
      <c r="O754" s="71"/>
      <c r="P754" s="71"/>
      <c r="AT754" s="71"/>
      <c r="AU754" s="75"/>
      <c r="AV754" s="75"/>
      <c r="AW754" s="75"/>
    </row>
    <row r="755">
      <c r="O755" s="71"/>
      <c r="P755" s="71"/>
      <c r="AT755" s="71"/>
      <c r="AU755" s="75"/>
      <c r="AV755" s="75"/>
      <c r="AW755" s="75"/>
    </row>
    <row r="756">
      <c r="O756" s="71"/>
      <c r="P756" s="71"/>
      <c r="AT756" s="71"/>
      <c r="AU756" s="75"/>
      <c r="AV756" s="75"/>
      <c r="AW756" s="75"/>
    </row>
    <row r="757">
      <c r="O757" s="71"/>
      <c r="P757" s="71"/>
      <c r="AT757" s="71"/>
      <c r="AU757" s="75"/>
      <c r="AV757" s="75"/>
      <c r="AW757" s="75"/>
    </row>
    <row r="758">
      <c r="O758" s="71"/>
      <c r="P758" s="71"/>
      <c r="AT758" s="71"/>
      <c r="AU758" s="75"/>
      <c r="AV758" s="75"/>
      <c r="AW758" s="75"/>
    </row>
    <row r="759">
      <c r="O759" s="71"/>
      <c r="P759" s="71"/>
      <c r="AT759" s="71"/>
      <c r="AU759" s="75"/>
      <c r="AV759" s="75"/>
      <c r="AW759" s="75"/>
    </row>
    <row r="760">
      <c r="O760" s="71"/>
      <c r="P760" s="71"/>
      <c r="AT760" s="71"/>
      <c r="AU760" s="75"/>
      <c r="AV760" s="75"/>
      <c r="AW760" s="75"/>
    </row>
    <row r="761">
      <c r="O761" s="71"/>
      <c r="P761" s="71"/>
      <c r="AT761" s="71"/>
      <c r="AU761" s="75"/>
      <c r="AV761" s="75"/>
      <c r="AW761" s="75"/>
    </row>
    <row r="762">
      <c r="O762" s="71"/>
      <c r="P762" s="71"/>
      <c r="AT762" s="71"/>
      <c r="AU762" s="75"/>
      <c r="AV762" s="75"/>
      <c r="AW762" s="75"/>
    </row>
    <row r="763">
      <c r="O763" s="71"/>
      <c r="P763" s="71"/>
      <c r="AT763" s="71"/>
      <c r="AU763" s="75"/>
      <c r="AV763" s="75"/>
      <c r="AW763" s="75"/>
    </row>
    <row r="764">
      <c r="O764" s="71"/>
      <c r="P764" s="71"/>
      <c r="AT764" s="71"/>
      <c r="AU764" s="75"/>
      <c r="AV764" s="75"/>
      <c r="AW764" s="75"/>
    </row>
    <row r="765">
      <c r="O765" s="71"/>
      <c r="P765" s="71"/>
      <c r="AT765" s="71"/>
      <c r="AU765" s="75"/>
      <c r="AV765" s="75"/>
      <c r="AW765" s="75"/>
    </row>
    <row r="766">
      <c r="O766" s="71"/>
      <c r="P766" s="71"/>
      <c r="AT766" s="71"/>
      <c r="AU766" s="75"/>
      <c r="AV766" s="75"/>
      <c r="AW766" s="75"/>
    </row>
    <row r="767">
      <c r="O767" s="71"/>
      <c r="P767" s="71"/>
      <c r="AT767" s="71"/>
      <c r="AU767" s="75"/>
      <c r="AV767" s="75"/>
      <c r="AW767" s="75"/>
    </row>
    <row r="768">
      <c r="O768" s="71"/>
      <c r="P768" s="71"/>
      <c r="AT768" s="71"/>
      <c r="AU768" s="75"/>
      <c r="AV768" s="75"/>
      <c r="AW768" s="75"/>
    </row>
    <row r="769">
      <c r="O769" s="71"/>
      <c r="P769" s="71"/>
      <c r="AT769" s="71"/>
      <c r="AU769" s="75"/>
      <c r="AV769" s="75"/>
      <c r="AW769" s="75"/>
    </row>
    <row r="770">
      <c r="O770" s="71"/>
      <c r="P770" s="71"/>
      <c r="AT770" s="71"/>
      <c r="AU770" s="75"/>
      <c r="AV770" s="75"/>
      <c r="AW770" s="75"/>
    </row>
    <row r="771">
      <c r="O771" s="71"/>
      <c r="P771" s="71"/>
      <c r="AT771" s="71"/>
      <c r="AU771" s="75"/>
      <c r="AV771" s="75"/>
      <c r="AW771" s="75"/>
    </row>
    <row r="772">
      <c r="O772" s="71"/>
      <c r="P772" s="71"/>
      <c r="AT772" s="71"/>
      <c r="AU772" s="75"/>
      <c r="AV772" s="75"/>
      <c r="AW772" s="75"/>
    </row>
    <row r="773">
      <c r="O773" s="71"/>
      <c r="P773" s="71"/>
      <c r="AT773" s="71"/>
      <c r="AU773" s="75"/>
      <c r="AV773" s="75"/>
      <c r="AW773" s="75"/>
    </row>
    <row r="774">
      <c r="O774" s="71"/>
      <c r="P774" s="71"/>
      <c r="AT774" s="71"/>
      <c r="AU774" s="75"/>
      <c r="AV774" s="75"/>
      <c r="AW774" s="75"/>
    </row>
    <row r="775">
      <c r="O775" s="71"/>
      <c r="P775" s="71"/>
      <c r="AT775" s="71"/>
      <c r="AU775" s="75"/>
      <c r="AV775" s="75"/>
      <c r="AW775" s="75"/>
    </row>
    <row r="776">
      <c r="O776" s="71"/>
      <c r="P776" s="71"/>
      <c r="AT776" s="71"/>
      <c r="AU776" s="75"/>
      <c r="AV776" s="75"/>
      <c r="AW776" s="75"/>
    </row>
    <row r="777">
      <c r="O777" s="71"/>
      <c r="P777" s="71"/>
      <c r="AT777" s="71"/>
      <c r="AU777" s="75"/>
      <c r="AV777" s="75"/>
      <c r="AW777" s="75"/>
    </row>
    <row r="778">
      <c r="O778" s="71"/>
      <c r="P778" s="71"/>
      <c r="AT778" s="71"/>
      <c r="AU778" s="75"/>
      <c r="AV778" s="75"/>
      <c r="AW778" s="75"/>
    </row>
    <row r="779">
      <c r="O779" s="71"/>
      <c r="P779" s="71"/>
      <c r="AT779" s="71"/>
      <c r="AU779" s="75"/>
      <c r="AV779" s="75"/>
      <c r="AW779" s="75"/>
    </row>
    <row r="780">
      <c r="O780" s="71"/>
      <c r="P780" s="71"/>
      <c r="AT780" s="71"/>
      <c r="AU780" s="75"/>
      <c r="AV780" s="75"/>
      <c r="AW780" s="75"/>
    </row>
    <row r="781">
      <c r="O781" s="71"/>
      <c r="P781" s="71"/>
      <c r="AT781" s="71"/>
      <c r="AU781" s="75"/>
      <c r="AV781" s="75"/>
      <c r="AW781" s="75"/>
    </row>
    <row r="782">
      <c r="O782" s="71"/>
      <c r="P782" s="71"/>
      <c r="AT782" s="71"/>
      <c r="AU782" s="75"/>
      <c r="AV782" s="75"/>
      <c r="AW782" s="75"/>
    </row>
    <row r="783">
      <c r="O783" s="71"/>
      <c r="P783" s="71"/>
      <c r="AT783" s="71"/>
      <c r="AU783" s="75"/>
      <c r="AV783" s="75"/>
      <c r="AW783" s="75"/>
    </row>
    <row r="784">
      <c r="O784" s="71"/>
      <c r="P784" s="71"/>
      <c r="AT784" s="71"/>
      <c r="AU784" s="75"/>
      <c r="AV784" s="75"/>
      <c r="AW784" s="75"/>
    </row>
    <row r="785">
      <c r="O785" s="71"/>
      <c r="P785" s="71"/>
      <c r="AT785" s="71"/>
      <c r="AU785" s="75"/>
      <c r="AV785" s="75"/>
      <c r="AW785" s="75"/>
    </row>
    <row r="786">
      <c r="O786" s="71"/>
      <c r="P786" s="71"/>
      <c r="AT786" s="71"/>
      <c r="AU786" s="75"/>
      <c r="AV786" s="75"/>
      <c r="AW786" s="75"/>
    </row>
    <row r="787">
      <c r="O787" s="71"/>
      <c r="P787" s="71"/>
      <c r="AT787" s="71"/>
      <c r="AU787" s="75"/>
      <c r="AV787" s="75"/>
      <c r="AW787" s="75"/>
    </row>
    <row r="788">
      <c r="O788" s="71"/>
      <c r="P788" s="71"/>
      <c r="AT788" s="71"/>
      <c r="AU788" s="75"/>
      <c r="AV788" s="75"/>
      <c r="AW788" s="75"/>
    </row>
    <row r="789">
      <c r="O789" s="71"/>
      <c r="P789" s="71"/>
      <c r="AT789" s="71"/>
      <c r="AU789" s="75"/>
      <c r="AV789" s="75"/>
      <c r="AW789" s="75"/>
    </row>
    <row r="790">
      <c r="O790" s="71"/>
      <c r="P790" s="71"/>
      <c r="AT790" s="71"/>
      <c r="AU790" s="75"/>
      <c r="AV790" s="75"/>
      <c r="AW790" s="75"/>
    </row>
    <row r="791">
      <c r="O791" s="71"/>
      <c r="P791" s="71"/>
      <c r="AT791" s="71"/>
      <c r="AU791" s="75"/>
      <c r="AV791" s="75"/>
      <c r="AW791" s="75"/>
    </row>
    <row r="792">
      <c r="O792" s="71"/>
      <c r="P792" s="71"/>
      <c r="AT792" s="71"/>
      <c r="AU792" s="75"/>
      <c r="AV792" s="75"/>
      <c r="AW792" s="75"/>
    </row>
    <row r="793">
      <c r="O793" s="71"/>
      <c r="P793" s="71"/>
      <c r="AT793" s="71"/>
      <c r="AU793" s="75"/>
      <c r="AV793" s="75"/>
      <c r="AW793" s="75"/>
    </row>
    <row r="794">
      <c r="O794" s="71"/>
      <c r="P794" s="71"/>
      <c r="AT794" s="71"/>
      <c r="AU794" s="75"/>
      <c r="AV794" s="75"/>
      <c r="AW794" s="75"/>
    </row>
    <row r="795">
      <c r="O795" s="71"/>
      <c r="P795" s="71"/>
      <c r="AT795" s="71"/>
      <c r="AU795" s="75"/>
      <c r="AV795" s="75"/>
      <c r="AW795" s="75"/>
    </row>
    <row r="796">
      <c r="O796" s="71"/>
      <c r="P796" s="71"/>
      <c r="AT796" s="71"/>
      <c r="AU796" s="75"/>
      <c r="AV796" s="75"/>
      <c r="AW796" s="75"/>
    </row>
    <row r="797">
      <c r="O797" s="71"/>
      <c r="P797" s="71"/>
      <c r="AT797" s="71"/>
      <c r="AU797" s="75"/>
      <c r="AV797" s="75"/>
      <c r="AW797" s="75"/>
    </row>
    <row r="798">
      <c r="O798" s="71"/>
      <c r="P798" s="71"/>
      <c r="AT798" s="71"/>
      <c r="AU798" s="75"/>
      <c r="AV798" s="75"/>
      <c r="AW798" s="75"/>
    </row>
    <row r="799">
      <c r="O799" s="71"/>
      <c r="P799" s="71"/>
      <c r="AT799" s="71"/>
      <c r="AU799" s="75"/>
      <c r="AV799" s="75"/>
      <c r="AW799" s="75"/>
    </row>
    <row r="800">
      <c r="O800" s="71"/>
      <c r="P800" s="71"/>
      <c r="AT800" s="71"/>
      <c r="AU800" s="75"/>
      <c r="AV800" s="75"/>
      <c r="AW800" s="75"/>
    </row>
    <row r="801">
      <c r="O801" s="71"/>
      <c r="P801" s="71"/>
      <c r="AT801" s="71"/>
      <c r="AU801" s="75"/>
      <c r="AV801" s="75"/>
      <c r="AW801" s="75"/>
    </row>
    <row r="802">
      <c r="O802" s="71"/>
      <c r="P802" s="71"/>
      <c r="AT802" s="71"/>
      <c r="AU802" s="75"/>
      <c r="AV802" s="75"/>
      <c r="AW802" s="75"/>
    </row>
    <row r="803">
      <c r="O803" s="71"/>
      <c r="P803" s="71"/>
      <c r="AT803" s="71"/>
      <c r="AU803" s="75"/>
      <c r="AV803" s="75"/>
      <c r="AW803" s="75"/>
    </row>
    <row r="804">
      <c r="O804" s="71"/>
      <c r="P804" s="71"/>
      <c r="AT804" s="71"/>
      <c r="AU804" s="75"/>
      <c r="AV804" s="75"/>
      <c r="AW804" s="75"/>
    </row>
    <row r="805">
      <c r="O805" s="71"/>
      <c r="P805" s="71"/>
      <c r="AT805" s="71"/>
      <c r="AU805" s="75"/>
      <c r="AV805" s="75"/>
      <c r="AW805" s="75"/>
    </row>
    <row r="806">
      <c r="O806" s="71"/>
      <c r="P806" s="71"/>
      <c r="AT806" s="71"/>
      <c r="AU806" s="75"/>
      <c r="AV806" s="75"/>
      <c r="AW806" s="75"/>
    </row>
    <row r="807">
      <c r="O807" s="71"/>
      <c r="P807" s="71"/>
      <c r="AT807" s="71"/>
      <c r="AU807" s="75"/>
      <c r="AV807" s="75"/>
      <c r="AW807" s="75"/>
    </row>
    <row r="808">
      <c r="O808" s="71"/>
      <c r="P808" s="71"/>
      <c r="AT808" s="71"/>
      <c r="AU808" s="75"/>
      <c r="AV808" s="75"/>
      <c r="AW808" s="75"/>
    </row>
    <row r="809">
      <c r="O809" s="71"/>
      <c r="P809" s="71"/>
      <c r="AT809" s="71"/>
      <c r="AU809" s="75"/>
      <c r="AV809" s="75"/>
      <c r="AW809" s="75"/>
    </row>
    <row r="810">
      <c r="O810" s="71"/>
      <c r="P810" s="71"/>
      <c r="AT810" s="71"/>
      <c r="AU810" s="75"/>
      <c r="AV810" s="75"/>
      <c r="AW810" s="75"/>
    </row>
    <row r="811">
      <c r="O811" s="71"/>
      <c r="P811" s="71"/>
      <c r="AT811" s="71"/>
      <c r="AU811" s="75"/>
      <c r="AV811" s="75"/>
      <c r="AW811" s="75"/>
    </row>
    <row r="812">
      <c r="O812" s="71"/>
      <c r="P812" s="71"/>
      <c r="AT812" s="71"/>
      <c r="AU812" s="75"/>
      <c r="AV812" s="75"/>
      <c r="AW812" s="75"/>
    </row>
    <row r="813">
      <c r="O813" s="71"/>
      <c r="P813" s="71"/>
      <c r="AT813" s="71"/>
      <c r="AU813" s="75"/>
      <c r="AV813" s="75"/>
      <c r="AW813" s="75"/>
    </row>
    <row r="814">
      <c r="O814" s="71"/>
      <c r="P814" s="71"/>
      <c r="AT814" s="71"/>
      <c r="AU814" s="75"/>
      <c r="AV814" s="75"/>
      <c r="AW814" s="75"/>
    </row>
    <row r="815">
      <c r="O815" s="71"/>
      <c r="P815" s="71"/>
      <c r="AT815" s="71"/>
      <c r="AU815" s="75"/>
      <c r="AV815" s="75"/>
      <c r="AW815" s="75"/>
    </row>
    <row r="816">
      <c r="O816" s="71"/>
      <c r="P816" s="71"/>
      <c r="AT816" s="71"/>
      <c r="AU816" s="75"/>
      <c r="AV816" s="75"/>
      <c r="AW816" s="75"/>
    </row>
    <row r="817">
      <c r="O817" s="71"/>
      <c r="P817" s="71"/>
      <c r="AT817" s="71"/>
      <c r="AU817" s="75"/>
      <c r="AV817" s="75"/>
      <c r="AW817" s="75"/>
    </row>
    <row r="818">
      <c r="O818" s="71"/>
      <c r="P818" s="71"/>
      <c r="AT818" s="71"/>
      <c r="AU818" s="75"/>
      <c r="AV818" s="75"/>
      <c r="AW818" s="75"/>
    </row>
    <row r="819">
      <c r="O819" s="71"/>
      <c r="P819" s="71"/>
      <c r="AT819" s="71"/>
      <c r="AU819" s="75"/>
      <c r="AV819" s="75"/>
      <c r="AW819" s="75"/>
    </row>
    <row r="820">
      <c r="O820" s="71"/>
      <c r="P820" s="71"/>
      <c r="AT820" s="71"/>
      <c r="AU820" s="75"/>
      <c r="AV820" s="75"/>
      <c r="AW820" s="75"/>
    </row>
    <row r="821">
      <c r="O821" s="71"/>
      <c r="P821" s="71"/>
      <c r="AT821" s="71"/>
      <c r="AU821" s="75"/>
      <c r="AV821" s="75"/>
      <c r="AW821" s="75"/>
    </row>
    <row r="822">
      <c r="O822" s="71"/>
      <c r="P822" s="71"/>
      <c r="AT822" s="71"/>
      <c r="AU822" s="75"/>
      <c r="AV822" s="75"/>
      <c r="AW822" s="75"/>
    </row>
    <row r="823">
      <c r="O823" s="71"/>
      <c r="P823" s="71"/>
      <c r="AT823" s="71"/>
      <c r="AU823" s="75"/>
      <c r="AV823" s="75"/>
      <c r="AW823" s="75"/>
    </row>
    <row r="824">
      <c r="O824" s="71"/>
      <c r="P824" s="71"/>
      <c r="AT824" s="71"/>
      <c r="AU824" s="75"/>
      <c r="AV824" s="75"/>
      <c r="AW824" s="75"/>
    </row>
    <row r="825">
      <c r="O825" s="71"/>
      <c r="P825" s="71"/>
      <c r="AT825" s="71"/>
      <c r="AU825" s="75"/>
      <c r="AV825" s="75"/>
      <c r="AW825" s="75"/>
    </row>
    <row r="826">
      <c r="O826" s="71"/>
      <c r="P826" s="71"/>
      <c r="AT826" s="71"/>
      <c r="AU826" s="75"/>
      <c r="AV826" s="75"/>
      <c r="AW826" s="75"/>
    </row>
    <row r="827">
      <c r="O827" s="71"/>
      <c r="P827" s="71"/>
      <c r="AT827" s="71"/>
      <c r="AU827" s="75"/>
      <c r="AV827" s="75"/>
      <c r="AW827" s="75"/>
    </row>
    <row r="828">
      <c r="O828" s="71"/>
      <c r="P828" s="71"/>
      <c r="AT828" s="71"/>
      <c r="AU828" s="75"/>
      <c r="AV828" s="75"/>
      <c r="AW828" s="75"/>
    </row>
    <row r="829">
      <c r="O829" s="71"/>
      <c r="P829" s="71"/>
      <c r="AT829" s="71"/>
      <c r="AU829" s="75"/>
      <c r="AV829" s="75"/>
      <c r="AW829" s="75"/>
    </row>
    <row r="830">
      <c r="O830" s="71"/>
      <c r="P830" s="71"/>
      <c r="AT830" s="71"/>
      <c r="AU830" s="75"/>
      <c r="AV830" s="75"/>
      <c r="AW830" s="75"/>
    </row>
    <row r="831">
      <c r="O831" s="71"/>
      <c r="P831" s="71"/>
      <c r="AT831" s="71"/>
      <c r="AU831" s="75"/>
      <c r="AV831" s="75"/>
      <c r="AW831" s="75"/>
    </row>
    <row r="832">
      <c r="O832" s="71"/>
      <c r="P832" s="71"/>
      <c r="AT832" s="71"/>
      <c r="AU832" s="75"/>
      <c r="AV832" s="75"/>
      <c r="AW832" s="75"/>
    </row>
    <row r="833">
      <c r="O833" s="71"/>
      <c r="P833" s="71"/>
      <c r="AT833" s="71"/>
      <c r="AU833" s="75"/>
      <c r="AV833" s="75"/>
      <c r="AW833" s="75"/>
    </row>
    <row r="834">
      <c r="O834" s="71"/>
      <c r="P834" s="71"/>
      <c r="AT834" s="71"/>
      <c r="AU834" s="75"/>
      <c r="AV834" s="75"/>
      <c r="AW834" s="75"/>
    </row>
    <row r="835">
      <c r="O835" s="71"/>
      <c r="P835" s="71"/>
      <c r="AT835" s="71"/>
      <c r="AU835" s="75"/>
      <c r="AV835" s="75"/>
      <c r="AW835" s="75"/>
    </row>
    <row r="836">
      <c r="O836" s="71"/>
      <c r="P836" s="71"/>
      <c r="AT836" s="71"/>
      <c r="AU836" s="75"/>
      <c r="AV836" s="75"/>
      <c r="AW836" s="75"/>
    </row>
    <row r="837">
      <c r="O837" s="71"/>
      <c r="P837" s="71"/>
      <c r="AT837" s="71"/>
      <c r="AU837" s="75"/>
      <c r="AV837" s="75"/>
      <c r="AW837" s="75"/>
    </row>
    <row r="838">
      <c r="O838" s="71"/>
      <c r="P838" s="71"/>
      <c r="AT838" s="71"/>
      <c r="AU838" s="75"/>
      <c r="AV838" s="75"/>
      <c r="AW838" s="75"/>
    </row>
    <row r="839">
      <c r="O839" s="71"/>
      <c r="P839" s="71"/>
      <c r="AT839" s="71"/>
      <c r="AU839" s="75"/>
      <c r="AV839" s="75"/>
      <c r="AW839" s="75"/>
    </row>
    <row r="840">
      <c r="O840" s="71"/>
      <c r="P840" s="71"/>
      <c r="AT840" s="71"/>
      <c r="AU840" s="75"/>
      <c r="AV840" s="75"/>
      <c r="AW840" s="75"/>
    </row>
    <row r="841">
      <c r="O841" s="71"/>
      <c r="P841" s="71"/>
      <c r="AT841" s="71"/>
      <c r="AU841" s="75"/>
      <c r="AV841" s="75"/>
      <c r="AW841" s="75"/>
    </row>
    <row r="842">
      <c r="O842" s="71"/>
      <c r="P842" s="71"/>
      <c r="AT842" s="71"/>
      <c r="AU842" s="75"/>
      <c r="AV842" s="75"/>
      <c r="AW842" s="75"/>
    </row>
    <row r="843">
      <c r="O843" s="71"/>
      <c r="P843" s="71"/>
      <c r="AT843" s="71"/>
      <c r="AU843" s="75"/>
      <c r="AV843" s="75"/>
      <c r="AW843" s="75"/>
    </row>
    <row r="844">
      <c r="O844" s="71"/>
      <c r="P844" s="71"/>
      <c r="AT844" s="71"/>
      <c r="AU844" s="75"/>
      <c r="AV844" s="75"/>
      <c r="AW844" s="75"/>
    </row>
    <row r="845">
      <c r="O845" s="71"/>
      <c r="P845" s="71"/>
      <c r="AT845" s="71"/>
      <c r="AU845" s="75"/>
      <c r="AV845" s="75"/>
      <c r="AW845" s="75"/>
    </row>
    <row r="846">
      <c r="O846" s="71"/>
      <c r="P846" s="71"/>
      <c r="AT846" s="71"/>
      <c r="AU846" s="75"/>
      <c r="AV846" s="75"/>
      <c r="AW846" s="75"/>
    </row>
    <row r="847">
      <c r="O847" s="71"/>
      <c r="P847" s="71"/>
      <c r="AT847" s="71"/>
      <c r="AU847" s="75"/>
      <c r="AV847" s="75"/>
      <c r="AW847" s="75"/>
    </row>
    <row r="848">
      <c r="O848" s="71"/>
      <c r="P848" s="71"/>
      <c r="AT848" s="71"/>
      <c r="AU848" s="75"/>
      <c r="AV848" s="75"/>
      <c r="AW848" s="75"/>
    </row>
    <row r="849">
      <c r="O849" s="71"/>
      <c r="P849" s="71"/>
      <c r="AT849" s="71"/>
      <c r="AU849" s="75"/>
      <c r="AV849" s="75"/>
      <c r="AW849" s="75"/>
    </row>
    <row r="850">
      <c r="O850" s="71"/>
      <c r="P850" s="71"/>
      <c r="AT850" s="71"/>
      <c r="AU850" s="75"/>
      <c r="AV850" s="75"/>
      <c r="AW850" s="75"/>
    </row>
    <row r="851">
      <c r="O851" s="71"/>
      <c r="P851" s="71"/>
      <c r="AT851" s="71"/>
      <c r="AU851" s="75"/>
      <c r="AV851" s="75"/>
      <c r="AW851" s="75"/>
    </row>
    <row r="852">
      <c r="O852" s="71"/>
      <c r="P852" s="71"/>
      <c r="AT852" s="71"/>
      <c r="AU852" s="75"/>
      <c r="AV852" s="75"/>
      <c r="AW852" s="75"/>
    </row>
    <row r="853">
      <c r="O853" s="71"/>
      <c r="P853" s="71"/>
      <c r="AT853" s="71"/>
      <c r="AU853" s="75"/>
      <c r="AV853" s="75"/>
      <c r="AW853" s="75"/>
    </row>
    <row r="854">
      <c r="O854" s="71"/>
      <c r="P854" s="71"/>
      <c r="AT854" s="71"/>
      <c r="AU854" s="75"/>
      <c r="AV854" s="75"/>
      <c r="AW854" s="75"/>
    </row>
    <row r="855">
      <c r="O855" s="71"/>
      <c r="P855" s="71"/>
      <c r="AT855" s="71"/>
      <c r="AU855" s="75"/>
      <c r="AV855" s="75"/>
      <c r="AW855" s="75"/>
    </row>
    <row r="856">
      <c r="O856" s="71"/>
      <c r="P856" s="71"/>
      <c r="AT856" s="71"/>
      <c r="AU856" s="75"/>
      <c r="AV856" s="75"/>
      <c r="AW856" s="75"/>
    </row>
    <row r="857">
      <c r="O857" s="71"/>
      <c r="P857" s="71"/>
      <c r="AT857" s="71"/>
      <c r="AU857" s="75"/>
      <c r="AV857" s="75"/>
      <c r="AW857" s="75"/>
    </row>
    <row r="858">
      <c r="O858" s="71"/>
      <c r="P858" s="71"/>
      <c r="AT858" s="71"/>
      <c r="AU858" s="75"/>
      <c r="AV858" s="75"/>
      <c r="AW858" s="75"/>
    </row>
    <row r="859">
      <c r="O859" s="71"/>
      <c r="P859" s="71"/>
      <c r="AT859" s="71"/>
      <c r="AU859" s="75"/>
      <c r="AV859" s="75"/>
      <c r="AW859" s="75"/>
    </row>
    <row r="860">
      <c r="O860" s="71"/>
      <c r="P860" s="71"/>
      <c r="AT860" s="71"/>
      <c r="AU860" s="75"/>
      <c r="AV860" s="75"/>
      <c r="AW860" s="75"/>
    </row>
    <row r="861">
      <c r="O861" s="71"/>
      <c r="P861" s="71"/>
      <c r="AT861" s="71"/>
      <c r="AU861" s="75"/>
      <c r="AV861" s="75"/>
      <c r="AW861" s="75"/>
    </row>
    <row r="862">
      <c r="O862" s="71"/>
      <c r="P862" s="71"/>
      <c r="AT862" s="71"/>
      <c r="AU862" s="75"/>
      <c r="AV862" s="75"/>
      <c r="AW862" s="75"/>
    </row>
    <row r="863">
      <c r="O863" s="71"/>
      <c r="P863" s="71"/>
      <c r="AT863" s="71"/>
      <c r="AU863" s="75"/>
      <c r="AV863" s="75"/>
      <c r="AW863" s="75"/>
    </row>
    <row r="864">
      <c r="O864" s="71"/>
      <c r="P864" s="71"/>
      <c r="AT864" s="71"/>
      <c r="AU864" s="75"/>
      <c r="AV864" s="75"/>
      <c r="AW864" s="75"/>
    </row>
    <row r="865">
      <c r="O865" s="71"/>
      <c r="P865" s="71"/>
      <c r="AT865" s="71"/>
      <c r="AU865" s="75"/>
      <c r="AV865" s="75"/>
      <c r="AW865" s="75"/>
    </row>
    <row r="866">
      <c r="O866" s="71"/>
      <c r="P866" s="71"/>
      <c r="AT866" s="71"/>
      <c r="AU866" s="75"/>
      <c r="AV866" s="75"/>
      <c r="AW866" s="75"/>
    </row>
    <row r="867">
      <c r="O867" s="71"/>
      <c r="P867" s="71"/>
      <c r="AT867" s="71"/>
      <c r="AU867" s="75"/>
      <c r="AV867" s="75"/>
      <c r="AW867" s="75"/>
    </row>
    <row r="868">
      <c r="O868" s="71"/>
      <c r="P868" s="71"/>
      <c r="AT868" s="71"/>
      <c r="AU868" s="75"/>
      <c r="AV868" s="75"/>
      <c r="AW868" s="75"/>
    </row>
    <row r="869">
      <c r="O869" s="71"/>
      <c r="P869" s="71"/>
      <c r="AT869" s="71"/>
      <c r="AU869" s="75"/>
      <c r="AV869" s="75"/>
      <c r="AW869" s="75"/>
    </row>
    <row r="870">
      <c r="O870" s="71"/>
      <c r="P870" s="71"/>
      <c r="AT870" s="71"/>
      <c r="AU870" s="75"/>
      <c r="AV870" s="75"/>
      <c r="AW870" s="75"/>
    </row>
    <row r="871">
      <c r="O871" s="71"/>
      <c r="P871" s="71"/>
      <c r="AT871" s="71"/>
      <c r="AU871" s="75"/>
      <c r="AV871" s="75"/>
      <c r="AW871" s="75"/>
    </row>
    <row r="872">
      <c r="O872" s="71"/>
      <c r="P872" s="71"/>
      <c r="AT872" s="71"/>
      <c r="AU872" s="75"/>
      <c r="AV872" s="75"/>
      <c r="AW872" s="75"/>
    </row>
    <row r="873">
      <c r="O873" s="71"/>
      <c r="P873" s="71"/>
      <c r="AT873" s="71"/>
      <c r="AU873" s="75"/>
      <c r="AV873" s="75"/>
      <c r="AW873" s="75"/>
    </row>
    <row r="874">
      <c r="O874" s="71"/>
      <c r="P874" s="71"/>
      <c r="AT874" s="71"/>
      <c r="AU874" s="75"/>
      <c r="AV874" s="75"/>
      <c r="AW874" s="75"/>
    </row>
    <row r="875">
      <c r="O875" s="71"/>
      <c r="P875" s="71"/>
      <c r="AT875" s="71"/>
      <c r="AU875" s="75"/>
      <c r="AV875" s="75"/>
      <c r="AW875" s="75"/>
    </row>
    <row r="876">
      <c r="O876" s="71"/>
      <c r="P876" s="71"/>
      <c r="AT876" s="71"/>
      <c r="AU876" s="75"/>
      <c r="AV876" s="75"/>
      <c r="AW876" s="75"/>
    </row>
    <row r="877">
      <c r="O877" s="71"/>
      <c r="P877" s="71"/>
      <c r="AT877" s="71"/>
      <c r="AU877" s="75"/>
      <c r="AV877" s="75"/>
      <c r="AW877" s="75"/>
    </row>
    <row r="878">
      <c r="O878" s="71"/>
      <c r="P878" s="71"/>
      <c r="AT878" s="71"/>
      <c r="AU878" s="75"/>
      <c r="AV878" s="75"/>
      <c r="AW878" s="75"/>
    </row>
    <row r="879">
      <c r="O879" s="71"/>
      <c r="P879" s="71"/>
      <c r="AT879" s="71"/>
      <c r="AU879" s="75"/>
      <c r="AV879" s="75"/>
      <c r="AW879" s="75"/>
    </row>
    <row r="880">
      <c r="O880" s="71"/>
      <c r="P880" s="71"/>
      <c r="AT880" s="71"/>
      <c r="AU880" s="75"/>
      <c r="AV880" s="75"/>
      <c r="AW880" s="75"/>
    </row>
    <row r="881">
      <c r="O881" s="71"/>
      <c r="P881" s="71"/>
      <c r="AT881" s="71"/>
      <c r="AU881" s="75"/>
      <c r="AV881" s="75"/>
      <c r="AW881" s="75"/>
    </row>
    <row r="882">
      <c r="O882" s="71"/>
      <c r="P882" s="71"/>
      <c r="AT882" s="71"/>
      <c r="AU882" s="75"/>
      <c r="AV882" s="75"/>
      <c r="AW882" s="75"/>
    </row>
    <row r="883">
      <c r="O883" s="71"/>
      <c r="P883" s="71"/>
      <c r="AT883" s="71"/>
      <c r="AU883" s="75"/>
      <c r="AV883" s="75"/>
      <c r="AW883" s="75"/>
    </row>
    <row r="884">
      <c r="O884" s="71"/>
      <c r="P884" s="71"/>
      <c r="AT884" s="71"/>
      <c r="AU884" s="75"/>
      <c r="AV884" s="75"/>
      <c r="AW884" s="75"/>
    </row>
    <row r="885">
      <c r="O885" s="71"/>
      <c r="P885" s="71"/>
      <c r="AT885" s="71"/>
      <c r="AU885" s="75"/>
      <c r="AV885" s="75"/>
      <c r="AW885" s="75"/>
    </row>
    <row r="886">
      <c r="O886" s="71"/>
      <c r="P886" s="71"/>
      <c r="AT886" s="71"/>
      <c r="AU886" s="75"/>
      <c r="AV886" s="75"/>
      <c r="AW886" s="75"/>
    </row>
    <row r="887">
      <c r="O887" s="71"/>
      <c r="P887" s="71"/>
      <c r="AT887" s="71"/>
      <c r="AU887" s="75"/>
      <c r="AV887" s="75"/>
      <c r="AW887" s="75"/>
    </row>
    <row r="888">
      <c r="O888" s="71"/>
      <c r="P888" s="71"/>
      <c r="AT888" s="71"/>
      <c r="AU888" s="75"/>
      <c r="AV888" s="75"/>
      <c r="AW888" s="75"/>
    </row>
    <row r="889">
      <c r="O889" s="71"/>
      <c r="P889" s="71"/>
      <c r="AT889" s="71"/>
      <c r="AU889" s="75"/>
      <c r="AV889" s="75"/>
      <c r="AW889" s="75"/>
    </row>
    <row r="890">
      <c r="O890" s="71"/>
      <c r="P890" s="71"/>
      <c r="AT890" s="71"/>
      <c r="AU890" s="75"/>
      <c r="AV890" s="75"/>
      <c r="AW890" s="75"/>
    </row>
    <row r="891">
      <c r="O891" s="71"/>
      <c r="P891" s="71"/>
      <c r="AT891" s="71"/>
      <c r="AU891" s="75"/>
      <c r="AV891" s="75"/>
      <c r="AW891" s="75"/>
    </row>
    <row r="892">
      <c r="O892" s="71"/>
      <c r="P892" s="71"/>
      <c r="AT892" s="71"/>
      <c r="AU892" s="75"/>
      <c r="AV892" s="75"/>
      <c r="AW892" s="75"/>
    </row>
    <row r="893">
      <c r="O893" s="71"/>
      <c r="P893" s="71"/>
      <c r="AT893" s="71"/>
      <c r="AU893" s="75"/>
      <c r="AV893" s="75"/>
      <c r="AW893" s="75"/>
    </row>
    <row r="894">
      <c r="O894" s="71"/>
      <c r="P894" s="71"/>
      <c r="AT894" s="71"/>
      <c r="AU894" s="75"/>
      <c r="AV894" s="75"/>
      <c r="AW894" s="75"/>
    </row>
    <row r="895">
      <c r="O895" s="71"/>
      <c r="P895" s="71"/>
      <c r="AT895" s="71"/>
      <c r="AU895" s="75"/>
      <c r="AV895" s="75"/>
      <c r="AW895" s="75"/>
    </row>
    <row r="896">
      <c r="O896" s="71"/>
      <c r="P896" s="71"/>
      <c r="AT896" s="71"/>
      <c r="AU896" s="75"/>
      <c r="AV896" s="75"/>
      <c r="AW896" s="75"/>
    </row>
    <row r="897">
      <c r="O897" s="71"/>
      <c r="P897" s="71"/>
      <c r="AT897" s="71"/>
      <c r="AU897" s="75"/>
      <c r="AV897" s="75"/>
      <c r="AW897" s="75"/>
    </row>
    <row r="898">
      <c r="O898" s="71"/>
      <c r="P898" s="71"/>
      <c r="AT898" s="71"/>
      <c r="AU898" s="75"/>
      <c r="AV898" s="75"/>
      <c r="AW898" s="75"/>
    </row>
    <row r="899">
      <c r="O899" s="71"/>
      <c r="P899" s="71"/>
      <c r="AT899" s="71"/>
      <c r="AU899" s="75"/>
      <c r="AV899" s="75"/>
      <c r="AW899" s="75"/>
    </row>
    <row r="900">
      <c r="O900" s="71"/>
      <c r="P900" s="71"/>
      <c r="AT900" s="71"/>
      <c r="AU900" s="75"/>
      <c r="AV900" s="75"/>
      <c r="AW900" s="75"/>
    </row>
    <row r="901">
      <c r="O901" s="71"/>
      <c r="P901" s="71"/>
      <c r="AT901" s="71"/>
      <c r="AU901" s="75"/>
      <c r="AV901" s="75"/>
      <c r="AW901" s="75"/>
    </row>
    <row r="902">
      <c r="O902" s="71"/>
      <c r="P902" s="71"/>
      <c r="AT902" s="71"/>
      <c r="AU902" s="75"/>
      <c r="AV902" s="75"/>
      <c r="AW902" s="75"/>
    </row>
    <row r="903">
      <c r="O903" s="71"/>
      <c r="P903" s="71"/>
      <c r="AT903" s="71"/>
      <c r="AU903" s="75"/>
      <c r="AV903" s="75"/>
      <c r="AW903" s="75"/>
    </row>
    <row r="904">
      <c r="O904" s="71"/>
      <c r="P904" s="71"/>
      <c r="AT904" s="71"/>
      <c r="AU904" s="75"/>
      <c r="AV904" s="75"/>
      <c r="AW904" s="75"/>
    </row>
    <row r="905">
      <c r="O905" s="71"/>
      <c r="P905" s="71"/>
      <c r="AT905" s="71"/>
      <c r="AU905" s="75"/>
      <c r="AV905" s="75"/>
      <c r="AW905" s="75"/>
    </row>
    <row r="906">
      <c r="O906" s="71"/>
      <c r="P906" s="71"/>
      <c r="AT906" s="71"/>
      <c r="AU906" s="75"/>
      <c r="AV906" s="75"/>
      <c r="AW906" s="75"/>
    </row>
    <row r="907">
      <c r="O907" s="71"/>
      <c r="P907" s="71"/>
      <c r="AT907" s="71"/>
      <c r="AU907" s="75"/>
      <c r="AV907" s="75"/>
      <c r="AW907" s="75"/>
    </row>
    <row r="908">
      <c r="O908" s="71"/>
      <c r="P908" s="71"/>
      <c r="AT908" s="71"/>
      <c r="AU908" s="75"/>
      <c r="AV908" s="75"/>
      <c r="AW908" s="75"/>
    </row>
    <row r="909">
      <c r="O909" s="71"/>
      <c r="P909" s="71"/>
      <c r="AT909" s="71"/>
      <c r="AU909" s="75"/>
      <c r="AV909" s="75"/>
      <c r="AW909" s="75"/>
    </row>
    <row r="910">
      <c r="O910" s="71"/>
      <c r="P910" s="71"/>
      <c r="AT910" s="71"/>
      <c r="AU910" s="75"/>
      <c r="AV910" s="75"/>
      <c r="AW910" s="75"/>
    </row>
    <row r="911">
      <c r="O911" s="71"/>
      <c r="P911" s="71"/>
      <c r="AT911" s="71"/>
      <c r="AU911" s="75"/>
      <c r="AV911" s="75"/>
      <c r="AW911" s="75"/>
    </row>
    <row r="912">
      <c r="O912" s="71"/>
      <c r="P912" s="71"/>
      <c r="AT912" s="71"/>
      <c r="AU912" s="75"/>
      <c r="AV912" s="75"/>
      <c r="AW912" s="75"/>
    </row>
    <row r="913">
      <c r="O913" s="71"/>
      <c r="P913" s="71"/>
      <c r="AT913" s="71"/>
      <c r="AU913" s="75"/>
      <c r="AV913" s="75"/>
      <c r="AW913" s="75"/>
    </row>
    <row r="914">
      <c r="O914" s="71"/>
      <c r="P914" s="71"/>
      <c r="AT914" s="71"/>
      <c r="AU914" s="75"/>
      <c r="AV914" s="75"/>
      <c r="AW914" s="75"/>
    </row>
    <row r="915">
      <c r="O915" s="71"/>
      <c r="P915" s="71"/>
      <c r="AT915" s="71"/>
      <c r="AU915" s="75"/>
      <c r="AV915" s="75"/>
      <c r="AW915" s="75"/>
    </row>
    <row r="916">
      <c r="O916" s="71"/>
      <c r="P916" s="71"/>
      <c r="AT916" s="71"/>
      <c r="AU916" s="75"/>
      <c r="AV916" s="75"/>
      <c r="AW916" s="75"/>
    </row>
    <row r="917">
      <c r="O917" s="71"/>
      <c r="P917" s="71"/>
      <c r="AT917" s="71"/>
      <c r="AU917" s="75"/>
      <c r="AV917" s="75"/>
      <c r="AW917" s="75"/>
    </row>
    <row r="918">
      <c r="O918" s="71"/>
      <c r="P918" s="71"/>
      <c r="AT918" s="71"/>
      <c r="AU918" s="75"/>
      <c r="AV918" s="75"/>
      <c r="AW918" s="75"/>
    </row>
    <row r="919">
      <c r="O919" s="71"/>
      <c r="P919" s="71"/>
      <c r="AT919" s="71"/>
      <c r="AU919" s="75"/>
      <c r="AV919" s="75"/>
      <c r="AW919" s="75"/>
    </row>
    <row r="920">
      <c r="O920" s="71"/>
      <c r="P920" s="71"/>
      <c r="AT920" s="71"/>
      <c r="AU920" s="75"/>
      <c r="AV920" s="75"/>
      <c r="AW920" s="75"/>
    </row>
    <row r="921">
      <c r="O921" s="71"/>
      <c r="P921" s="71"/>
      <c r="AT921" s="71"/>
      <c r="AU921" s="75"/>
      <c r="AV921" s="75"/>
      <c r="AW921" s="75"/>
    </row>
    <row r="922">
      <c r="O922" s="71"/>
      <c r="P922" s="71"/>
      <c r="AT922" s="71"/>
      <c r="AU922" s="75"/>
      <c r="AV922" s="75"/>
      <c r="AW922" s="75"/>
    </row>
    <row r="923">
      <c r="O923" s="71"/>
      <c r="P923" s="71"/>
      <c r="AT923" s="71"/>
      <c r="AU923" s="75"/>
      <c r="AV923" s="75"/>
      <c r="AW923" s="75"/>
    </row>
    <row r="924">
      <c r="O924" s="71"/>
      <c r="P924" s="71"/>
      <c r="AT924" s="71"/>
      <c r="AU924" s="75"/>
      <c r="AV924" s="75"/>
      <c r="AW924" s="75"/>
    </row>
    <row r="925">
      <c r="O925" s="71"/>
      <c r="P925" s="71"/>
      <c r="AT925" s="71"/>
      <c r="AU925" s="75"/>
      <c r="AV925" s="75"/>
      <c r="AW925" s="75"/>
    </row>
    <row r="926">
      <c r="O926" s="71"/>
      <c r="P926" s="71"/>
      <c r="AT926" s="71"/>
      <c r="AU926" s="75"/>
      <c r="AV926" s="75"/>
      <c r="AW926" s="75"/>
    </row>
    <row r="927">
      <c r="O927" s="71"/>
      <c r="P927" s="71"/>
      <c r="AT927" s="71"/>
      <c r="AU927" s="75"/>
      <c r="AV927" s="75"/>
      <c r="AW927" s="75"/>
    </row>
    <row r="928">
      <c r="O928" s="71"/>
      <c r="P928" s="71"/>
      <c r="AT928" s="71"/>
      <c r="AU928" s="75"/>
      <c r="AV928" s="75"/>
      <c r="AW928" s="75"/>
    </row>
    <row r="929">
      <c r="O929" s="71"/>
      <c r="P929" s="71"/>
      <c r="AT929" s="71"/>
      <c r="AU929" s="75"/>
      <c r="AV929" s="75"/>
      <c r="AW929" s="75"/>
    </row>
    <row r="930">
      <c r="O930" s="71"/>
      <c r="P930" s="71"/>
      <c r="AT930" s="71"/>
      <c r="AU930" s="75"/>
      <c r="AV930" s="75"/>
      <c r="AW930" s="75"/>
    </row>
    <row r="931">
      <c r="O931" s="71"/>
      <c r="P931" s="71"/>
      <c r="AT931" s="71"/>
      <c r="AU931" s="75"/>
      <c r="AV931" s="75"/>
      <c r="AW931" s="75"/>
    </row>
    <row r="932">
      <c r="O932" s="71"/>
      <c r="P932" s="71"/>
      <c r="AT932" s="71"/>
      <c r="AU932" s="75"/>
      <c r="AV932" s="75"/>
      <c r="AW932" s="75"/>
    </row>
    <row r="933">
      <c r="O933" s="71"/>
      <c r="P933" s="71"/>
      <c r="AT933" s="71"/>
      <c r="AU933" s="75"/>
      <c r="AV933" s="75"/>
      <c r="AW933" s="75"/>
    </row>
    <row r="934">
      <c r="O934" s="71"/>
      <c r="P934" s="71"/>
      <c r="AT934" s="71"/>
      <c r="AU934" s="75"/>
      <c r="AV934" s="75"/>
      <c r="AW934" s="75"/>
    </row>
    <row r="935">
      <c r="O935" s="71"/>
      <c r="P935" s="71"/>
      <c r="AT935" s="71"/>
      <c r="AU935" s="75"/>
      <c r="AV935" s="75"/>
      <c r="AW935" s="75"/>
    </row>
    <row r="936">
      <c r="O936" s="71"/>
      <c r="P936" s="71"/>
      <c r="AT936" s="71"/>
      <c r="AU936" s="75"/>
      <c r="AV936" s="75"/>
      <c r="AW936" s="75"/>
    </row>
    <row r="937">
      <c r="O937" s="71"/>
      <c r="P937" s="71"/>
      <c r="AT937" s="71"/>
      <c r="AU937" s="75"/>
      <c r="AV937" s="75"/>
      <c r="AW937" s="75"/>
    </row>
    <row r="938">
      <c r="O938" s="71"/>
      <c r="P938" s="71"/>
      <c r="AT938" s="71"/>
      <c r="AU938" s="75"/>
      <c r="AV938" s="75"/>
      <c r="AW938" s="75"/>
    </row>
    <row r="939">
      <c r="O939" s="71"/>
      <c r="P939" s="71"/>
      <c r="AT939" s="71"/>
      <c r="AU939" s="75"/>
      <c r="AV939" s="75"/>
      <c r="AW939" s="75"/>
    </row>
    <row r="940">
      <c r="O940" s="71"/>
      <c r="P940" s="71"/>
      <c r="AT940" s="71"/>
      <c r="AU940" s="75"/>
      <c r="AV940" s="75"/>
      <c r="AW940" s="75"/>
    </row>
    <row r="941">
      <c r="O941" s="71"/>
      <c r="P941" s="71"/>
      <c r="AT941" s="71"/>
      <c r="AU941" s="75"/>
      <c r="AV941" s="75"/>
      <c r="AW941" s="75"/>
    </row>
    <row r="942">
      <c r="O942" s="71"/>
      <c r="P942" s="71"/>
      <c r="AT942" s="71"/>
      <c r="AU942" s="75"/>
      <c r="AV942" s="75"/>
      <c r="AW942" s="75"/>
    </row>
    <row r="943">
      <c r="O943" s="71"/>
      <c r="P943" s="71"/>
      <c r="AT943" s="71"/>
      <c r="AU943" s="75"/>
      <c r="AV943" s="75"/>
      <c r="AW943" s="75"/>
    </row>
    <row r="944">
      <c r="O944" s="71"/>
      <c r="P944" s="71"/>
      <c r="AT944" s="71"/>
      <c r="AU944" s="75"/>
      <c r="AV944" s="75"/>
      <c r="AW944" s="75"/>
    </row>
    <row r="945">
      <c r="O945" s="71"/>
      <c r="P945" s="71"/>
      <c r="AT945" s="71"/>
      <c r="AU945" s="75"/>
      <c r="AV945" s="75"/>
      <c r="AW945" s="75"/>
    </row>
    <row r="946">
      <c r="O946" s="71"/>
      <c r="P946" s="71"/>
      <c r="AT946" s="71"/>
      <c r="AU946" s="75"/>
      <c r="AV946" s="75"/>
      <c r="AW946" s="75"/>
    </row>
    <row r="947">
      <c r="O947" s="71"/>
      <c r="P947" s="71"/>
      <c r="AT947" s="71"/>
      <c r="AU947" s="75"/>
      <c r="AV947" s="75"/>
      <c r="AW947" s="75"/>
    </row>
    <row r="948">
      <c r="O948" s="71"/>
      <c r="P948" s="71"/>
      <c r="AT948" s="71"/>
      <c r="AU948" s="75"/>
      <c r="AV948" s="75"/>
      <c r="AW948" s="75"/>
    </row>
    <row r="949">
      <c r="O949" s="71"/>
      <c r="P949" s="71"/>
      <c r="AT949" s="71"/>
      <c r="AU949" s="75"/>
      <c r="AV949" s="75"/>
      <c r="AW949" s="75"/>
    </row>
    <row r="950">
      <c r="O950" s="71"/>
      <c r="P950" s="71"/>
      <c r="AT950" s="71"/>
      <c r="AU950" s="75"/>
      <c r="AV950" s="75"/>
      <c r="AW950" s="75"/>
    </row>
    <row r="951">
      <c r="O951" s="71"/>
      <c r="P951" s="71"/>
      <c r="AT951" s="71"/>
      <c r="AU951" s="75"/>
      <c r="AV951" s="75"/>
      <c r="AW951" s="75"/>
    </row>
    <row r="952">
      <c r="O952" s="71"/>
      <c r="P952" s="71"/>
      <c r="AT952" s="71"/>
      <c r="AU952" s="75"/>
      <c r="AV952" s="75"/>
      <c r="AW952" s="75"/>
    </row>
    <row r="953">
      <c r="O953" s="71"/>
      <c r="P953" s="71"/>
      <c r="AT953" s="71"/>
      <c r="AU953" s="75"/>
      <c r="AV953" s="75"/>
      <c r="AW953" s="75"/>
    </row>
    <row r="954">
      <c r="O954" s="71"/>
      <c r="P954" s="71"/>
      <c r="AT954" s="71"/>
      <c r="AU954" s="75"/>
      <c r="AV954" s="75"/>
      <c r="AW954" s="75"/>
    </row>
    <row r="955">
      <c r="O955" s="71"/>
      <c r="P955" s="71"/>
      <c r="AT955" s="71"/>
      <c r="AU955" s="75"/>
      <c r="AV955" s="75"/>
      <c r="AW955" s="75"/>
    </row>
    <row r="956">
      <c r="O956" s="71"/>
      <c r="P956" s="71"/>
      <c r="AT956" s="71"/>
      <c r="AU956" s="75"/>
      <c r="AV956" s="75"/>
      <c r="AW956" s="75"/>
    </row>
    <row r="957">
      <c r="O957" s="71"/>
      <c r="P957" s="71"/>
      <c r="AT957" s="71"/>
      <c r="AU957" s="75"/>
      <c r="AV957" s="75"/>
      <c r="AW957" s="75"/>
    </row>
    <row r="958">
      <c r="O958" s="71"/>
      <c r="P958" s="71"/>
      <c r="AT958" s="71"/>
      <c r="AU958" s="75"/>
      <c r="AV958" s="75"/>
      <c r="AW958" s="75"/>
    </row>
    <row r="959">
      <c r="O959" s="71"/>
      <c r="P959" s="71"/>
      <c r="AT959" s="71"/>
      <c r="AU959" s="75"/>
      <c r="AV959" s="75"/>
      <c r="AW959" s="75"/>
    </row>
    <row r="960">
      <c r="O960" s="71"/>
      <c r="P960" s="71"/>
      <c r="AT960" s="71"/>
      <c r="AU960" s="75"/>
      <c r="AV960" s="75"/>
      <c r="AW960" s="75"/>
    </row>
    <row r="961">
      <c r="O961" s="71"/>
      <c r="P961" s="71"/>
      <c r="AT961" s="71"/>
      <c r="AU961" s="75"/>
      <c r="AV961" s="75"/>
      <c r="AW961" s="75"/>
    </row>
    <row r="962">
      <c r="O962" s="71"/>
      <c r="P962" s="71"/>
      <c r="AT962" s="71"/>
      <c r="AU962" s="75"/>
      <c r="AV962" s="75"/>
      <c r="AW962" s="75"/>
    </row>
    <row r="963">
      <c r="O963" s="71"/>
      <c r="P963" s="71"/>
      <c r="AT963" s="71"/>
      <c r="AU963" s="75"/>
      <c r="AV963" s="75"/>
      <c r="AW963" s="75"/>
    </row>
    <row r="964">
      <c r="O964" s="71"/>
      <c r="P964" s="71"/>
      <c r="AT964" s="71"/>
      <c r="AU964" s="75"/>
      <c r="AV964" s="75"/>
      <c r="AW964" s="75"/>
    </row>
    <row r="965">
      <c r="O965" s="71"/>
      <c r="P965" s="71"/>
      <c r="AT965" s="71"/>
      <c r="AU965" s="75"/>
      <c r="AV965" s="75"/>
      <c r="AW965" s="75"/>
    </row>
    <row r="966">
      <c r="O966" s="71"/>
      <c r="P966" s="71"/>
      <c r="AT966" s="71"/>
      <c r="AU966" s="75"/>
      <c r="AV966" s="75"/>
      <c r="AW966" s="75"/>
    </row>
    <row r="967">
      <c r="O967" s="71"/>
      <c r="P967" s="71"/>
      <c r="AT967" s="71"/>
      <c r="AU967" s="75"/>
      <c r="AV967" s="75"/>
      <c r="AW967" s="75"/>
    </row>
    <row r="968">
      <c r="O968" s="71"/>
      <c r="P968" s="71"/>
      <c r="AT968" s="71"/>
      <c r="AU968" s="75"/>
      <c r="AV968" s="75"/>
      <c r="AW968" s="75"/>
    </row>
    <row r="969">
      <c r="O969" s="71"/>
      <c r="P969" s="71"/>
      <c r="AT969" s="71"/>
      <c r="AU969" s="75"/>
      <c r="AV969" s="75"/>
      <c r="AW969" s="75"/>
    </row>
    <row r="970">
      <c r="O970" s="71"/>
      <c r="P970" s="71"/>
      <c r="AT970" s="71"/>
      <c r="AU970" s="75"/>
      <c r="AV970" s="75"/>
      <c r="AW970" s="75"/>
    </row>
    <row r="971">
      <c r="O971" s="71"/>
      <c r="P971" s="71"/>
      <c r="AT971" s="71"/>
      <c r="AU971" s="75"/>
      <c r="AV971" s="75"/>
      <c r="AW971" s="75"/>
    </row>
    <row r="972">
      <c r="O972" s="71"/>
      <c r="P972" s="71"/>
      <c r="AT972" s="71"/>
      <c r="AU972" s="75"/>
      <c r="AV972" s="75"/>
      <c r="AW972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43"/>
    <col customWidth="1" min="2" max="2" width="25.14"/>
    <col customWidth="1" min="4" max="4" width="15.71"/>
  </cols>
  <sheetData>
    <row r="1"/>
    <row r="2"/>
    <row r="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2022-07-26T07:40:23Z</dcterms:created>
  <dc:creator>user</dc:creator>
</cp:coreProperties>
</file>