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hma\Desktop\"/>
    </mc:Choice>
  </mc:AlternateContent>
  <xr:revisionPtr revIDLastSave="0" documentId="8_{9E13B9BD-451A-4730-BC66-0DDBDD645885}" xr6:coauthVersionLast="47" xr6:coauthVersionMax="47" xr10:uidLastSave="{00000000-0000-0000-0000-000000000000}"/>
  <bookViews>
    <workbookView xWindow="-120" yWindow="-120" windowWidth="24240" windowHeight="13140" xr2:uid="{15A35405-5195-4588-B58E-58D716B0F5C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E12" i="1" s="1"/>
  <c r="D13" i="1"/>
  <c r="E13" i="1" s="1"/>
  <c r="D14" i="1"/>
  <c r="D15" i="1"/>
  <c r="D16" i="1"/>
  <c r="D17" i="1"/>
  <c r="E17" i="1" s="1"/>
  <c r="D18" i="1"/>
  <c r="D19" i="1"/>
  <c r="E19" i="1" s="1"/>
  <c r="D20" i="1"/>
  <c r="E20" i="1" s="1"/>
  <c r="D21" i="1"/>
  <c r="E21" i="1" s="1"/>
  <c r="D22" i="1"/>
  <c r="D9" i="1"/>
  <c r="E9" i="1" s="1"/>
  <c r="E22" i="1"/>
  <c r="E18" i="1"/>
  <c r="E16" i="1"/>
  <c r="E15" i="1"/>
  <c r="E14" i="1"/>
  <c r="E11" i="1"/>
  <c r="E10" i="1"/>
</calcChain>
</file>

<file path=xl/sharedStrings.xml><?xml version="1.0" encoding="utf-8"?>
<sst xmlns="http://schemas.openxmlformats.org/spreadsheetml/2006/main" count="9" uniqueCount="9">
  <si>
    <t>x (fraction molaire de AC)</t>
  </si>
  <si>
    <t>DH</t>
  </si>
  <si>
    <t>T (K)</t>
  </si>
  <si>
    <t>R</t>
  </si>
  <si>
    <t>DC</t>
  </si>
  <si>
    <t>Water activity calculator</t>
  </si>
  <si>
    <t>ln(a)</t>
  </si>
  <si>
    <t>a</t>
  </si>
  <si>
    <t>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</si>
</sst>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.5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7042-E9FE-4081-BEF0-4C8306F37BEF}">
  <dimension ref="A1:F22"/>
  <sheetViews>
    <sheetView tabSelected="1" workbookViewId="0">
      <selection activeCell="H9" sqref="H9"/>
    </sheetView>
  </sheetViews>
  <sheetFormatPr baseColWidth="10" defaultRowHeight="15" x14ac:dyDescent="0.25"/>
  <cols>
    <col min="3" max="3" width="19.28515625" customWidth="1"/>
  </cols>
  <sheetData>
    <row r="1" spans="1:6" ht="36" x14ac:dyDescent="0.25">
      <c r="A1" s="5" t="s">
        <v>5</v>
      </c>
      <c r="B1" s="5"/>
      <c r="C1" s="5"/>
      <c r="D1" s="5"/>
      <c r="E1" s="5"/>
      <c r="F1" s="5"/>
    </row>
    <row r="3" spans="1:6" x14ac:dyDescent="0.25">
      <c r="B3" s="6" t="s">
        <v>8</v>
      </c>
      <c r="C3" s="7" t="s">
        <v>1</v>
      </c>
      <c r="D3" s="7">
        <v>6009.5</v>
      </c>
    </row>
    <row r="4" spans="1:6" x14ac:dyDescent="0.25">
      <c r="B4" s="6"/>
      <c r="C4" s="7" t="s">
        <v>3</v>
      </c>
      <c r="D4" s="7">
        <v>8.3140000000000001</v>
      </c>
    </row>
    <row r="5" spans="1:6" x14ac:dyDescent="0.25">
      <c r="B5" s="6"/>
      <c r="C5" s="7" t="s">
        <v>4</v>
      </c>
      <c r="D5" s="7">
        <v>37.869999999999997</v>
      </c>
    </row>
    <row r="7" spans="1:6" s="1" customFormat="1" ht="20.25" x14ac:dyDescent="0.25">
      <c r="B7" s="2"/>
    </row>
    <row r="8" spans="1:6" ht="31.5" x14ac:dyDescent="0.25">
      <c r="B8" s="8" t="s">
        <v>2</v>
      </c>
      <c r="C8" s="9" t="s">
        <v>0</v>
      </c>
      <c r="D8" s="10" t="s">
        <v>6</v>
      </c>
      <c r="E8" s="10" t="s">
        <v>7</v>
      </c>
    </row>
    <row r="9" spans="1:6" ht="15.75" x14ac:dyDescent="0.25">
      <c r="B9" s="3">
        <v>273.14999999999998</v>
      </c>
      <c r="C9" s="3">
        <v>0</v>
      </c>
      <c r="D9" s="4">
        <f>(-$D$3/$D$4)*((1/B9)-(1/273.15))-($D$5/$D$4)*(((B9-273.15)/B9)-LN(B9/273.15))</f>
        <v>0</v>
      </c>
      <c r="E9" s="4">
        <f>EXP(D9)</f>
        <v>1</v>
      </c>
    </row>
    <row r="10" spans="1:6" ht="15.75" x14ac:dyDescent="0.25">
      <c r="B10" s="3">
        <v>272.35000000000002</v>
      </c>
      <c r="C10" s="3">
        <v>7.7000000000000002E-3</v>
      </c>
      <c r="D10" s="4">
        <f>(-$D$3/$D$4)*((1/B10)-(1/273.15))-($D$5/$D$4)*(((B10-273.15)/B10)-LN(B10/273.15))</f>
        <v>-7.7534064522703462E-3</v>
      </c>
      <c r="E10" s="4">
        <f t="shared" ref="E10:E22" si="0">EXP(D10)</f>
        <v>0.99227657367080646</v>
      </c>
    </row>
    <row r="11" spans="1:6" ht="15.75" x14ac:dyDescent="0.25">
      <c r="B11" s="3">
        <v>271.25</v>
      </c>
      <c r="C11" s="3">
        <v>1.8700000000000001E-2</v>
      </c>
      <c r="D11" s="4">
        <f>(-$D$3/$D$4)*((1/B11)-(1/273.15))-($D$5/$D$4)*(((B11-273.15)/B11)-LN(B11/273.15))</f>
        <v>-1.8424559770564741E-2</v>
      </c>
      <c r="E11" s="4">
        <f t="shared" si="0"/>
        <v>0.98174413480097289</v>
      </c>
    </row>
    <row r="12" spans="1:6" ht="15.75" x14ac:dyDescent="0.25">
      <c r="B12" s="3">
        <v>269.95</v>
      </c>
      <c r="C12" s="3">
        <v>3.4000000000000002E-2</v>
      </c>
      <c r="D12" s="4">
        <f>(-$D$3/$D$4)*((1/B12)-(1/273.15))-($D$5/$D$4)*(((B12-273.15)/B12)-LN(B12/273.15))</f>
        <v>-3.1050979032697455E-2</v>
      </c>
      <c r="E12" s="4">
        <f t="shared" si="0"/>
        <v>0.96942615140883182</v>
      </c>
    </row>
    <row r="13" spans="1:6" ht="15.75" x14ac:dyDescent="0.25">
      <c r="B13" s="3">
        <v>267.85000000000002</v>
      </c>
      <c r="C13" s="3">
        <v>5.3499999999999999E-2</v>
      </c>
      <c r="D13" s="4">
        <f>(-$D$3/$D$4)*((1/B13)-(1/273.15))-($D$5/$D$4)*(((B13-273.15)/B13)-LN(B13/273.15))</f>
        <v>-5.1481290996602279E-2</v>
      </c>
      <c r="E13" s="4">
        <f t="shared" si="0"/>
        <v>0.94982142000814329</v>
      </c>
    </row>
    <row r="14" spans="1:6" ht="15.75" x14ac:dyDescent="0.25">
      <c r="B14" s="3">
        <v>266.35000000000002</v>
      </c>
      <c r="C14" s="3">
        <v>7.3899999999999993E-2</v>
      </c>
      <c r="D14" s="4">
        <f>(-$D$3/$D$4)*((1/B14)-(1/273.15))-($D$5/$D$4)*(((B14-273.15)/B14)-LN(B14/273.15))</f>
        <v>-6.6099352017333121E-2</v>
      </c>
      <c r="E14" s="4">
        <f t="shared" si="0"/>
        <v>0.93603786242180187</v>
      </c>
    </row>
    <row r="15" spans="1:6" ht="15.75" x14ac:dyDescent="0.25">
      <c r="B15" s="3">
        <v>263.95</v>
      </c>
      <c r="C15" s="3">
        <v>9.5799999999999996E-2</v>
      </c>
      <c r="D15" s="4">
        <f>(-$D$3/$D$4)*((1/B15)-(1/273.15))-($D$5/$D$4)*(((B15-273.15)/B15)-LN(B15/273.15))</f>
        <v>-8.9530268976476868E-2</v>
      </c>
      <c r="E15" s="4">
        <f t="shared" si="0"/>
        <v>0.91436058794629882</v>
      </c>
    </row>
    <row r="16" spans="1:6" ht="15.75" x14ac:dyDescent="0.25">
      <c r="B16" s="3">
        <v>261.05</v>
      </c>
      <c r="C16" s="3">
        <v>0.13700000000000001</v>
      </c>
      <c r="D16" s="4">
        <f>(-$D$3/$D$4)*((1/B16)-(1/273.15))-($D$5/$D$4)*(((B16-273.15)/B16)-LN(B16/273.15))</f>
        <v>-0.11790908907402671</v>
      </c>
      <c r="E16" s="4">
        <f t="shared" si="0"/>
        <v>0.88877684846822669</v>
      </c>
    </row>
    <row r="17" spans="2:5" ht="15.75" x14ac:dyDescent="0.25">
      <c r="B17" s="3">
        <v>259.35000000000002</v>
      </c>
      <c r="C17" s="3">
        <v>0.14280000000000001</v>
      </c>
      <c r="D17" s="4">
        <f>(-$D$3/$D$4)*((1/B17)-(1/273.15))-($D$5/$D$4)*(((B17-273.15)/B17)-LN(B17/273.15))</f>
        <v>-0.1345773541956774</v>
      </c>
      <c r="E17" s="4">
        <f t="shared" si="0"/>
        <v>0.87408526209898196</v>
      </c>
    </row>
    <row r="18" spans="2:5" ht="15.75" x14ac:dyDescent="0.25">
      <c r="B18" s="3">
        <v>257.64999999999998</v>
      </c>
      <c r="C18" s="3">
        <v>0.1663</v>
      </c>
      <c r="D18" s="4">
        <f>(-$D$3/$D$4)*((1/B18)-(1/273.15))-($D$5/$D$4)*(((B18-273.15)/B18)-LN(B18/273.15))</f>
        <v>-0.15126857537871616</v>
      </c>
      <c r="E18" s="4">
        <f t="shared" si="0"/>
        <v>0.85961679574670646</v>
      </c>
    </row>
    <row r="19" spans="2:5" ht="15.75" x14ac:dyDescent="0.25">
      <c r="B19" s="3">
        <v>254.75</v>
      </c>
      <c r="C19" s="3">
        <v>0.1958</v>
      </c>
      <c r="D19" s="4">
        <f>(-$D$3/$D$4)*((1/B19)-(1/273.15))-($D$5/$D$4)*(((B19-273.15)/B19)-LN(B19/273.15))</f>
        <v>-0.17979237006372639</v>
      </c>
      <c r="E19" s="4">
        <f t="shared" si="0"/>
        <v>0.83544365651761365</v>
      </c>
    </row>
    <row r="20" spans="2:5" ht="15.75" x14ac:dyDescent="0.25">
      <c r="B20" s="3">
        <v>252.75</v>
      </c>
      <c r="C20" s="3">
        <v>0.2321</v>
      </c>
      <c r="D20" s="4">
        <f>(-$D$3/$D$4)*((1/B20)-(1/273.15))-($D$5/$D$4)*(((B20-273.15)/B20)-LN(B20/273.15))</f>
        <v>-0.19949908505302708</v>
      </c>
      <c r="E20" s="4">
        <f t="shared" si="0"/>
        <v>0.81914097028313226</v>
      </c>
    </row>
    <row r="21" spans="2:5" ht="15.75" x14ac:dyDescent="0.25">
      <c r="B21" s="3">
        <v>249.35</v>
      </c>
      <c r="C21" s="3">
        <v>0.27150000000000002</v>
      </c>
      <c r="D21" s="4">
        <f>(-$D$3/$D$4)*((1/B21)-(1/273.15))-($D$5/$D$4)*(((B21-273.15)/B21)-LN(B21/273.15))</f>
        <v>-0.23306129780091275</v>
      </c>
      <c r="E21" s="4">
        <f t="shared" si="0"/>
        <v>0.79210501774046838</v>
      </c>
    </row>
    <row r="22" spans="2:5" ht="15.75" x14ac:dyDescent="0.25">
      <c r="B22" s="3">
        <v>246.15</v>
      </c>
      <c r="C22" s="3">
        <v>0.29370000000000002</v>
      </c>
      <c r="D22" s="4">
        <f>(-$D$3/$D$4)*((1/B22)-(1/273.15))-($D$5/$D$4)*(((B22-273.15)/B22)-LN(B22/273.15))</f>
        <v>-0.26471273267683959</v>
      </c>
      <c r="E22" s="4">
        <f t="shared" si="0"/>
        <v>0.76742637483433174</v>
      </c>
    </row>
  </sheetData>
  <mergeCells count="2">
    <mergeCell ref="A1:F1"/>
    <mergeCell ref="B3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Othmane Amssaadi</dc:creator>
  <cp:lastModifiedBy>Othmane Amssaadi</cp:lastModifiedBy>
  <dcterms:created xsi:type="dcterms:W3CDTF">2022-09-29T22:21:46Z</dcterms:created>
  <dcterms:modified xsi:type="dcterms:W3CDTF">2022-09-29T22:28:10Z</dcterms:modified>
</cp:coreProperties>
</file>