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ann\Documents\Σεμινάρια 2025\Data Entry\2. EXCEL Projects\Data Entry Projects\5. Job Board Scraper – Automated Data Extraction via Power Query\"/>
    </mc:Choice>
  </mc:AlternateContent>
  <xr:revisionPtr revIDLastSave="0" documentId="13_ncr:1_{D7A46B3F-3662-4897-A577-401ED23653C6}" xr6:coauthVersionLast="47" xr6:coauthVersionMax="47" xr10:uidLastSave="{00000000-0000-0000-0000-000000000000}"/>
  <bookViews>
    <workbookView xWindow="-110" yWindow="-110" windowWidth="22780" windowHeight="14540" xr2:uid="{66F6B95A-5760-46DB-AF17-F9271BA07E26}"/>
  </bookViews>
  <sheets>
    <sheet name="Job Listings – Scraped_Cleaned" sheetId="18" r:id="rId1"/>
  </sheets>
  <definedNames>
    <definedName name="_xlnm._FilterDatabase" localSheetId="0" hidden="1">'Job Listings – Scraped_Cleaned'!$A$1:$M$1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8" l="1"/>
  <c r="G43" i="18"/>
  <c r="D45" i="18"/>
  <c r="D56" i="18"/>
  <c r="D2" i="18"/>
  <c r="G37" i="18"/>
  <c r="G12" i="18"/>
  <c r="G24" i="18"/>
  <c r="G51" i="18"/>
  <c r="G35" i="18"/>
  <c r="G41" i="18"/>
  <c r="G19" i="18"/>
  <c r="G4" i="18"/>
  <c r="G5" i="18"/>
  <c r="G27" i="18"/>
  <c r="G14" i="18"/>
  <c r="G30" i="18"/>
  <c r="G31" i="18"/>
  <c r="G32" i="18"/>
  <c r="G21" i="18"/>
  <c r="G33" i="18"/>
  <c r="G52" i="18"/>
  <c r="G49" i="18"/>
  <c r="G46" i="18"/>
  <c r="G20" i="18"/>
  <c r="G11" i="18"/>
  <c r="G3" i="18"/>
  <c r="G39" i="18"/>
  <c r="G28" i="18"/>
  <c r="G13" i="18"/>
  <c r="G45" i="18"/>
  <c r="G53" i="18"/>
  <c r="G6" i="18"/>
  <c r="G29" i="18"/>
  <c r="G15" i="18"/>
  <c r="G40" i="18"/>
  <c r="G50" i="18"/>
  <c r="G56" i="18"/>
  <c r="G2" i="18"/>
  <c r="G23" i="18"/>
  <c r="G25" i="18"/>
  <c r="G26" i="18"/>
  <c r="G42" i="18"/>
  <c r="G10" i="18"/>
  <c r="G44" i="18"/>
  <c r="G9" i="18"/>
  <c r="G7" i="18"/>
  <c r="G54" i="18"/>
  <c r="G8" i="18"/>
  <c r="G22" i="18"/>
  <c r="G34" i="18"/>
  <c r="G38" i="18"/>
  <c r="G18" i="18"/>
  <c r="G17" i="18"/>
  <c r="G47" i="18"/>
  <c r="G48" i="18"/>
  <c r="G16" i="18"/>
  <c r="G36" i="18"/>
  <c r="D43" i="18"/>
  <c r="D37" i="18"/>
  <c r="D12" i="18"/>
  <c r="D24" i="18"/>
  <c r="D51" i="18"/>
  <c r="D35" i="18"/>
  <c r="D41" i="18"/>
  <c r="D19" i="18"/>
  <c r="D4" i="18"/>
  <c r="D5" i="18"/>
  <c r="D14" i="18"/>
  <c r="D30" i="18"/>
  <c r="D31" i="18"/>
  <c r="D32" i="18"/>
  <c r="D21" i="18"/>
  <c r="D33" i="18"/>
  <c r="D52" i="18"/>
  <c r="D49" i="18"/>
  <c r="D46" i="18"/>
  <c r="D20" i="18"/>
  <c r="D11" i="18"/>
  <c r="D3" i="18"/>
  <c r="D39" i="18"/>
  <c r="D28" i="18"/>
  <c r="D13" i="18"/>
  <c r="D53" i="18"/>
  <c r="D6" i="18"/>
  <c r="D29" i="18"/>
  <c r="D15" i="18"/>
  <c r="D40" i="18"/>
  <c r="D50" i="18"/>
  <c r="D23" i="18"/>
  <c r="D26" i="18"/>
  <c r="D42" i="18"/>
  <c r="D10" i="18"/>
  <c r="D44" i="18"/>
  <c r="D55" i="18"/>
  <c r="D9" i="18"/>
  <c r="D7" i="18"/>
  <c r="D54" i="18"/>
  <c r="D8" i="18"/>
  <c r="D22" i="18"/>
  <c r="D34" i="18"/>
  <c r="D38" i="18"/>
  <c r="D18" i="18"/>
  <c r="D17" i="18"/>
  <c r="D47" i="18"/>
  <c r="D48" i="18"/>
  <c r="D16" i="18"/>
  <c r="D36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13866B-E4CD-405F-B29B-13885C10D024}" keepAlive="1" name="Query - Table 3 (10)" description="Connection to the 'Table 3 (10)' query in the workbook." type="5" refreshedVersion="0" background="1">
    <dbPr connection="Provider=Microsoft.Mashup.OleDb.1;Data Source=$Workbook$;Location=&quot;Table 3 (10)&quot;;Extended Properties=&quot;&quot;" command="SELECT * FROM [Table 3 (10)]"/>
  </connection>
  <connection id="2" xr16:uid="{19B1CB63-246B-4784-AAB3-8A20B4DF6AB9}" keepAlive="1" name="Query - Table 3 (7)" description="Connection to the 'Table 3 (7)' query in the workbook." type="5" refreshedVersion="8" background="1" saveData="1">
    <dbPr connection="Provider=Microsoft.Mashup.OleDb.1;Data Source=$Workbook$;Location=&quot;Table 3 (7)&quot;;Extended Properties=&quot;&quot;" command="SELECT * FROM [Table 3 (7)]"/>
  </connection>
  <connection id="3" xr16:uid="{D0BD998C-6492-4A14-8050-2BC7CF99F576}" keepAlive="1" name="Query - Table_3__7" description="Connection to the 'Table_3__7' query in the workbook." type="5" refreshedVersion="0" background="1">
    <dbPr connection="Provider=Microsoft.Mashup.OleDb.1;Data Source=$Workbook$;Location=Table_3__7;Extended Properties=&quot;&quot;" command="SELECT * FROM [Table_3__7]"/>
  </connection>
</connections>
</file>

<file path=xl/sharedStrings.xml><?xml version="1.0" encoding="utf-8"?>
<sst xmlns="http://schemas.openxmlformats.org/spreadsheetml/2006/main" count="340" uniqueCount="200">
  <si>
    <t>Javascript Fullstack Engineer Senior</t>
  </si>
  <si>
    <t>Lumenalta</t>
  </si>
  <si>
    <t>Software Engineer</t>
  </si>
  <si>
    <t>3d</t>
  </si>
  <si>
    <t>ControlShift</t>
  </si>
  <si>
    <t>Application Engineer</t>
  </si>
  <si>
    <t>5d</t>
  </si>
  <si>
    <t>LaunchBrightly</t>
  </si>
  <si>
    <t>Svelte Developer</t>
  </si>
  <si>
    <t>Green Stuff World</t>
  </si>
  <si>
    <t>Senior Python Backend Engineer</t>
  </si>
  <si>
    <t>Orga AI</t>
  </si>
  <si>
    <t>Senior Software Engineer</t>
  </si>
  <si>
    <t>ModelVault</t>
  </si>
  <si>
    <t>Senior Backend Engineer</t>
  </si>
  <si>
    <t>13d</t>
  </si>
  <si>
    <t>HockeyStack</t>
  </si>
  <si>
    <t>Jump</t>
  </si>
  <si>
    <t>React Native Developer</t>
  </si>
  <si>
    <t>Interviews Chat</t>
  </si>
  <si>
    <t>Senior Fullstack Developer</t>
  </si>
  <si>
    <t>14d</t>
  </si>
  <si>
    <t>Swipe Games</t>
  </si>
  <si>
    <t>Senior Full Stack Developer</t>
  </si>
  <si>
    <t>16d</t>
  </si>
  <si>
    <t>Zammad</t>
  </si>
  <si>
    <t>Senior Full Stack Engineer</t>
  </si>
  <si>
    <t>20d</t>
  </si>
  <si>
    <t>AMK Solutions</t>
  </si>
  <si>
    <t>Founding Engineer</t>
  </si>
  <si>
    <t>Teracy</t>
  </si>
  <si>
    <t>Tech Cofounder CTO</t>
  </si>
  <si>
    <t>1mo</t>
  </si>
  <si>
    <t>Founders Factory</t>
  </si>
  <si>
    <t>Senior React Native SDK Engineer</t>
  </si>
  <si>
    <t>Nami ML</t>
  </si>
  <si>
    <t>Administrative Executive</t>
  </si>
  <si>
    <t>3mo</t>
  </si>
  <si>
    <t>Prime Design &amp; Build</t>
  </si>
  <si>
    <t>21d</t>
  </si>
  <si>
    <t>1d</t>
  </si>
  <si>
    <t>6d</t>
  </si>
  <si>
    <t>15d</t>
  </si>
  <si>
    <t>JavaScript</t>
  </si>
  <si>
    <t>22d</t>
  </si>
  <si>
    <t>Senior WordPress Plugins Developer</t>
  </si>
  <si>
    <t>Melapress</t>
  </si>
  <si>
    <t>PHP</t>
  </si>
  <si>
    <t>Senior AI Engineer Python &amp; LLM Engineer</t>
  </si>
  <si>
    <t>Lemon.io</t>
  </si>
  <si>
    <t>Spanish Speaking Software Support Engineer</t>
  </si>
  <si>
    <t>Payara</t>
  </si>
  <si>
    <t>Java</t>
  </si>
  <si>
    <t>Design</t>
  </si>
  <si>
    <t>Emergent Software</t>
  </si>
  <si>
    <t>Wordpress</t>
  </si>
  <si>
    <t>Ruby</t>
  </si>
  <si>
    <t>Engineer</t>
  </si>
  <si>
    <t>4mo</t>
  </si>
  <si>
    <t>Senior Data Engineer</t>
  </si>
  <si>
    <t>Soda Data</t>
  </si>
  <si>
    <t>7mo</t>
  </si>
  <si>
    <t>Front End lead developer</t>
  </si>
  <si>
    <t>emmacare.com</t>
  </si>
  <si>
    <t>Intermediate Angular Developer</t>
  </si>
  <si>
    <t>Revelator</t>
  </si>
  <si>
    <t>9mo</t>
  </si>
  <si>
    <t>Technical Support Engineer Developer</t>
  </si>
  <si>
    <t>LimeSurvey</t>
  </si>
  <si>
    <t>Customer Support</t>
  </si>
  <si>
    <t>10mo</t>
  </si>
  <si>
    <t>Full stack Engineer PHP Symfony React MongoDB</t>
  </si>
  <si>
    <t>i6</t>
  </si>
  <si>
    <t>React</t>
  </si>
  <si>
    <t>1yr</t>
  </si>
  <si>
    <t>Software Team Lead</t>
  </si>
  <si>
    <t>Net Core</t>
  </si>
  <si>
    <t>Founding AI Engineer</t>
  </si>
  <si>
    <t>Dimension</t>
  </si>
  <si>
    <t>Machine Learning</t>
  </si>
  <si>
    <t>Senior Front End Angular Developer</t>
  </si>
  <si>
    <t>Senior Product Engineer</t>
  </si>
  <si>
    <t>Plain</t>
  </si>
  <si>
    <t>Backend Node.js Developer</t>
  </si>
  <si>
    <t>Magic Square</t>
  </si>
  <si>
    <t>PhotoCircle</t>
  </si>
  <si>
    <t>Remote</t>
  </si>
  <si>
    <t>3yr</t>
  </si>
  <si>
    <t>Piepacker</t>
  </si>
  <si>
    <t>Video</t>
  </si>
  <si>
    <t>React.JS Software Developer</t>
  </si>
  <si>
    <t>UpStack Technologies</t>
  </si>
  <si>
    <t>Senior Laravel Software Developer short term rentals</t>
  </si>
  <si>
    <t>Hospitable</t>
  </si>
  <si>
    <t>Job Title</t>
  </si>
  <si>
    <t>Location</t>
  </si>
  <si>
    <t>Worldwide</t>
  </si>
  <si>
    <t>Python</t>
  </si>
  <si>
    <t>Rebilly</t>
  </si>
  <si>
    <t>Account Management Executive</t>
  </si>
  <si>
    <t>Igloo Software</t>
  </si>
  <si>
    <t>Full Stack Developer</t>
  </si>
  <si>
    <t>4yr</t>
  </si>
  <si>
    <t>InvergeHQ</t>
  </si>
  <si>
    <t>Yuhu Inc.</t>
  </si>
  <si>
    <t>Frontend Developer</t>
  </si>
  <si>
    <t>Netalico</t>
  </si>
  <si>
    <t>Cash Flow Portal</t>
  </si>
  <si>
    <t>Full Stack Software Engineer</t>
  </si>
  <si>
    <t>GooseChase</t>
  </si>
  <si>
    <t>Ruby developer</t>
  </si>
  <si>
    <t>Maple</t>
  </si>
  <si>
    <t>Codelitt</t>
  </si>
  <si>
    <t>Ruby on Rails Developer</t>
  </si>
  <si>
    <t>Narvar</t>
  </si>
  <si>
    <t>Software Engineer Full Stack</t>
  </si>
  <si>
    <t>Mainvest</t>
  </si>
  <si>
    <t>5yr</t>
  </si>
  <si>
    <t>Earning Together</t>
  </si>
  <si>
    <t>JetBridge</t>
  </si>
  <si>
    <t>Learning Tapestry</t>
  </si>
  <si>
    <t>Software Development Lead</t>
  </si>
  <si>
    <t>Funnelytics</t>
  </si>
  <si>
    <t>Company</t>
  </si>
  <si>
    <t>Date Posted</t>
  </si>
  <si>
    <t>spoke person</t>
  </si>
  <si>
    <t>labs ai</t>
  </si>
  <si>
    <t>Sr Software Developer PHP MySQL</t>
  </si>
  <si>
    <t>LendingWise</t>
  </si>
  <si>
    <t>Senior PHP Laravel Developer Full Stack</t>
  </si>
  <si>
    <t>Interaction Design Foundation</t>
  </si>
  <si>
    <t>Private.Ki</t>
  </si>
  <si>
    <t>6mo</t>
  </si>
  <si>
    <t>Buoy Software</t>
  </si>
  <si>
    <t>Support</t>
  </si>
  <si>
    <t>🇪🇺 Europe💰 $50k - $70k</t>
  </si>
  <si>
    <t>🇪🇺 Europe💰 $60k - $100k</t>
  </si>
  <si>
    <t>🇪🇺 Europe💰 $90k - $120k</t>
  </si>
  <si>
    <t>🇪🇺 Europe💰 $40k - $80k</t>
  </si>
  <si>
    <t>🇪🇺 Europe💰 $50k - $60k</t>
  </si>
  <si>
    <t>🇪🇺 Europe💰 $90k - $140k</t>
  </si>
  <si>
    <t>🌎 North America💰 $80k - $140k</t>
  </si>
  <si>
    <t>🌎 North America💰 $60k - $90k</t>
  </si>
  <si>
    <t>🌎 North America💰 $10k - $120k</t>
  </si>
  <si>
    <t>🌎 North America💰 $0k - $0k</t>
  </si>
  <si>
    <t>🌎 North America💰 $75k - $125k</t>
  </si>
  <si>
    <t>🌎 North America💰 $48k - $100k</t>
  </si>
  <si>
    <t>🌏 Worldwide💰 $50k - $60k</t>
  </si>
  <si>
    <t>🌏 Worldwide💰 $30k - $40k</t>
  </si>
  <si>
    <t>🌏 Worldwide💰 $60k - $100k</t>
  </si>
  <si>
    <t>🌏 Worldwide💰 $40k - $60k</t>
  </si>
  <si>
    <t>🌏 Worldwide💰 $60k - $120k</t>
  </si>
  <si>
    <t>🌏 Worldwide💰 $60k - $140k</t>
  </si>
  <si>
    <t>🌏 Worldwide💰 $60k - $90k</t>
  </si>
  <si>
    <t>🌏 Worldwide💰 $70k - $120k</t>
  </si>
  <si>
    <t>🌏 Worldwide💰 $80k - $100k</t>
  </si>
  <si>
    <t>🌏 Worldwide💰 $30k - $60k</t>
  </si>
  <si>
    <t>🌏 Worldwide💰 $10k - $750k</t>
  </si>
  <si>
    <t>🌏 Worldwide💰 $60k - $103k</t>
  </si>
  <si>
    <t>Salary Range</t>
  </si>
  <si>
    <t>🌏 Probably worldwide💰 $68k - $100k</t>
  </si>
  <si>
    <t>-</t>
  </si>
  <si>
    <t>🌏 Worldwide💰 $20k - $40k</t>
  </si>
  <si>
    <t>🌏 Worldwide💰 $50k - $180k</t>
  </si>
  <si>
    <t>🇪🇺 Europe💰 $90k - $100k</t>
  </si>
  <si>
    <t>🇪🇺 Europe💰 $110k - $160k</t>
  </si>
  <si>
    <t>🌎 North America💰 $70k - $100k</t>
  </si>
  <si>
    <t>🇪🇺 Europe💰 $70k - $150k</t>
  </si>
  <si>
    <t>🌎 North America💰 $65k - $120k</t>
  </si>
  <si>
    <t>🌎 North America💰 $75k - $85k</t>
  </si>
  <si>
    <t>Europe💰 $60k - $180k</t>
  </si>
  <si>
    <t>🇪🇺 Europe💰 $40k - $70k</t>
  </si>
  <si>
    <t>🌏 Worldwide💰 $50k - $90k</t>
  </si>
  <si>
    <t>🇪🇺 Europe💰 $50k - $80k</t>
  </si>
  <si>
    <t>🇪🇺 Europe💰 $40k - $60k</t>
  </si>
  <si>
    <t>🌏 Worldwide💰 $10k - $30k</t>
  </si>
  <si>
    <t>🇪🇺 Europe💰 $90k - $90k</t>
  </si>
  <si>
    <t>💃 Latin America💰 $10k - $50k</t>
  </si>
  <si>
    <t>🇪🇸u Europe💰 $60k - $130k</t>
  </si>
  <si>
    <t>🇪🇺 Europe💰 $60k - $70k</t>
  </si>
  <si>
    <t>🇪🇺 Europe💰 $30k - $80k</t>
  </si>
  <si>
    <t>🌎 North America💰 $110k - $120k</t>
  </si>
  <si>
    <t>Tags (Skills)</t>
  </si>
  <si>
    <t>Javascript</t>
  </si>
  <si>
    <t>SaaS System</t>
  </si>
  <si>
    <t xml:space="preserve">Java </t>
  </si>
  <si>
    <t>SQL</t>
  </si>
  <si>
    <t>Pytgon</t>
  </si>
  <si>
    <t>Senior Game developer</t>
  </si>
  <si>
    <t>API Engineer</t>
  </si>
  <si>
    <t>Exact Date</t>
  </si>
  <si>
    <t>Europe_xD83D_</t>
  </si>
  <si>
    <t>North America_xD83D_</t>
  </si>
  <si>
    <t>North America</t>
  </si>
  <si>
    <t>Wordlwide</t>
  </si>
  <si>
    <t xml:space="preserve">Europe </t>
  </si>
  <si>
    <t>NorthAmerica</t>
  </si>
  <si>
    <t>Security &amp; Risk Engineer</t>
  </si>
  <si>
    <t>Senior Front End Developer</t>
  </si>
  <si>
    <t>Location2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</si>
</sst>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</font>
    <font>
      <sz val="11"/>
      <color theme="4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3"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numFmt numFmtId="164" formatCode="_-[$$-409]* #,##0.00_ ;_-[$$-409]* \-#,##0.00\ ;_-[$$-409]* &quot;-&quot;??_ ;_-@_ "/>
    </dxf>
    <dxf>
      <border outline="0">
        <right style="thin">
          <color theme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808CCA-0CA7-4465-8733-77F7E2F0B83E}" name="Table16" displayName="Table16" ref="A1:H56" totalsRowShown="0" tableBorderDxfId="2">
  <autoFilter ref="A1:H56" xr:uid="{C8808CCA-0CA7-4465-8733-77F7E2F0B83E}"/>
  <sortState xmlns:xlrd2="http://schemas.microsoft.com/office/spreadsheetml/2017/richdata2" ref="A2:H56">
    <sortCondition ref="E4:E56"/>
  </sortState>
  <tableColumns count="8">
    <tableColumn id="1" xr3:uid="{F221877D-D0E5-4587-8485-7DF03C718BAA}" name="Job Title"/>
    <tableColumn id="2" xr3:uid="{BD96161F-0344-45DD-9962-55706DE0B302}" name="Company"/>
    <tableColumn id="3" xr3:uid="{58039CBF-302A-4324-9671-B31981F21985}" name="Location"/>
    <tableColumn id="4" xr3:uid="{AD168CCC-E0AC-4B40-AE90-1A7061D7BB73}" name="Salary Range" dataDxfId="1"/>
    <tableColumn id="5" xr3:uid="{638B76D8-093E-418E-9CF8-9374BD4C898D}" name="Tags (Skills)"/>
    <tableColumn id="6" xr3:uid="{F8DB53D0-4434-48D2-9F92-6403E60686E2}" name="Date Posted"/>
    <tableColumn id="7" xr3:uid="{4DF17ED0-413F-4E9C-BF35-39E877665835}" name="Exact Date" dataDxfId="0">
      <calculatedColumnFormula>IF(
RIGHT(F2,2)="yr",
TODAY()-(VALUE(LEFT(F2,LEN(F2)-2))*365),
IF(
RIGHT(F2,2)="mo",
EDATE(TODAY(),-VALUE(LEFT(F2,LEN(F2)-2))),
TODAY()-VALUE(LEFT(F2,LEN(F2)-1))
))</calculatedColumnFormula>
    </tableColumn>
    <tableColumn id="8" xr3:uid="{F0815A21-C309-49EB-83DB-8C7E481EFB3E}" name="Locatio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1E03-1B79-4DFF-BE87-A6728805D5BA}">
  <dimension ref="A1:H56"/>
  <sheetViews>
    <sheetView tabSelected="1" zoomScale="88" workbookViewId="0">
      <selection activeCell="G56" sqref="G56"/>
    </sheetView>
  </sheetViews>
  <sheetFormatPr defaultRowHeight="14.5" x14ac:dyDescent="0.35"/>
  <cols>
    <col min="1" max="1" width="45.6328125" bestFit="1" customWidth="1"/>
    <col min="2" max="2" width="26.26953125" bestFit="1" customWidth="1"/>
    <col min="3" max="3" width="19.90625" customWidth="1"/>
    <col min="4" max="4" width="23.90625" style="1" customWidth="1"/>
    <col min="5" max="5" width="18.08984375" customWidth="1"/>
    <col min="6" max="6" width="18.6328125" customWidth="1"/>
    <col min="7" max="7" width="18.81640625" style="2" customWidth="1"/>
    <col min="8" max="8" width="41.6328125" customWidth="1"/>
  </cols>
  <sheetData>
    <row r="1" spans="1:8" ht="22" customHeight="1" x14ac:dyDescent="0.35">
      <c r="A1" t="s">
        <v>94</v>
      </c>
      <c r="B1" t="s">
        <v>123</v>
      </c>
      <c r="C1" t="s">
        <v>95</v>
      </c>
      <c r="D1" t="s">
        <v>159</v>
      </c>
      <c r="E1" t="s">
        <v>182</v>
      </c>
      <c r="F1" t="s">
        <v>124</v>
      </c>
      <c r="G1" s="2" t="s">
        <v>190</v>
      </c>
      <c r="H1" t="s">
        <v>199</v>
      </c>
    </row>
    <row r="2" spans="1:8" x14ac:dyDescent="0.35">
      <c r="A2" t="s">
        <v>12</v>
      </c>
      <c r="B2" t="s">
        <v>13</v>
      </c>
      <c r="C2" t="s">
        <v>193</v>
      </c>
      <c r="D2" s="3" t="str">
        <f>MID('Job Listings – Scraped_Cleaned'!$H36,FIND("💰",'Job Listings – Scraped_Cleaned'!$H36)+2,LEN('Job Listings – Scraped_Cleaned'!$H36))</f>
        <v xml:space="preserve"> $40k - $80k</v>
      </c>
      <c r="E2" t="s">
        <v>97</v>
      </c>
      <c r="F2" t="s">
        <v>41</v>
      </c>
      <c r="G2" s="2">
        <f t="shared" ref="G2:G33" ca="1" si="0">IF(
RIGHT(F2,2)="yr",
TODAY()-(VALUE(LEFT(F2,LEN(F2)-2))*365),
IF(
RIGHT(F2,2)="mo",
EDATE(TODAY(),-VALUE(LEFT(F2,LEN(F2)-2))),
TODAY()-VALUE(LEFT(F2,LEN(F2)-1))
))</f>
        <v>45932</v>
      </c>
      <c r="H2" t="s">
        <v>149</v>
      </c>
    </row>
    <row r="3" spans="1:8" x14ac:dyDescent="0.35">
      <c r="A3" t="s">
        <v>2</v>
      </c>
      <c r="B3" t="s">
        <v>17</v>
      </c>
      <c r="C3" t="s">
        <v>194</v>
      </c>
      <c r="D3" s="3" t="str">
        <f>MID('Job Listings – Scraped_Cleaned'!$H24,FIND("💰",'Job Listings – Scraped_Cleaned'!$H24)+2,LEN('Job Listings – Scraped_Cleaned'!$H24))</f>
        <v xml:space="preserve"> $60k - $90k</v>
      </c>
      <c r="E3" t="s">
        <v>97</v>
      </c>
      <c r="F3" t="s">
        <v>21</v>
      </c>
      <c r="G3" s="2">
        <f t="shared" ca="1" si="0"/>
        <v>45924</v>
      </c>
      <c r="H3" t="s">
        <v>152</v>
      </c>
    </row>
    <row r="4" spans="1:8" x14ac:dyDescent="0.35">
      <c r="A4" t="s">
        <v>62</v>
      </c>
      <c r="B4" t="s">
        <v>63</v>
      </c>
      <c r="C4" t="s">
        <v>194</v>
      </c>
      <c r="D4" s="3" t="str">
        <f>MID('Job Listings – Scraped_Cleaned'!$H10,FIND("💰",'Job Listings – Scraped_Cleaned'!$H10)+2,LEN('Job Listings – Scraped_Cleaned'!$H10))</f>
        <v xml:space="preserve"> $10k - $30k</v>
      </c>
      <c r="E4" t="s">
        <v>79</v>
      </c>
      <c r="F4" t="s">
        <v>61</v>
      </c>
      <c r="G4" s="2">
        <f t="shared" ca="1" si="0"/>
        <v>45724</v>
      </c>
      <c r="H4" t="s">
        <v>135</v>
      </c>
    </row>
    <row r="5" spans="1:8" x14ac:dyDescent="0.35">
      <c r="A5" t="s">
        <v>31</v>
      </c>
      <c r="B5" t="s">
        <v>33</v>
      </c>
      <c r="C5" t="s">
        <v>194</v>
      </c>
      <c r="D5" s="3" t="str">
        <f>MID('Job Listings – Scraped_Cleaned'!$H11,FIND("💰",'Job Listings – Scraped_Cleaned'!$H11)+2,LEN('Job Listings – Scraped_Cleaned'!$H11))</f>
        <v xml:space="preserve"> $48k - $100k</v>
      </c>
      <c r="E5" t="s">
        <v>189</v>
      </c>
      <c r="F5" t="s">
        <v>32</v>
      </c>
      <c r="G5" s="2">
        <f t="shared" ca="1" si="0"/>
        <v>45908</v>
      </c>
      <c r="H5" t="s">
        <v>136</v>
      </c>
    </row>
    <row r="6" spans="1:8" x14ac:dyDescent="0.35">
      <c r="A6" t="s">
        <v>67</v>
      </c>
      <c r="B6" t="s">
        <v>68</v>
      </c>
      <c r="C6" t="s">
        <v>194</v>
      </c>
      <c r="D6" s="3" t="str">
        <f>MID('Job Listings – Scraped_Cleaned'!$H30,FIND("💰",'Job Listings – Scraped_Cleaned'!$H30)+2,LEN('Job Listings – Scraped_Cleaned'!$H30))</f>
        <v xml:space="preserve"> $30k - $40k</v>
      </c>
      <c r="E6" t="s">
        <v>69</v>
      </c>
      <c r="F6" t="s">
        <v>66</v>
      </c>
      <c r="G6" s="2">
        <f t="shared" ca="1" si="0"/>
        <v>45665</v>
      </c>
      <c r="H6" t="s">
        <v>171</v>
      </c>
    </row>
    <row r="7" spans="1:8" x14ac:dyDescent="0.35">
      <c r="A7" t="s">
        <v>36</v>
      </c>
      <c r="B7" t="s">
        <v>38</v>
      </c>
      <c r="C7" t="s">
        <v>193</v>
      </c>
      <c r="D7" s="3" t="str">
        <f>MID('Job Listings – Scraped_Cleaned'!$H45,FIND("💰",'Job Listings – Scraped_Cleaned'!$H45)+2,LEN('Job Listings – Scraped_Cleaned'!$H45))</f>
        <v xml:space="preserve"> $60k - $180k</v>
      </c>
      <c r="E7" t="s">
        <v>53</v>
      </c>
      <c r="F7" t="s">
        <v>37</v>
      </c>
      <c r="G7" s="2">
        <f t="shared" ca="1" si="0"/>
        <v>45846</v>
      </c>
      <c r="H7" t="s">
        <v>177</v>
      </c>
    </row>
    <row r="8" spans="1:8" x14ac:dyDescent="0.35">
      <c r="A8" t="s">
        <v>23</v>
      </c>
      <c r="B8" t="s">
        <v>98</v>
      </c>
      <c r="C8" t="s">
        <v>191</v>
      </c>
      <c r="D8" s="3" t="str">
        <f>MID('Job Listings – Scraped_Cleaned'!$H47,FIND("💰",'Job Listings – Scraped_Cleaned'!$H47)+2,LEN('Job Listings – Scraped_Cleaned'!$H47))</f>
        <v xml:space="preserve"> $70k - $120k</v>
      </c>
      <c r="E8" t="s">
        <v>57</v>
      </c>
      <c r="F8" t="s">
        <v>74</v>
      </c>
      <c r="G8" s="2">
        <f t="shared" ca="1" si="0"/>
        <v>45573</v>
      </c>
      <c r="H8" t="s">
        <v>178</v>
      </c>
    </row>
    <row r="9" spans="1:8" x14ac:dyDescent="0.35">
      <c r="A9" t="s">
        <v>81</v>
      </c>
      <c r="B9" t="s">
        <v>82</v>
      </c>
      <c r="C9" t="s">
        <v>193</v>
      </c>
      <c r="D9" s="3" t="str">
        <f>MID('Job Listings – Scraped_Cleaned'!$H44,FIND("💰",'Job Listings – Scraped_Cleaned'!$H44)+2,LEN('Job Listings – Scraped_Cleaned'!$H44))</f>
        <v xml:space="preserve"> $90k - $90k</v>
      </c>
      <c r="E9" t="s">
        <v>57</v>
      </c>
      <c r="F9" t="s">
        <v>74</v>
      </c>
      <c r="G9" s="2">
        <f t="shared" ca="1" si="0"/>
        <v>45573</v>
      </c>
      <c r="H9" t="s">
        <v>140</v>
      </c>
    </row>
    <row r="10" spans="1:8" x14ac:dyDescent="0.35">
      <c r="A10" t="s">
        <v>50</v>
      </c>
      <c r="B10" t="s">
        <v>51</v>
      </c>
      <c r="C10" t="s">
        <v>191</v>
      </c>
      <c r="D10" s="3" t="str">
        <f>MID('Job Listings – Scraped_Cleaned'!$H41,FIND("💰",'Job Listings – Scraped_Cleaned'!$H41)+2,LEN('Job Listings – Scraped_Cleaned'!$H41))</f>
        <v xml:space="preserve"> $70k - $100k</v>
      </c>
      <c r="E10" t="s">
        <v>52</v>
      </c>
      <c r="F10" t="s">
        <v>32</v>
      </c>
      <c r="G10" s="2">
        <f t="shared" ca="1" si="0"/>
        <v>45908</v>
      </c>
      <c r="H10" t="s">
        <v>175</v>
      </c>
    </row>
    <row r="11" spans="1:8" x14ac:dyDescent="0.35">
      <c r="A11" t="s">
        <v>12</v>
      </c>
      <c r="B11" t="s">
        <v>119</v>
      </c>
      <c r="C11" t="s">
        <v>194</v>
      </c>
      <c r="D11" s="3" t="str">
        <f>MID('Job Listings – Scraped_Cleaned'!$H23,FIND("💰",'Job Listings – Scraped_Cleaned'!$H23)+2,LEN('Job Listings – Scraped_Cleaned'!$H23))</f>
        <v xml:space="preserve"> $50k - $180k</v>
      </c>
      <c r="E11" t="s">
        <v>185</v>
      </c>
      <c r="F11" t="s">
        <v>117</v>
      </c>
      <c r="G11" s="2">
        <f t="shared" ca="1" si="0"/>
        <v>44113</v>
      </c>
      <c r="H11" t="s">
        <v>146</v>
      </c>
    </row>
    <row r="12" spans="1:8" x14ac:dyDescent="0.35">
      <c r="A12" t="s">
        <v>2</v>
      </c>
      <c r="B12" t="s">
        <v>107</v>
      </c>
      <c r="C12" t="s">
        <v>195</v>
      </c>
      <c r="D12" s="3" t="str">
        <f>MID('Job Listings – Scraped_Cleaned'!$H4,FIND("💰",'Job Listings – Scraped_Cleaned'!$H4)+2,LEN('Job Listings – Scraped_Cleaned'!$H4))</f>
        <v xml:space="preserve"> $50k - $70k</v>
      </c>
      <c r="E12" t="s">
        <v>183</v>
      </c>
      <c r="F12" t="s">
        <v>102</v>
      </c>
      <c r="G12" s="2">
        <f t="shared" ca="1" si="0"/>
        <v>44478</v>
      </c>
      <c r="H12" t="s">
        <v>141</v>
      </c>
    </row>
    <row r="13" spans="1:8" x14ac:dyDescent="0.35">
      <c r="A13" t="s">
        <v>2</v>
      </c>
      <c r="B13" t="s">
        <v>120</v>
      </c>
      <c r="C13" t="s">
        <v>191</v>
      </c>
      <c r="D13" s="3" t="str">
        <f>MID('Job Listings – Scraped_Cleaned'!$H27,FIND("💰",'Job Listings – Scraped_Cleaned'!$H27)+2,LEN('Job Listings – Scraped_Cleaned'!$H27))</f>
        <v xml:space="preserve"> $0k - $0k</v>
      </c>
      <c r="E13" t="s">
        <v>183</v>
      </c>
      <c r="F13" t="s">
        <v>117</v>
      </c>
      <c r="G13" s="2">
        <f t="shared" ca="1" si="0"/>
        <v>44113</v>
      </c>
      <c r="H13" t="s">
        <v>169</v>
      </c>
    </row>
    <row r="14" spans="1:8" x14ac:dyDescent="0.35">
      <c r="A14" t="s">
        <v>108</v>
      </c>
      <c r="B14" t="s">
        <v>109</v>
      </c>
      <c r="C14" t="s">
        <v>191</v>
      </c>
      <c r="D14" s="3" t="str">
        <f>MID('Job Listings – Scraped_Cleaned'!$H13,FIND("💰",'Job Listings – Scraped_Cleaned'!$H13)+2,LEN('Job Listings – Scraped_Cleaned'!$H13))</f>
        <v xml:space="preserve"> $75k - $85k</v>
      </c>
      <c r="E14" t="s">
        <v>43</v>
      </c>
      <c r="F14" t="s">
        <v>102</v>
      </c>
      <c r="G14" s="2">
        <f t="shared" ca="1" si="0"/>
        <v>44478</v>
      </c>
      <c r="H14" t="s">
        <v>142</v>
      </c>
    </row>
    <row r="15" spans="1:8" x14ac:dyDescent="0.35">
      <c r="A15" t="s">
        <v>83</v>
      </c>
      <c r="B15" t="s">
        <v>84</v>
      </c>
      <c r="C15" t="s">
        <v>191</v>
      </c>
      <c r="D15" s="3" t="str">
        <f>MID('Job Listings – Scraped_Cleaned'!$H32,FIND("💰",'Job Listings – Scraped_Cleaned'!$H32)+2,LEN('Job Listings – Scraped_Cleaned'!$H32))</f>
        <v xml:space="preserve"> $70k - $150k</v>
      </c>
      <c r="E15" t="s">
        <v>43</v>
      </c>
      <c r="F15" t="s">
        <v>74</v>
      </c>
      <c r="G15" s="2">
        <f t="shared" ca="1" si="0"/>
        <v>45573</v>
      </c>
      <c r="H15" t="s">
        <v>173</v>
      </c>
    </row>
    <row r="16" spans="1:8" x14ac:dyDescent="0.35">
      <c r="A16" t="s">
        <v>198</v>
      </c>
      <c r="B16" t="s">
        <v>104</v>
      </c>
      <c r="C16" t="s">
        <v>191</v>
      </c>
      <c r="D16" s="3" t="str">
        <f>MID('Job Listings – Scraped_Cleaned'!$H55,FIND("💰",'Job Listings – Scraped_Cleaned'!$H55)+2,LEN('Job Listings – Scraped_Cleaned'!$H55))</f>
        <v xml:space="preserve"> $50k - $60k</v>
      </c>
      <c r="E16" t="s">
        <v>43</v>
      </c>
      <c r="F16" t="s">
        <v>102</v>
      </c>
      <c r="G16" s="2">
        <f t="shared" ca="1" si="0"/>
        <v>44478</v>
      </c>
      <c r="H16" t="s">
        <v>181</v>
      </c>
    </row>
    <row r="17" spans="1:8" x14ac:dyDescent="0.35">
      <c r="A17" t="s">
        <v>20</v>
      </c>
      <c r="B17" t="s">
        <v>22</v>
      </c>
      <c r="C17" t="s">
        <v>191</v>
      </c>
      <c r="D17" s="3" t="str">
        <f>MID('Job Listings – Scraped_Cleaned'!$H52,FIND("💰",'Job Listings – Scraped_Cleaned'!$H52)+2,LEN('Job Listings – Scraped_Cleaned'!$H52))</f>
        <v xml:space="preserve"> $65k - $120k</v>
      </c>
      <c r="E17" t="s">
        <v>43</v>
      </c>
      <c r="F17" t="s">
        <v>42</v>
      </c>
      <c r="G17" s="2">
        <f t="shared" ca="1" si="0"/>
        <v>45923</v>
      </c>
      <c r="H17" t="s">
        <v>153</v>
      </c>
    </row>
    <row r="18" spans="1:8" x14ac:dyDescent="0.35">
      <c r="A18" t="s">
        <v>59</v>
      </c>
      <c r="B18" t="s">
        <v>60</v>
      </c>
      <c r="C18" t="s">
        <v>191</v>
      </c>
      <c r="D18" s="3" t="str">
        <f>MID('Job Listings – Scraped_Cleaned'!$H51,FIND("💰",'Job Listings – Scraped_Cleaned'!$H51)+2,LEN('Job Listings – Scraped_Cleaned'!$H51))</f>
        <v xml:space="preserve"> $90k - $100k</v>
      </c>
      <c r="E18" t="s">
        <v>43</v>
      </c>
      <c r="F18" t="s">
        <v>58</v>
      </c>
      <c r="G18" s="2">
        <f t="shared" ca="1" si="0"/>
        <v>45816</v>
      </c>
      <c r="H18" t="s">
        <v>137</v>
      </c>
    </row>
    <row r="19" spans="1:8" x14ac:dyDescent="0.35">
      <c r="A19" t="s">
        <v>12</v>
      </c>
      <c r="B19" t="s">
        <v>54</v>
      </c>
      <c r="C19" t="s">
        <v>193</v>
      </c>
      <c r="D19" s="3" t="str">
        <f>MID('Job Listings – Scraped_Cleaned'!$H9,FIND("💰",'Job Listings – Scraped_Cleaned'!$H9)+2,LEN('Job Listings – Scraped_Cleaned'!$H9))</f>
        <v xml:space="preserve"> $90k - $140k</v>
      </c>
      <c r="E19" t="s">
        <v>43</v>
      </c>
      <c r="F19" t="s">
        <v>37</v>
      </c>
      <c r="G19" s="2">
        <f t="shared" ca="1" si="0"/>
        <v>45846</v>
      </c>
      <c r="H19" t="s">
        <v>160</v>
      </c>
    </row>
    <row r="20" spans="1:8" x14ac:dyDescent="0.35">
      <c r="A20" t="s">
        <v>101</v>
      </c>
      <c r="B20" t="s">
        <v>103</v>
      </c>
      <c r="C20" t="s">
        <v>193</v>
      </c>
      <c r="D20" s="3" t="str">
        <f>MID('Job Listings – Scraped_Cleaned'!$H22,FIND("💰",'Job Listings – Scraped_Cleaned'!$H22)+2,LEN('Job Listings – Scraped_Cleaned'!$H22))</f>
        <v xml:space="preserve"> $60k - $70k</v>
      </c>
      <c r="E20" t="s">
        <v>43</v>
      </c>
      <c r="F20" t="s">
        <v>102</v>
      </c>
      <c r="G20" s="2">
        <f t="shared" ca="1" si="0"/>
        <v>44478</v>
      </c>
      <c r="H20" t="s">
        <v>137</v>
      </c>
    </row>
    <row r="21" spans="1:8" x14ac:dyDescent="0.35">
      <c r="A21" t="s">
        <v>92</v>
      </c>
      <c r="B21" t="s">
        <v>93</v>
      </c>
      <c r="C21" t="s">
        <v>193</v>
      </c>
      <c r="D21" s="3" t="str">
        <f>MID('Job Listings – Scraped_Cleaned'!$H17,FIND("💰",'Job Listings – Scraped_Cleaned'!$H17)+2,LEN('Job Listings – Scraped_Cleaned'!$H17))</f>
        <v xml:space="preserve"> $60k - $90k</v>
      </c>
      <c r="E21" t="s">
        <v>43</v>
      </c>
      <c r="F21" t="s">
        <v>87</v>
      </c>
      <c r="G21" s="2">
        <f t="shared" ca="1" si="0"/>
        <v>44843</v>
      </c>
      <c r="H21" t="s">
        <v>167</v>
      </c>
    </row>
    <row r="22" spans="1:8" x14ac:dyDescent="0.35">
      <c r="A22" t="s">
        <v>64</v>
      </c>
      <c r="B22" t="s">
        <v>65</v>
      </c>
      <c r="C22" t="s">
        <v>193</v>
      </c>
      <c r="D22" s="3" t="str">
        <f>MID('Job Listings – Scraped_Cleaned'!$H48,FIND("💰",'Job Listings – Scraped_Cleaned'!$H48)+2,LEN('Job Listings – Scraped_Cleaned'!$H48))</f>
        <v xml:space="preserve"> $30k - $80k</v>
      </c>
      <c r="E22" t="s">
        <v>43</v>
      </c>
      <c r="F22" t="s">
        <v>58</v>
      </c>
      <c r="G22" s="2">
        <f t="shared" ca="1" si="0"/>
        <v>45816</v>
      </c>
      <c r="H22" t="s">
        <v>179</v>
      </c>
    </row>
    <row r="23" spans="1:8" x14ac:dyDescent="0.35">
      <c r="A23" t="s">
        <v>34</v>
      </c>
      <c r="B23" t="s">
        <v>35</v>
      </c>
      <c r="C23" t="s">
        <v>192</v>
      </c>
      <c r="D23" s="3" t="str">
        <f>MID('Job Listings – Scraped_Cleaned'!$H37,FIND("💰",'Job Listings – Scraped_Cleaned'!$H37)+2,LEN('Job Listings – Scraped_Cleaned'!$H37))</f>
        <v xml:space="preserve"> $60k - $103k</v>
      </c>
      <c r="E23" t="s">
        <v>43</v>
      </c>
      <c r="F23" t="s">
        <v>32</v>
      </c>
      <c r="G23" s="2">
        <f t="shared" ca="1" si="0"/>
        <v>45908</v>
      </c>
      <c r="H23" t="s">
        <v>163</v>
      </c>
    </row>
    <row r="24" spans="1:8" x14ac:dyDescent="0.35">
      <c r="A24" t="s">
        <v>108</v>
      </c>
      <c r="B24" t="s">
        <v>112</v>
      </c>
      <c r="C24" t="s">
        <v>192</v>
      </c>
      <c r="D24" s="3" t="str">
        <f>MID('Job Listings – Scraped_Cleaned'!$H5,FIND("💰",'Job Listings – Scraped_Cleaned'!$H5)+2,LEN('Job Listings – Scraped_Cleaned'!$H5))</f>
        <v xml:space="preserve"> $60k - $100k</v>
      </c>
      <c r="E24" t="s">
        <v>183</v>
      </c>
      <c r="F24" t="s">
        <v>102</v>
      </c>
      <c r="G24" s="2">
        <f t="shared" ca="1" si="0"/>
        <v>44478</v>
      </c>
      <c r="H24" t="s">
        <v>142</v>
      </c>
    </row>
    <row r="25" spans="1:8" x14ac:dyDescent="0.35">
      <c r="A25" t="s">
        <v>113</v>
      </c>
      <c r="B25" t="s">
        <v>114</v>
      </c>
      <c r="C25" t="s">
        <v>194</v>
      </c>
      <c r="D25" s="3" t="s">
        <v>161</v>
      </c>
      <c r="E25" t="s">
        <v>43</v>
      </c>
      <c r="F25" t="s">
        <v>102</v>
      </c>
      <c r="G25" s="2">
        <f t="shared" ca="1" si="0"/>
        <v>44478</v>
      </c>
      <c r="H25" t="s">
        <v>144</v>
      </c>
    </row>
    <row r="26" spans="1:8" x14ac:dyDescent="0.35">
      <c r="A26" t="s">
        <v>105</v>
      </c>
      <c r="B26" t="s">
        <v>106</v>
      </c>
      <c r="C26" t="s">
        <v>194</v>
      </c>
      <c r="D26" s="3" t="str">
        <f>MID('Job Listings – Scraped_Cleaned'!$H39,FIND("💰",'Job Listings – Scraped_Cleaned'!$H39)+2,LEN('Job Listings – Scraped_Cleaned'!$H39))</f>
        <v xml:space="preserve"> $20k - $40k</v>
      </c>
      <c r="E26" t="s">
        <v>43</v>
      </c>
      <c r="F26" t="s">
        <v>102</v>
      </c>
      <c r="G26" s="2">
        <f t="shared" ca="1" si="0"/>
        <v>44478</v>
      </c>
      <c r="H26" t="s">
        <v>142</v>
      </c>
    </row>
    <row r="27" spans="1:8" x14ac:dyDescent="0.35">
      <c r="A27" t="s">
        <v>121</v>
      </c>
      <c r="B27" t="s">
        <v>122</v>
      </c>
      <c r="C27" t="s">
        <v>194</v>
      </c>
      <c r="D27" s="3" t="s">
        <v>161</v>
      </c>
      <c r="E27" t="s">
        <v>43</v>
      </c>
      <c r="F27" t="s">
        <v>117</v>
      </c>
      <c r="G27" s="2">
        <f t="shared" ca="1" si="0"/>
        <v>44113</v>
      </c>
      <c r="H27" t="s">
        <v>144</v>
      </c>
    </row>
    <row r="28" spans="1:8" x14ac:dyDescent="0.35">
      <c r="A28" t="s">
        <v>5</v>
      </c>
      <c r="B28" t="s">
        <v>7</v>
      </c>
      <c r="C28" t="s">
        <v>194</v>
      </c>
      <c r="D28" s="3" t="str">
        <f>MID('Job Listings – Scraped_Cleaned'!$H26,FIND("💰",'Job Listings – Scraped_Cleaned'!$H26)+2,LEN('Job Listings – Scraped_Cleaned'!$H26))</f>
        <v xml:space="preserve"> $60k - $90k</v>
      </c>
      <c r="E28" t="s">
        <v>183</v>
      </c>
      <c r="F28" t="s">
        <v>6</v>
      </c>
      <c r="G28" s="2">
        <f t="shared" ca="1" si="0"/>
        <v>45933</v>
      </c>
      <c r="H28" t="s">
        <v>147</v>
      </c>
    </row>
    <row r="29" spans="1:8" x14ac:dyDescent="0.35">
      <c r="A29" t="s">
        <v>0</v>
      </c>
      <c r="B29" t="s">
        <v>1</v>
      </c>
      <c r="C29" t="s">
        <v>194</v>
      </c>
      <c r="D29" s="3" t="str">
        <f>MID('Job Listings – Scraped_Cleaned'!$H31,FIND("💰",'Job Listings – Scraped_Cleaned'!$H31)+2,LEN('Job Listings – Scraped_Cleaned'!$H31))</f>
        <v xml:space="preserve"> $80k - $100k</v>
      </c>
      <c r="E29" t="s">
        <v>43</v>
      </c>
      <c r="F29" t="s">
        <v>40</v>
      </c>
      <c r="G29" s="2">
        <f t="shared" ca="1" si="0"/>
        <v>45937</v>
      </c>
      <c r="H29" t="s">
        <v>172</v>
      </c>
    </row>
    <row r="30" spans="1:8" x14ac:dyDescent="0.35">
      <c r="A30" t="s">
        <v>8</v>
      </c>
      <c r="B30" t="s">
        <v>9</v>
      </c>
      <c r="C30" t="s">
        <v>96</v>
      </c>
      <c r="D30" s="3" t="str">
        <f>MID('Job Listings – Scraped_Cleaned'!$H14,FIND("💰",'Job Listings – Scraped_Cleaned'!$H14)+2,LEN('Job Listings – Scraped_Cleaned'!$H14))</f>
        <v xml:space="preserve"> $60k - $90k</v>
      </c>
      <c r="E30" t="s">
        <v>43</v>
      </c>
      <c r="F30" t="s">
        <v>41</v>
      </c>
      <c r="G30" s="2">
        <f t="shared" ca="1" si="0"/>
        <v>45932</v>
      </c>
      <c r="H30" t="s">
        <v>148</v>
      </c>
    </row>
    <row r="31" spans="1:8" x14ac:dyDescent="0.35">
      <c r="A31" t="s">
        <v>14</v>
      </c>
      <c r="B31" t="s">
        <v>16</v>
      </c>
      <c r="C31" t="s">
        <v>96</v>
      </c>
      <c r="D31" s="3" t="str">
        <f>MID('Job Listings – Scraped_Cleaned'!$H15,FIND("💰",'Job Listings – Scraped_Cleaned'!$H15)+2,LEN('Job Listings – Scraped_Cleaned'!$H15))</f>
        <v xml:space="preserve"> $50k - $80k</v>
      </c>
      <c r="E31" t="s">
        <v>43</v>
      </c>
      <c r="F31" t="s">
        <v>15</v>
      </c>
      <c r="G31" s="2">
        <f t="shared" ca="1" si="0"/>
        <v>45925</v>
      </c>
      <c r="H31" t="s">
        <v>155</v>
      </c>
    </row>
    <row r="32" spans="1:8" x14ac:dyDescent="0.35">
      <c r="A32" t="s">
        <v>92</v>
      </c>
      <c r="B32" t="s">
        <v>93</v>
      </c>
      <c r="C32" t="s">
        <v>96</v>
      </c>
      <c r="D32" s="3" t="str">
        <f>MID('Job Listings – Scraped_Cleaned'!$H16,FIND("💰",'Job Listings – Scraped_Cleaned'!$H16)+2,LEN('Job Listings – Scraped_Cleaned'!$H16))</f>
        <v xml:space="preserve"> $110k - $120k</v>
      </c>
      <c r="E32" t="s">
        <v>43</v>
      </c>
      <c r="F32" t="s">
        <v>87</v>
      </c>
      <c r="G32" s="2">
        <f t="shared" ca="1" si="0"/>
        <v>44843</v>
      </c>
      <c r="H32" t="s">
        <v>167</v>
      </c>
    </row>
    <row r="33" spans="1:8" x14ac:dyDescent="0.35">
      <c r="A33" t="s">
        <v>71</v>
      </c>
      <c r="B33" t="s">
        <v>72</v>
      </c>
      <c r="C33" t="s">
        <v>96</v>
      </c>
      <c r="D33" s="3" t="str">
        <f>MID('Job Listings – Scraped_Cleaned'!$H18,FIND("💰",'Job Listings – Scraped_Cleaned'!$H18)+2,LEN('Job Listings – Scraped_Cleaned'!$H18))</f>
        <v xml:space="preserve"> $90k - $120k</v>
      </c>
      <c r="E33" t="s">
        <v>43</v>
      </c>
      <c r="F33" t="s">
        <v>70</v>
      </c>
      <c r="G33" s="2">
        <f t="shared" ca="1" si="0"/>
        <v>45634</v>
      </c>
      <c r="H33" t="s">
        <v>136</v>
      </c>
    </row>
    <row r="34" spans="1:8" x14ac:dyDescent="0.35">
      <c r="A34" t="s">
        <v>80</v>
      </c>
      <c r="B34" t="s">
        <v>65</v>
      </c>
      <c r="C34" t="s">
        <v>96</v>
      </c>
      <c r="D34" s="3" t="str">
        <f>MID('Job Listings – Scraped_Cleaned'!$H49,FIND("💰",'Job Listings – Scraped_Cleaned'!$H49)+2,LEN('Job Listings – Scraped_Cleaned'!$H49))</f>
        <v xml:space="preserve"> $10k - $750k</v>
      </c>
      <c r="E34" t="s">
        <v>43</v>
      </c>
      <c r="F34" t="s">
        <v>74</v>
      </c>
      <c r="G34" s="2">
        <f t="shared" ref="G34:G56" ca="1" si="1">IF(
RIGHT(F34,2)="yr",
TODAY()-(VALUE(LEFT(F34,LEN(F34)-2))*365),
IF(
RIGHT(F34,2)="mo",
EDATE(TODAY(),-VALUE(LEFT(F34,LEN(F34)-2))),
TODAY()-VALUE(LEFT(F34,LEN(F34)-1))
))</f>
        <v>45573</v>
      </c>
      <c r="H34" t="s">
        <v>179</v>
      </c>
    </row>
    <row r="35" spans="1:8" x14ac:dyDescent="0.35">
      <c r="A35" t="s">
        <v>77</v>
      </c>
      <c r="B35" t="s">
        <v>78</v>
      </c>
      <c r="C35" t="s">
        <v>195</v>
      </c>
      <c r="D35" s="3" t="str">
        <f>MID('Job Listings – Scraped_Cleaned'!$H7,FIND("💰",'Job Listings – Scraped_Cleaned'!$H7)+2,LEN('Job Listings – Scraped_Cleaned'!$H7))</f>
        <v xml:space="preserve"> $10k - $50k</v>
      </c>
      <c r="E35" t="s">
        <v>79</v>
      </c>
      <c r="F35" t="s">
        <v>74</v>
      </c>
      <c r="G35" s="2">
        <f t="shared" ca="1" si="1"/>
        <v>45573</v>
      </c>
      <c r="H35" t="s">
        <v>165</v>
      </c>
    </row>
    <row r="36" spans="1:8" x14ac:dyDescent="0.35">
      <c r="A36" t="s">
        <v>23</v>
      </c>
      <c r="B36" t="s">
        <v>25</v>
      </c>
      <c r="C36" t="s">
        <v>191</v>
      </c>
      <c r="D36" s="3" t="str">
        <f>MID('Job Listings – Scraped_Cleaned'!$H56,FIND("💰",'Job Listings – Scraped_Cleaned'!$H56)+2,LEN('Job Listings – Scraped_Cleaned'!$H56))</f>
        <v xml:space="preserve"> $40k - $60k</v>
      </c>
      <c r="E36" t="s">
        <v>79</v>
      </c>
      <c r="F36" t="s">
        <v>24</v>
      </c>
      <c r="G36" s="2">
        <f t="shared" ca="1" si="1"/>
        <v>45922</v>
      </c>
      <c r="H36" t="s">
        <v>138</v>
      </c>
    </row>
    <row r="37" spans="1:8" x14ac:dyDescent="0.35">
      <c r="A37" t="s">
        <v>197</v>
      </c>
      <c r="B37" t="s">
        <v>133</v>
      </c>
      <c r="C37" t="s">
        <v>196</v>
      </c>
      <c r="D37" s="3" t="str">
        <f>MID('Job Listings – Scraped_Cleaned'!$H3,FIND("💰",'Job Listings – Scraped_Cleaned'!$H3)+2,LEN('Job Listings – Scraped_Cleaned'!$H3))</f>
        <v xml:space="preserve"> $60k - $140k</v>
      </c>
      <c r="E37" t="s">
        <v>79</v>
      </c>
      <c r="F37" t="s">
        <v>132</v>
      </c>
      <c r="G37" s="2">
        <f t="shared" ca="1" si="1"/>
        <v>45755</v>
      </c>
      <c r="H37" t="s">
        <v>158</v>
      </c>
    </row>
    <row r="38" spans="1:8" x14ac:dyDescent="0.35">
      <c r="A38" t="s">
        <v>75</v>
      </c>
      <c r="B38" t="s">
        <v>65</v>
      </c>
      <c r="C38" t="s">
        <v>96</v>
      </c>
      <c r="D38" s="3" t="str">
        <f>MID('Job Listings – Scraped_Cleaned'!$H50,FIND("💰",'Job Listings – Scraped_Cleaned'!$H50)+2,LEN('Job Listings – Scraped_Cleaned'!$H50))</f>
        <v xml:space="preserve"> $10k - $120k</v>
      </c>
      <c r="E38" t="s">
        <v>76</v>
      </c>
      <c r="F38" t="s">
        <v>74</v>
      </c>
      <c r="G38" s="2">
        <f t="shared" ca="1" si="1"/>
        <v>45573</v>
      </c>
      <c r="H38" t="s">
        <v>137</v>
      </c>
    </row>
    <row r="39" spans="1:8" x14ac:dyDescent="0.35">
      <c r="A39" t="s">
        <v>125</v>
      </c>
      <c r="B39" t="s">
        <v>126</v>
      </c>
      <c r="C39" t="s">
        <v>194</v>
      </c>
      <c r="D39" s="3" t="str">
        <f>MID('Job Listings – Scraped_Cleaned'!$H25,FIND("💰",'Job Listings – Scraped_Cleaned'!$H25)+2,LEN('Job Listings – Scraped_Cleaned'!$H25))</f>
        <v xml:space="preserve"> $0k - $0k</v>
      </c>
      <c r="E39" t="s">
        <v>47</v>
      </c>
      <c r="F39" t="s">
        <v>58</v>
      </c>
      <c r="G39" s="2">
        <f t="shared" ca="1" si="1"/>
        <v>45816</v>
      </c>
      <c r="H39" t="s">
        <v>162</v>
      </c>
    </row>
    <row r="40" spans="1:8" x14ac:dyDescent="0.35">
      <c r="A40" t="s">
        <v>115</v>
      </c>
      <c r="B40" t="s">
        <v>116</v>
      </c>
      <c r="C40" t="s">
        <v>96</v>
      </c>
      <c r="D40" s="3" t="str">
        <f>MID('Job Listings – Scraped_Cleaned'!$H33,FIND("💰",'Job Listings – Scraped_Cleaned'!$H33)+2,LEN('Job Listings – Scraped_Cleaned'!$H33))</f>
        <v xml:space="preserve"> $60k - $100k</v>
      </c>
      <c r="E40" t="s">
        <v>187</v>
      </c>
      <c r="F40" t="s">
        <v>102</v>
      </c>
      <c r="G40" s="2">
        <f t="shared" ca="1" si="1"/>
        <v>44478</v>
      </c>
      <c r="H40" t="s">
        <v>145</v>
      </c>
    </row>
    <row r="41" spans="1:8" x14ac:dyDescent="0.35">
      <c r="A41" t="s">
        <v>101</v>
      </c>
      <c r="B41" t="s">
        <v>118</v>
      </c>
      <c r="C41" t="s">
        <v>191</v>
      </c>
      <c r="D41" s="3" t="str">
        <f>MID('Job Listings – Scraped_Cleaned'!$H8,FIND("💰",'Job Listings – Scraped_Cleaned'!$H8)+2,LEN('Job Listings – Scraped_Cleaned'!$H8))</f>
        <v xml:space="preserve"> $60k - $130k</v>
      </c>
      <c r="E41" t="s">
        <v>97</v>
      </c>
      <c r="F41" t="s">
        <v>117</v>
      </c>
      <c r="G41" s="2">
        <f t="shared" ca="1" si="1"/>
        <v>44113</v>
      </c>
      <c r="H41" t="s">
        <v>166</v>
      </c>
    </row>
    <row r="42" spans="1:8" x14ac:dyDescent="0.35">
      <c r="A42" t="s">
        <v>10</v>
      </c>
      <c r="B42" t="s">
        <v>11</v>
      </c>
      <c r="C42" t="s">
        <v>191</v>
      </c>
      <c r="D42" s="3" t="str">
        <f>MID('Job Listings – Scraped_Cleaned'!$H40,FIND("💰",'Job Listings – Scraped_Cleaned'!$H40)+2,LEN('Job Listings – Scraped_Cleaned'!$H40))</f>
        <v xml:space="preserve"> $75k - $125k</v>
      </c>
      <c r="E42" t="s">
        <v>97</v>
      </c>
      <c r="F42" t="s">
        <v>15</v>
      </c>
      <c r="G42" s="2">
        <f t="shared" ca="1" si="1"/>
        <v>45925</v>
      </c>
      <c r="H42" t="s">
        <v>150</v>
      </c>
    </row>
    <row r="43" spans="1:8" x14ac:dyDescent="0.35">
      <c r="A43" t="s">
        <v>26</v>
      </c>
      <c r="B43" t="s">
        <v>28</v>
      </c>
      <c r="C43" t="s">
        <v>191</v>
      </c>
      <c r="D43" s="3" t="str">
        <f>MID('Job Listings – Scraped_Cleaned'!$H2,FIND("💰",'Job Listings – Scraped_Cleaned'!$H2)+1,LEN('Job Listings – Scraped_Cleaned'!$H2))</f>
        <v>_xDCB0_ $60k - $100k</v>
      </c>
      <c r="E43" t="s">
        <v>97</v>
      </c>
      <c r="F43" t="s">
        <v>27</v>
      </c>
      <c r="G43" s="2">
        <f ca="1">IF(
RIGHT(F43,2)="yr",
TODAY()-(VALUE(LEFT(F43,LEN(F43)-2))*365),
IF(
RIGHT(F43,2)="mo",
EDATE(TODAY(),-VALUE(LEFT(F43,LEN(F43)-2))),
TODAY()-VALUE(LEFT(F43,LEN(F43)-1))
))</f>
        <v>45918</v>
      </c>
      <c r="H43" t="s">
        <v>148</v>
      </c>
    </row>
    <row r="44" spans="1:8" x14ac:dyDescent="0.35">
      <c r="A44" t="s">
        <v>12</v>
      </c>
      <c r="B44" t="s">
        <v>85</v>
      </c>
      <c r="C44" t="s">
        <v>191</v>
      </c>
      <c r="D44" s="3" t="str">
        <f>MID('Job Listings – Scraped_Cleaned'!$H42,FIND("💰",'Job Listings – Scraped_Cleaned'!$H42)+2,LEN('Job Listings – Scraped_Cleaned'!$H42))</f>
        <v xml:space="preserve"> $40k - $60k</v>
      </c>
      <c r="E44" t="s">
        <v>97</v>
      </c>
      <c r="F44" t="s">
        <v>74</v>
      </c>
      <c r="G44" s="2">
        <f t="shared" ca="1" si="1"/>
        <v>45573</v>
      </c>
      <c r="H44" t="s">
        <v>176</v>
      </c>
    </row>
    <row r="45" spans="1:8" x14ac:dyDescent="0.35">
      <c r="A45" t="s">
        <v>48</v>
      </c>
      <c r="B45" t="s">
        <v>49</v>
      </c>
      <c r="C45" t="s">
        <v>96</v>
      </c>
      <c r="D45" s="3" t="str">
        <f>MID('Job Listings – Scraped_Cleaned'!$H28,FIND("💰",'Job Listings – Scraped_Cleaned'!$H28)+2,LEN('Job Listings – Scraped_Cleaned'!$H28))</f>
        <v xml:space="preserve"> $50k - $60k</v>
      </c>
      <c r="E45" t="s">
        <v>97</v>
      </c>
      <c r="F45" t="s">
        <v>44</v>
      </c>
      <c r="G45" s="2">
        <f t="shared" ca="1" si="1"/>
        <v>45916</v>
      </c>
      <c r="H45" t="s">
        <v>170</v>
      </c>
    </row>
    <row r="46" spans="1:8" x14ac:dyDescent="0.35">
      <c r="A46" t="s">
        <v>18</v>
      </c>
      <c r="B46" t="s">
        <v>19</v>
      </c>
      <c r="C46" t="s">
        <v>191</v>
      </c>
      <c r="D46" s="3" t="str">
        <f>MID('Job Listings – Scraped_Cleaned'!$H21,FIND("💰",'Job Listings – Scraped_Cleaned'!$H21)+2,LEN('Job Listings – Scraped_Cleaned'!$H21))</f>
        <v xml:space="preserve"> $70k - $150k</v>
      </c>
      <c r="E46" t="s">
        <v>73</v>
      </c>
      <c r="F46" t="s">
        <v>21</v>
      </c>
      <c r="G46" s="2">
        <f t="shared" ca="1" si="1"/>
        <v>45924</v>
      </c>
      <c r="H46" t="s">
        <v>151</v>
      </c>
    </row>
    <row r="47" spans="1:8" x14ac:dyDescent="0.35">
      <c r="A47" t="s">
        <v>29</v>
      </c>
      <c r="B47" t="s">
        <v>30</v>
      </c>
      <c r="C47" t="s">
        <v>191</v>
      </c>
      <c r="D47" s="3" t="str">
        <f>MID('Job Listings – Scraped_Cleaned'!$H53,FIND("💰",'Job Listings – Scraped_Cleaned'!$H53)+2,LEN('Job Listings – Scraped_Cleaned'!$H53))</f>
        <v xml:space="preserve"> $30k - $60k</v>
      </c>
      <c r="E47" t="s">
        <v>73</v>
      </c>
      <c r="F47" t="s">
        <v>39</v>
      </c>
      <c r="G47" s="2">
        <f t="shared" ca="1" si="1"/>
        <v>45917</v>
      </c>
      <c r="H47" t="s">
        <v>154</v>
      </c>
    </row>
    <row r="48" spans="1:8" x14ac:dyDescent="0.35">
      <c r="A48" t="s">
        <v>90</v>
      </c>
      <c r="B48" t="s">
        <v>91</v>
      </c>
      <c r="C48" t="s">
        <v>191</v>
      </c>
      <c r="D48" s="3" t="str">
        <f>MID('Job Listings – Scraped_Cleaned'!$H54,FIND("💰",'Job Listings – Scraped_Cleaned'!$H54)+2,LEN('Job Listings – Scraped_Cleaned'!$H54))</f>
        <v xml:space="preserve"> $50k - $60k</v>
      </c>
      <c r="E48" t="s">
        <v>73</v>
      </c>
      <c r="F48" t="s">
        <v>87</v>
      </c>
      <c r="G48" s="2">
        <f t="shared" ca="1" si="1"/>
        <v>44843</v>
      </c>
      <c r="H48" t="s">
        <v>180</v>
      </c>
    </row>
    <row r="49" spans="1:8" x14ac:dyDescent="0.35">
      <c r="A49" t="s">
        <v>129</v>
      </c>
      <c r="B49" t="s">
        <v>130</v>
      </c>
      <c r="C49" t="s">
        <v>193</v>
      </c>
      <c r="D49" s="3" t="str">
        <f>MID('Job Listings – Scraped_Cleaned'!$H20,FIND("💰",'Job Listings – Scraped_Cleaned'!$H20)+2,LEN('Job Listings – Scraped_Cleaned'!$H20))</f>
        <v xml:space="preserve"> $90k - $120k</v>
      </c>
      <c r="E49" t="s">
        <v>86</v>
      </c>
      <c r="F49" t="s">
        <v>58</v>
      </c>
      <c r="G49" s="2">
        <f t="shared" ca="1" si="1"/>
        <v>45816</v>
      </c>
      <c r="H49" t="s">
        <v>157</v>
      </c>
    </row>
    <row r="50" spans="1:8" x14ac:dyDescent="0.35">
      <c r="A50" t="s">
        <v>110</v>
      </c>
      <c r="B50" t="s">
        <v>111</v>
      </c>
      <c r="C50" t="s">
        <v>195</v>
      </c>
      <c r="D50" s="3" t="str">
        <f>MID('Job Listings – Scraped_Cleaned'!$H34,FIND("💰",'Job Listings – Scraped_Cleaned'!$H34)+2,LEN('Job Listings – Scraped_Cleaned'!$H34))</f>
        <v xml:space="preserve"> $60k - $70k</v>
      </c>
      <c r="E50" t="s">
        <v>56</v>
      </c>
      <c r="F50" t="s">
        <v>102</v>
      </c>
      <c r="G50" s="2">
        <f t="shared" ca="1" si="1"/>
        <v>44478</v>
      </c>
      <c r="H50" t="s">
        <v>143</v>
      </c>
    </row>
    <row r="51" spans="1:8" x14ac:dyDescent="0.35">
      <c r="A51" t="s">
        <v>2</v>
      </c>
      <c r="B51" t="s">
        <v>4</v>
      </c>
      <c r="C51" t="s">
        <v>194</v>
      </c>
      <c r="D51" s="3" t="str">
        <f>MID('Job Listings – Scraped_Cleaned'!$H6,FIND("💰",'Job Listings – Scraped_Cleaned'!$H6)+2,LEN('Job Listings – Scraped_Cleaned'!$H6))</f>
        <v xml:space="preserve"> $40k - $70k</v>
      </c>
      <c r="E51" t="s">
        <v>56</v>
      </c>
      <c r="F51" t="s">
        <v>3</v>
      </c>
      <c r="G51" s="2">
        <f t="shared" ca="1" si="1"/>
        <v>45935</v>
      </c>
      <c r="H51" t="s">
        <v>164</v>
      </c>
    </row>
    <row r="52" spans="1:8" x14ac:dyDescent="0.35">
      <c r="A52" t="s">
        <v>99</v>
      </c>
      <c r="B52" t="s">
        <v>100</v>
      </c>
      <c r="C52" t="s">
        <v>96</v>
      </c>
      <c r="D52" s="3" t="str">
        <f>MID('Job Listings – Scraped_Cleaned'!$H19,FIND("💰",'Job Listings – Scraped_Cleaned'!$H19)+2,LEN('Job Listings – Scraped_Cleaned'!$H19))</f>
        <v xml:space="preserve"> $68k - $100k</v>
      </c>
      <c r="E52" t="s">
        <v>184</v>
      </c>
      <c r="F52" t="s">
        <v>74</v>
      </c>
      <c r="G52" s="2">
        <f t="shared" ca="1" si="1"/>
        <v>45573</v>
      </c>
      <c r="H52" t="s">
        <v>168</v>
      </c>
    </row>
    <row r="53" spans="1:8" x14ac:dyDescent="0.35">
      <c r="A53" t="s">
        <v>127</v>
      </c>
      <c r="B53" t="s">
        <v>128</v>
      </c>
      <c r="C53" t="s">
        <v>194</v>
      </c>
      <c r="D53" s="3" t="str">
        <f>MID('Job Listings – Scraped_Cleaned'!$H29,FIND("💰",'Job Listings – Scraped_Cleaned'!$H29)+2,LEN('Job Listings – Scraped_Cleaned'!$H29))</f>
        <v xml:space="preserve"> $50k - $90k</v>
      </c>
      <c r="E53" t="s">
        <v>186</v>
      </c>
      <c r="F53" t="s">
        <v>58</v>
      </c>
      <c r="G53" s="2">
        <f t="shared" ca="1" si="1"/>
        <v>45816</v>
      </c>
      <c r="H53" t="s">
        <v>156</v>
      </c>
    </row>
    <row r="54" spans="1:8" x14ac:dyDescent="0.35">
      <c r="A54" t="s">
        <v>18</v>
      </c>
      <c r="B54" t="s">
        <v>131</v>
      </c>
      <c r="C54" t="s">
        <v>194</v>
      </c>
      <c r="D54" s="3" t="str">
        <f>MID('Job Listings – Scraped_Cleaned'!$H46,FIND("💰",'Job Listings – Scraped_Cleaned'!$H46)+2,LEN('Job Listings – Scraped_Cleaned'!$H46))</f>
        <v xml:space="preserve"> $60k - $120k</v>
      </c>
      <c r="E54" t="s">
        <v>134</v>
      </c>
      <c r="F54" t="s">
        <v>58</v>
      </c>
      <c r="G54" s="2">
        <f t="shared" ca="1" si="1"/>
        <v>45816</v>
      </c>
      <c r="H54" t="s">
        <v>147</v>
      </c>
    </row>
    <row r="55" spans="1:8" x14ac:dyDescent="0.35">
      <c r="A55" t="s">
        <v>188</v>
      </c>
      <c r="B55" t="s">
        <v>88</v>
      </c>
      <c r="C55" t="s">
        <v>193</v>
      </c>
      <c r="D55" s="3" t="str">
        <f>MID('Job Listings – Scraped_Cleaned'!$H43,FIND("💰",'Job Listings – Scraped_Cleaned'!$H43)+2,LEN('Job Listings – Scraped_Cleaned'!$H43))</f>
        <v xml:space="preserve"> $30k - $40k</v>
      </c>
      <c r="E55" t="s">
        <v>89</v>
      </c>
      <c r="F55" t="s">
        <v>87</v>
      </c>
      <c r="G55" s="2">
        <f ca="1">IF(
RIGHT(F55,2)="yr",
TODAY()-(VALUE(LEFT(F55,LEN(F55)-2))*365),
IF(
RIGHT(F55,2)="mo",
EDATE(TODAY(),-VALUE(LEFT(F55,LEN(F55)-2))),
TODAY()-VALUE(LEFT(F55,LEN(F55)-1))
))</f>
        <v>44843</v>
      </c>
      <c r="H55" t="s">
        <v>139</v>
      </c>
    </row>
    <row r="56" spans="1:8" x14ac:dyDescent="0.35">
      <c r="A56" t="s">
        <v>45</v>
      </c>
      <c r="B56" t="s">
        <v>46</v>
      </c>
      <c r="C56" t="s">
        <v>96</v>
      </c>
      <c r="D56" s="3" t="str">
        <f>MID('Job Listings – Scraped_Cleaned'!$H35,FIND("💰",'Job Listings – Scraped_Cleaned'!$H35)+2,LEN('Job Listings – Scraped_Cleaned'!$H35))</f>
        <v xml:space="preserve"> $110k - $160k</v>
      </c>
      <c r="E56" t="s">
        <v>55</v>
      </c>
      <c r="F56" t="s">
        <v>44</v>
      </c>
      <c r="G56" s="2">
        <f t="shared" ca="1" si="1"/>
        <v>45916</v>
      </c>
      <c r="H56" t="s">
        <v>174</v>
      </c>
    </row>
  </sheetData>
  <sortState xmlns:xlrd2="http://schemas.microsoft.com/office/spreadsheetml/2017/richdata2" ref="A2:H56">
    <sortCondition ref="C26:C56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7 d a 9 a - 2 9 f 9 - 4 d 1 e - a c 4 d - 3 0 7 c 9 1 6 a 2 4 0 3 "   x m l n s = " h t t p : / / s c h e m a s . m i c r o s o f t . c o m / D a t a M a s h u p " > A A A A A N E K A A B Q S w M E F A A C A A g A T Y H p W r y t v W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R M z Q 3 1 z O w 0 Y c J 2 v h m 5 i E U G A E d D J J F E r R x L s 0 p K S 1 K t U v N 0 3 V 3 s t G H c W 3 0 o X 6 w A w B Q S w M E F A A C A A g A T Y H p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2 B 6 V p h 1 0 d + 0 Q c A A O 4 u A A A T A B w A R m 9 y b X V s Y X M v U 2 V j d G l v b j E u b S C i G A A o o B Q A A A A A A A A A A A A A A A A A A A A A A A A A A A D t m l 1 v 2 z Y Y h e 8 D 5 D 8 I K j D Y W 6 K K + l a L Y G j T b t l Q d F 2 S r R d B E P i D S 7 T Y l i E p a Y I i / 3 2 U 5 M Y 6 t A 7 j D e j F g O b G E E m L h 4 f k + z 6 v k V J O q i x f W C f t p 3 i 5 u 7 O 7 U 1 6 N C j m 1 n t m n o / F M W r 4 1 i I e 2 d W D N Z L W 7 Y 6 m / k / y m m E j V 8 l G O n d d F / q m U x W G + q O S i K g f 2 V V U t y x f P n x d y n l c y v 3 Y m + X z 1 s D + V t / t / 5 + P y x 1 k + G d U z H h T y U n 1 c v P 3 j u 7 y Y y u J i f H 8 w H V X S H u 6 1 c z 2 z 3 9 5 V x W h S K U W t n p + K f G 4 d V f N Z r a n + d J r 2 Q a t q z / r 8 2 T 7 M Z z f z h b D 3 L L u e f T l a 3 N s P q m f V 4 T U d 1 e i y 7 L b 6 b W s 2 l 9 3 W 4 L H V + s H 6 v t s T 1 j 1 n W S X n y y J f H t h 2 l V U z a d v n 3 U G R P m g x m u t j 4 n r M 6 2 P 1 f u e L L d 3 u p F F w J U f T b H H Z 7 U i b j k W + P 2 6 s s 4 6 8 b q 9 w m + 6 p L C d F t m x 2 2 R n f V J X 6 1 B Y i W q M e O z 9 s D G g M O x I v F t X V / u Q q m 0 0 H / h A G t N 5 l i 7 I q b p q T V N L J A i Y L R o X d v b t Q 3 v 2 V q a 0 / O T 3 + 7 f 3 P M D C i M 8 O w G L 3 q r E Q M r S M f x i Z 0 r L c x t t 2 D K 3 U K q T m e 2 7 + W D 6 / e w z B B h 6 G D n r e 5 Z N x 6 z 9 c 3 d N M 4 L 9 D H v I L u d g O W h b x V t / p d t r i u j 2 e V 5 7 M q W + 6 X s o L B k X Y S 6 9 c p z W r I 2 X H + 6 U T O V H j J i 4 P 1 Z T x f X + / D q 9 H i s r 7 c 9 0 t Z 3 + j m M j u n x W h R / p U X 8 3 a G u r M c m G L B H l z 7 S o 2 3 K n l X a b e + r 9 0 n 7 Q F p D 0 l 7 R N p j 0 p 6 Q 9 p S 0 N x e 6 t 4 O t W L A l C 7 Z m w R Y t 2 K o F W 7 Z g 6 x Z s 4 Y K t 3 G M r 9 + h e s 5 V 7 b O U e W 7 n H V u 7 h y h 8 6 R 3 o m R 4 v 6 j K p 2 e q T r 4 w x n H 0 9 w / V 2 n e R G Z 5 L T I 5 v O t J u m q 6 Z m k f h H O s b u T L X q n I X g g 3 K / H B x / z Y j b 9 l E 3 l 1 + K D b D 6 6 l J t 0 0 I M N f i 8 2 r A F h A w 5 6 s W G D C P q w I d 4 C G x I z N q S b 3 R u 5 2 G V o s U I C e a c 8 m D Y 5 C D L m V 4 a D J 7 N 5 2 K 4 N p l T v e t V D B h S P 4 q 3 x K H k K j 9 K N V 7 3 5 5 c + n e O A J A m I 4 s J n I t 8 W B r Y B m h Q V P w k q o n 4 / + f N 9 e r m / Z / l u 2 / 3 9 m e 8 y F c H i 7 u b A 5 n h f + x U X c m w b f 3 k 3 k z D m 8 K Q q V A V V C u x 7 n + f V g + P n s v Y r q B / b 6 2 / b 5 w 9 k q U Z 7 / l y u z S n F P X o 7 1 x q t L 3 n t S 9 H b 6 B f o N j 3 R s t L 9 R 6 d z 6 k J f q n m / I / T U f W 6 d N f t x c S J u f 9 f Z 3 X 1 L h v w s L P c d U w U u p M v B W c a T D Z S f L W V Z Z 7 S B r f G + 9 k b N s r t 5 T r P e u G d K O 2 I B A q 7 N 1 z T j 1 z f Y L N Y G 9 v n 9 8 3 c B + N q h G 4 6 E a 9 / u N Y q e T 6 l 6 9 + r C 8 H X Z W 5 Y j O G x 2 v + + B 3 H 4 L u Q 9 h 9 i L o P c f c h 6 T 6 k 3 Y e W K x 6 f Q I M A E Q J U C J A h Q I c A I Q K U C J A i Q I s H W j z 0 A 7 R 4 o M U D L R 5 o 8 U C L B 1 o 8 0 O K B F h + 0 + K D F x 8 0 B L T 5 o 8 U G L D 1 p 8 0 O K D F h + 0 B K A l A C 0 B a A n w p I C W A L Q E o C U A L Q F o C U B L C F p C 0 B K C l h C 0 h H h s Q U s I W k L Q E o K W E L R E o C U C L R F o i U B L B F o i v E O g J Q I t E W i J Q E s M W m L Q E o O W G L T E o C U G L T F e a N A S g 5 Y Y t C S g J Q E t C W h J Q E s C W h L Q k o C W B K M L a E l A S w p a U t C S g p Y U t K S g J Q U t K W h J Q U u K o U 6 L d R j s X I x 2 L o Y 7 F + O d i w H P x Y j n Y s h z M e a 5 G P R c V K W H Y F S l B W E t C m t h W I v D W i D W I r E W i j E W C w z G w t M y A 6 r C e C w w I A u M y A J D s s C Y L F R Q f u i v Q c S T R Q j P 5 x 3 O c i h p O Z Q 4 H I r l D u V y h 4 K 5 Q 8 n c o W j u U D Z 3 a F n i 8 M L E 4 a W J w 4 s T h 5 c n D i 9 Q H F 6 i O L x I c X i Z 4 v B C x a G l y g o v S J f h T H A 3 a M m y Q h L S x d 3 w u B s e d 8 P j b n j c D Z + 7 4 X M 3 f M M V 4 W 7 4 3 A 2 f u + F z N 3 z u h s / d 8 L k b A X c j 4 G 4 E 3 I 3 A E D G 4 G w F 3 I + B u B N y N g L s R c D d C 7 k b I 3 Q i 5 G y F 3 I z Q E U O 5 G y N 0 I u R s h d y P k b k T c j Y i 7 E X E 3 I u 5 G x N 2 I D P m E u x F x N y L u R s T d i L k b M X c j 5 m 7 E 3 I 2 Y u x F z N 2 J D e u V u x N y N m L u R c D c S 7 k b C 3 U i 4 G w l 3 I + F u J N y N x E A b 3 I 2 E u 5 F y N 1 L u R s r d S L k b K X c j 5 W 6 k 3 I 2 U u 5 E a 4 M t E X w b 8 c g 3 8 5 R o A z D U Q m G t A M N f A Y K 4 B w l w D h b k G D H M N v h i x 1 O C L C U x N Z G p C U x O b m u D U R K c m P D X w q T A A q j A Q q j A g q j A w q j B A q j B Q q j B g q j B w q t B A t V P m H c t 5 f q v K v H Z o u S 7 0 2 o 5 V 8 0 C v B / e w d I N q D Q o 0 q M m g D I P K C 4 o t q K + w p M I q C g s n r J W w P M K K C I s g r H u w 1 M H q B g s a r G G w b M F K B Y s T r E e w B M G q A w s N r C 2 w n M A K A o s G r B O w N M B q A A s A Z H 7 E f C R 7 h H n k d 0 R 2 p H Q E c 2 R x x G 8 k b i R p h G f k Z U R k p G I E Y W R f x F 0 k X I R a 5 F h E V 6 R V B F R k U s R Q J E + E T e R L R E q k S A R H Z E X E Q y R C h E D k P k Q 9 p D s E O m Q 4 x D Y k N Y Q z 5 D F E M K Q u B C 1 k K 8 Q p J C i E J u Q k R C N E H q Q c B B t k G c Q X J B Y N U j Q u 0 V B E o w 8 N O D T G 0 L B C I w k N H j R e 0 B B B o w I N B L T c r 6 V 7 L c N r S V 3 L 4 1 r q 1 r K 1 l q C 1 n K y l Y S 3 z a s l W y 6 9 a S t W y 6 D q + w E + i W / 8 z m Z 5 U 4 T f Q J p b X r + j 5 n 7 L e q f i v r / V c I G r r i d g / r w n 7 5 T 9 Q S w E C L Q A U A A I A C A B N g e l a v K 2 9 Y a c A A A D 3 A A A A E g A A A A A A A A A A A A A A A A A A A A A A Q 2 9 u Z m l n L 1 B h Y 2 t h Z 2 U u e G 1 s U E s B A i 0 A F A A C A A g A T Y H p W l N y O C y b A A A A 4 Q A A A B M A A A A A A A A A A A A A A A A A 8 w A A A F t D b 2 5 0 Z W 5 0 X 1 R 5 c G V z X S 5 4 b W x Q S w E C L Q A U A A I A C A B N g e l a Y d d H f t E H A A D u L g A A E w A A A A A A A A A A A A A A A A D b A Q A A R m 9 y b X V s Y X M v U 2 V j d G l v b j E u b V B L B Q Y A A A A A A w A D A M I A A A D 5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P w A A A A A A A C 0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c p P C 9 J d G V t U G F 0 a D 4 8 L 0 l 0 Z W 1 M b 2 N h d G l v b j 4 8 U 3 R h Y m x l R W 5 0 c m l l c z 4 8 R W 5 0 c n k g V H l w Z T 0 i U X V l c n l J R C I g V m F s d W U 9 I n M 2 Y j l i N D N l N C 1 h O G Q z L T R l N z I t O D g 3 M i 0 3 N T I 3 Z W Y 2 M D M 2 Y T Y i I C 8 + P E V u d H J 5 I F R 5 c G U 9 I k Z p b G x F b m F i b G V k I i B W Y W x 1 Z T 0 i b D A i I C 8 + P E V u d H J 5 I F R 5 c G U 9 I k Z p b G x F c n J v c k N v d W 5 0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U t M D c t M D l U M T I 6 M D U 6 M D c u M D g 0 M j k 0 O V o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D b 2 x 1 b W 5 U e X B l c y I g V m F s d W U 9 I n N C Z 1 l H Q m d Z R 0 J n W U d C Z 1 l H Q m d Z R 0 J n W U d C Z 1 l H Q m d Z R 0 J n W T 0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3 K S 9 U c m l t b W V k I F R l e H Q u e 0 N v b H V t b j E s M H 0 m c X V v d D s s J n F 1 b 3 Q 7 U 2 V j d G l v b j E v V G F i b G U g M y A o N y k v Q 2 h h b m d l Z C B U e X B l L n t D b 2 x 1 b W 4 y L D F 9 J n F 1 b 3 Q 7 L C Z x d W 9 0 O 1 N l Y 3 R p b 2 4 x L 1 R h Y m x l I D M g K D c p L 0 N o Y W 5 n Z W Q g V H l w Z S 5 7 Q 2 9 s d W 1 u M y w y f S Z x d W 9 0 O y w m c X V v d D t T Z W N 0 a W 9 u M S 9 U Y W J s Z S A z I C g 3 K S 9 D a G F u Z 2 V k I F R 5 c G U u e 0 N v b H V t b j Q s M 3 0 m c X V v d D s s J n F 1 b 3 Q 7 U 2 V j d G l v b j E v V G F i b G U g M y A o N y k v Q 2 h h b m d l Z C B U e X B l L n t D b 2 x 1 b W 4 1 L D R 9 J n F 1 b 3 Q 7 L C Z x d W 9 0 O 1 N l Y 3 R p b 2 4 x L 1 R h Y m x l I D M g K D c p L 0 N o Y W 5 n Z W Q g V H l w Z S 5 7 Q 2 9 s d W 1 u N i w 1 f S Z x d W 9 0 O y w m c X V v d D t T Z W N 0 a W 9 u M S 9 U Y W J s Z S A z I C g 3 K S 9 D a G F u Z 2 V k I F R 5 c G U u e 0 N v b H V t b j c s N n 0 m c X V v d D s s J n F 1 b 3 Q 7 U 2 V j d G l v b j E v V G F i b G U g M y A o N y k v Q 2 h h b m d l Z C B U e X B l L n t D b 2 x 1 b W 4 4 L D d 9 J n F 1 b 3 Q 7 L C Z x d W 9 0 O 1 N l Y 3 R p b 2 4 x L 1 R h Y m x l I D M g K D c p L 0 N o Y W 5 n Z W Q g V H l w Z S 5 7 Q 2 9 s d W 1 u O S w 4 f S Z x d W 9 0 O y w m c X V v d D t T Z W N 0 a W 9 u M S 9 U Y W J s Z S A z I C g 3 K S 9 D a G F u Z 2 V k I F R 5 c G U u e 0 N v b H V t b j E w L D l 9 J n F 1 b 3 Q 7 L C Z x d W 9 0 O 1 N l Y 3 R p b 2 4 x L 1 R h Y m x l I D M g K D c p L 0 N o Y W 5 n Z W Q g V H l w Z S 5 7 Q 2 9 s d W 1 u M T E s M T B 9 J n F 1 b 3 Q 7 L C Z x d W 9 0 O 1 N l Y 3 R p b 2 4 x L 1 R h Y m x l I D M g K D c p L 0 N o Y W 5 n Z W Q g V H l w Z S 5 7 Q 2 9 s d W 1 u M T I s M T F 9 J n F 1 b 3 Q 7 L C Z x d W 9 0 O 1 N l Y 3 R p b 2 4 x L 1 R h Y m x l I D M g K D c p L 0 N o Y W 5 n Z W Q g V H l w Z S 5 7 Q 2 9 s d W 1 u M T M s M T J 9 J n F 1 b 3 Q 7 L C Z x d W 9 0 O 1 N l Y 3 R p b 2 4 x L 1 R h Y m x l I D M g K D c p L 0 N o Y W 5 n Z W Q g V H l w Z S 5 7 Q 2 9 s d W 1 u M T Q s M T N 9 J n F 1 b 3 Q 7 L C Z x d W 9 0 O 1 N l Y 3 R p b 2 4 x L 1 R h Y m x l I D M g K D c p L 0 N o Y W 5 n Z W Q g V H l w Z S 5 7 Q 2 9 s d W 1 u M T U s M T R 9 J n F 1 b 3 Q 7 L C Z x d W 9 0 O 1 N l Y 3 R p b 2 4 x L 1 R h Y m x l I D M g K D c p L 0 N o Y W 5 n Z W Q g V H l w Z S 5 7 Q 2 9 s d W 1 u M T Y s M T V 9 J n F 1 b 3 Q 7 L C Z x d W 9 0 O 1 N l Y 3 R p b 2 4 x L 1 R h Y m x l I D M g K D c p L 0 N o Y W 5 n Z W Q g V H l w Z S 5 7 Q 2 9 s d W 1 u M T c s M T Z 9 J n F 1 b 3 Q 7 L C Z x d W 9 0 O 1 N l Y 3 R p b 2 4 x L 1 R h Y m x l I D M g K D c p L 0 N o Y W 5 n Z W Q g V H l w Z S 5 7 Q 2 9 s d W 1 u M T g s M T d 9 J n F 1 b 3 Q 7 L C Z x d W 9 0 O 1 N l Y 3 R p b 2 4 x L 1 R h Y m x l I D M g K D c p L 0 N o Y W 5 n Z W Q g V H l w Z S 5 7 Q 2 9 s d W 1 u M T k s M T h 9 J n F 1 b 3 Q 7 L C Z x d W 9 0 O 1 N l Y 3 R p b 2 4 x L 1 R h Y m x l I D M g K D c p L 0 N o Y W 5 n Z W Q g V H l w Z S 5 7 Q 2 9 s d W 1 u M j A s M T l 9 J n F 1 b 3 Q 7 L C Z x d W 9 0 O 1 N l Y 3 R p b 2 4 x L 1 R h Y m x l I D M g K D c p L 0 N o Y W 5 n Z W Q g V H l w Z S 5 7 Q 2 9 s d W 1 u M j E s M j B 9 J n F 1 b 3 Q 7 L C Z x d W 9 0 O 1 N l Y 3 R p b 2 4 x L 1 R h Y m x l I D M g K D c p L 0 N o Y W 5 n Z W Q g V H l w Z S 5 7 Q 2 9 s d W 1 u M j I s M j F 9 J n F 1 b 3 Q 7 L C Z x d W 9 0 O 1 N l Y 3 R p b 2 4 x L 1 R h Y m x l I D M g K D c p L 0 N o Y W 5 n Z W Q g V H l w Z S 5 7 Q 2 9 s d W 1 u M j M s M j J 9 J n F 1 b 3 Q 7 L C Z x d W 9 0 O 1 N l Y 3 R p b 2 4 x L 1 R h Y m x l I D M g K D c p L 0 N o Y W 5 n Z W Q g V H l w Z S 5 7 Q 2 9 s d W 1 u M j Q s M j N 9 J n F 1 b 3 Q 7 L C Z x d W 9 0 O 1 N l Y 3 R p b 2 4 x L 1 R h Y m x l I D M g K D c p L 0 N o Y W 5 n Z W Q g V H l w Z S 5 7 Q 2 9 s d W 1 u M j U s M j R 9 J n F 1 b 3 Q 7 L C Z x d W 9 0 O 1 N l Y 3 R p b 2 4 x L 1 R h Y m x l I D M g K D c p L 0 N o Y W 5 n Z W Q g V H l w Z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Y W J s Z S A z I C g 3 K S 9 U c m l t b W V k I F R l e H Q u e 0 N v b H V t b j E s M H 0 m c X V v d D s s J n F 1 b 3 Q 7 U 2 V j d G l v b j E v V G F i b G U g M y A o N y k v Q 2 h h b m d l Z C B U e X B l L n t D b 2 x 1 b W 4 y L D F 9 J n F 1 b 3 Q 7 L C Z x d W 9 0 O 1 N l Y 3 R p b 2 4 x L 1 R h Y m x l I D M g K D c p L 0 N o Y W 5 n Z W Q g V H l w Z S 5 7 Q 2 9 s d W 1 u M y w y f S Z x d W 9 0 O y w m c X V v d D t T Z W N 0 a W 9 u M S 9 U Y W J s Z S A z I C g 3 K S 9 D a G F u Z 2 V k I F R 5 c G U u e 0 N v b H V t b j Q s M 3 0 m c X V v d D s s J n F 1 b 3 Q 7 U 2 V j d G l v b j E v V G F i b G U g M y A o N y k v Q 2 h h b m d l Z C B U e X B l L n t D b 2 x 1 b W 4 1 L D R 9 J n F 1 b 3 Q 7 L C Z x d W 9 0 O 1 N l Y 3 R p b 2 4 x L 1 R h Y m x l I D M g K D c p L 0 N o Y W 5 n Z W Q g V H l w Z S 5 7 Q 2 9 s d W 1 u N i w 1 f S Z x d W 9 0 O y w m c X V v d D t T Z W N 0 a W 9 u M S 9 U Y W J s Z S A z I C g 3 K S 9 D a G F u Z 2 V k I F R 5 c G U u e 0 N v b H V t b j c s N n 0 m c X V v d D s s J n F 1 b 3 Q 7 U 2 V j d G l v b j E v V G F i b G U g M y A o N y k v Q 2 h h b m d l Z C B U e X B l L n t D b 2 x 1 b W 4 4 L D d 9 J n F 1 b 3 Q 7 L C Z x d W 9 0 O 1 N l Y 3 R p b 2 4 x L 1 R h Y m x l I D M g K D c p L 0 N o Y W 5 n Z W Q g V H l w Z S 5 7 Q 2 9 s d W 1 u O S w 4 f S Z x d W 9 0 O y w m c X V v d D t T Z W N 0 a W 9 u M S 9 U Y W J s Z S A z I C g 3 K S 9 D a G F u Z 2 V k I F R 5 c G U u e 0 N v b H V t b j E w L D l 9 J n F 1 b 3 Q 7 L C Z x d W 9 0 O 1 N l Y 3 R p b 2 4 x L 1 R h Y m x l I D M g K D c p L 0 N o Y W 5 n Z W Q g V H l w Z S 5 7 Q 2 9 s d W 1 u M T E s M T B 9 J n F 1 b 3 Q 7 L C Z x d W 9 0 O 1 N l Y 3 R p b 2 4 x L 1 R h Y m x l I D M g K D c p L 0 N o Y W 5 n Z W Q g V H l w Z S 5 7 Q 2 9 s d W 1 u M T I s M T F 9 J n F 1 b 3 Q 7 L C Z x d W 9 0 O 1 N l Y 3 R p b 2 4 x L 1 R h Y m x l I D M g K D c p L 0 N o Y W 5 n Z W Q g V H l w Z S 5 7 Q 2 9 s d W 1 u M T M s M T J 9 J n F 1 b 3 Q 7 L C Z x d W 9 0 O 1 N l Y 3 R p b 2 4 x L 1 R h Y m x l I D M g K D c p L 0 N o Y W 5 n Z W Q g V H l w Z S 5 7 Q 2 9 s d W 1 u M T Q s M T N 9 J n F 1 b 3 Q 7 L C Z x d W 9 0 O 1 N l Y 3 R p b 2 4 x L 1 R h Y m x l I D M g K D c p L 0 N o Y W 5 n Z W Q g V H l w Z S 5 7 Q 2 9 s d W 1 u M T U s M T R 9 J n F 1 b 3 Q 7 L C Z x d W 9 0 O 1 N l Y 3 R p b 2 4 x L 1 R h Y m x l I D M g K D c p L 0 N o Y W 5 n Z W Q g V H l w Z S 5 7 Q 2 9 s d W 1 u M T Y s M T V 9 J n F 1 b 3 Q 7 L C Z x d W 9 0 O 1 N l Y 3 R p b 2 4 x L 1 R h Y m x l I D M g K D c p L 0 N o Y W 5 n Z W Q g V H l w Z S 5 7 Q 2 9 s d W 1 u M T c s M T Z 9 J n F 1 b 3 Q 7 L C Z x d W 9 0 O 1 N l Y 3 R p b 2 4 x L 1 R h Y m x l I D M g K D c p L 0 N o Y W 5 n Z W Q g V H l w Z S 5 7 Q 2 9 s d W 1 u M T g s M T d 9 J n F 1 b 3 Q 7 L C Z x d W 9 0 O 1 N l Y 3 R p b 2 4 x L 1 R h Y m x l I D M g K D c p L 0 N o Y W 5 n Z W Q g V H l w Z S 5 7 Q 2 9 s d W 1 u M T k s M T h 9 J n F 1 b 3 Q 7 L C Z x d W 9 0 O 1 N l Y 3 R p b 2 4 x L 1 R h Y m x l I D M g K D c p L 0 N o Y W 5 n Z W Q g V H l w Z S 5 7 Q 2 9 s d W 1 u M j A s M T l 9 J n F 1 b 3 Q 7 L C Z x d W 9 0 O 1 N l Y 3 R p b 2 4 x L 1 R h Y m x l I D M g K D c p L 0 N o Y W 5 n Z W Q g V H l w Z S 5 7 Q 2 9 s d W 1 u M j E s M j B 9 J n F 1 b 3 Q 7 L C Z x d W 9 0 O 1 N l Y 3 R p b 2 4 x L 1 R h Y m x l I D M g K D c p L 0 N o Y W 5 n Z W Q g V H l w Z S 5 7 Q 2 9 s d W 1 u M j I s M j F 9 J n F 1 b 3 Q 7 L C Z x d W 9 0 O 1 N l Y 3 R p b 2 4 x L 1 R h Y m x l I D M g K D c p L 0 N o Y W 5 n Z W Q g V H l w Z S 5 7 Q 2 9 s d W 1 u M j M s M j J 9 J n F 1 b 3 Q 7 L C Z x d W 9 0 O 1 N l Y 3 R p b 2 4 x L 1 R h Y m x l I D M g K D c p L 0 N o Y W 5 n Z W Q g V H l w Z S 5 7 Q 2 9 s d W 1 u M j Q s M j N 9 J n F 1 b 3 Q 7 L C Z x d W 9 0 O 1 N l Y 3 R p b 2 4 x L 1 R h Y m x l I D M g K D c p L 0 N o Y W 5 n Z W Q g V H l w Z S 5 7 Q 2 9 s d W 1 u M j U s M j R 9 J n F 1 b 3 Q 7 L C Z x d W 9 0 O 1 N l Y 3 R p b 2 4 x L 1 R h Y m x l I D M g K D c p L 0 N o Y W 5 n Z W Q g V H l w Z S 5 7 Q 2 9 s d W 1 u M j Y s M j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c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A p P C 9 J d G V t U G F 0 a D 4 8 L 0 l 0 Z W 1 M b 2 N h d G l v b j 4 8 U 3 R h Y m x l R W 5 0 c m l l c z 4 8 R W 5 0 c n k g V H l w Z T 0 i U X V l c n l J R C I g V m F s d W U 9 I n M 3 M D g 4 M D J j O S 0 1 N T c 1 L T Q 0 O D Y t O D d j M y 1 m M T g 4 M T E y M D g 5 Z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M T o x O D o 0 M y 4 x N j E 2 N z A 2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x M C k v Q 2 h h b m d l Z C B U e X B l L n t D b 2 x 1 b W 4 x L D B 9 J n F 1 b 3 Q 7 L C Z x d W 9 0 O 1 N l Y 3 R p b 2 4 x L 1 R h Y m x l I D M g K D E w K S 9 D a G F u Z 2 V k I F R 5 c G U u e 0 N v b H V t b j I s M X 0 m c X V v d D s s J n F 1 b 3 Q 7 U 2 V j d G l v b j E v V G F i b G U g M y A o M T A p L 0 N o Y W 5 n Z W Q g V H l w Z S 5 7 Q 2 9 s d W 1 u M y w y f S Z x d W 9 0 O y w m c X V v d D t T Z W N 0 a W 9 u M S 9 U Y W J s Z S A z I C g x M C k v Q 2 h h b m d l Z C B U e X B l L n t D b 2 x 1 b W 4 0 L D N 9 J n F 1 b 3 Q 7 L C Z x d W 9 0 O 1 N l Y 3 R p b 2 4 x L 1 R h Y m x l I D M g K D E w K S 9 D a G F u Z 2 V k I F R 5 c G U u e 0 N v b H V t b j U s N H 0 m c X V v d D s s J n F 1 b 3 Q 7 U 2 V j d G l v b j E v V G F i b G U g M y A o M T A p L 0 N o Y W 5 n Z W Q g V H l w Z S 5 7 Q 2 9 s d W 1 u N i w 1 f S Z x d W 9 0 O y w m c X V v d D t T Z W N 0 a W 9 u M S 9 U Y W J s Z S A z I C g x M C k v Q 2 h h b m d l Z C B U e X B l L n t D b 2 x 1 b W 4 3 L D Z 9 J n F 1 b 3 Q 7 L C Z x d W 9 0 O 1 N l Y 3 R p b 2 4 x L 1 R h Y m x l I D M g K D E w K S 9 D a G F u Z 2 V k I F R 5 c G U u e 0 N v b H V t b j g s N 3 0 m c X V v d D s s J n F 1 b 3 Q 7 U 2 V j d G l v b j E v V G F i b G U g M y A o M T A p L 0 N o Y W 5 n Z W Q g V H l w Z S 5 7 Q 2 9 s d W 1 u O S w 4 f S Z x d W 9 0 O y w m c X V v d D t T Z W N 0 a W 9 u M S 9 U Y W J s Z S A z I C g x M C k v Q 2 h h b m d l Z C B U e X B l L n t D b 2 x 1 b W 4 x M C w 5 f S Z x d W 9 0 O y w m c X V v d D t T Z W N 0 a W 9 u M S 9 U Y W J s Z S A z I C g x M C k v Q 2 h h b m d l Z C B U e X B l L n t D b 2 x 1 b W 4 x M S w x M H 0 m c X V v d D s s J n F 1 b 3 Q 7 U 2 V j d G l v b j E v V G F i b G U g M y A o M T A p L 0 N o Y W 5 n Z W Q g V H l w Z S 5 7 Q 2 9 s d W 1 u M T I s M T F 9 J n F 1 b 3 Q 7 L C Z x d W 9 0 O 1 N l Y 3 R p b 2 4 x L 1 R h Y m x l I D M g K D E w K S 9 D a G F u Z 2 V k I F R 5 c G U u e 0 N v b H V t b j E z L D E y f S Z x d W 9 0 O y w m c X V v d D t T Z W N 0 a W 9 u M S 9 U Y W J s Z S A z I C g x M C k v Q 2 h h b m d l Z C B U e X B l L n t D b 2 x 1 b W 4 x N C w x M 3 0 m c X V v d D s s J n F 1 b 3 Q 7 U 2 V j d G l v b j E v V G F i b G U g M y A o M T A p L 0 N o Y W 5 n Z W Q g V H l w Z S 5 7 Q 2 9 s d W 1 u M T U s M T R 9 J n F 1 b 3 Q 7 L C Z x d W 9 0 O 1 N l Y 3 R p b 2 4 x L 1 R h Y m x l I D M g K D E w K S 9 D a G F u Z 2 V k I F R 5 c G U u e 0 N v b H V t b j E 2 L D E 1 f S Z x d W 9 0 O y w m c X V v d D t T Z W N 0 a W 9 u M S 9 U Y W J s Z S A z I C g x M C k v Q 2 h h b m d l Z C B U e X B l L n t D b 2 x 1 b W 4 x N y w x N n 0 m c X V v d D s s J n F 1 b 3 Q 7 U 2 V j d G l v b j E v V G F i b G U g M y A o M T A p L 0 N o Y W 5 n Z W Q g V H l w Z S 5 7 Q 2 9 s d W 1 u M T g s M T d 9 J n F 1 b 3 Q 7 L C Z x d W 9 0 O 1 N l Y 3 R p b 2 4 x L 1 R h Y m x l I D M g K D E w K S 9 D a G F u Z 2 V k I F R 5 c G U u e 0 N v b H V t b j E 5 L D E 4 f S Z x d W 9 0 O y w m c X V v d D t T Z W N 0 a W 9 u M S 9 U Y W J s Z S A z I C g x M C k v Q 2 h h b m d l Z C B U e X B l L n t D b 2 x 1 b W 4 y M C w x O X 0 m c X V v d D s s J n F 1 b 3 Q 7 U 2 V j d G l v b j E v V G F i b G U g M y A o M T A p L 0 N o Y W 5 n Z W Q g V H l w Z S 5 7 Q 2 9 s d W 1 u M j E s M j B 9 J n F 1 b 3 Q 7 L C Z x d W 9 0 O 1 N l Y 3 R p b 2 4 x L 1 R h Y m x l I D M g K D E w K S 9 D a G F u Z 2 V k I F R 5 c G U u e 0 N v b H V t b j I y L D I x f S Z x d W 9 0 O y w m c X V v d D t T Z W N 0 a W 9 u M S 9 U Y W J s Z S A z I C g x M C k v Q 2 h h b m d l Z C B U e X B l L n t D b 2 x 1 b W 4 y M y w y M n 0 m c X V v d D s s J n F 1 b 3 Q 7 U 2 V j d G l v b j E v V G F i b G U g M y A o M T A p L 0 N o Y W 5 n Z W Q g V H l w Z S 5 7 Q 2 9 s d W 1 u M j Q s M j N 9 J n F 1 b 3 Q 7 L C Z x d W 9 0 O 1 N l Y 3 R p b 2 4 x L 1 R h Y m x l I D M g K D E w K S 9 D a G F u Z 2 V k I F R 5 c G U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y A o M T A p L 0 N o Y W 5 n Z W Q g V H l w Z S 5 7 Q 2 9 s d W 1 u M S w w f S Z x d W 9 0 O y w m c X V v d D t T Z W N 0 a W 9 u M S 9 U Y W J s Z S A z I C g x M C k v Q 2 h h b m d l Z C B U e X B l L n t D b 2 x 1 b W 4 y L D F 9 J n F 1 b 3 Q 7 L C Z x d W 9 0 O 1 N l Y 3 R p b 2 4 x L 1 R h Y m x l I D M g K D E w K S 9 D a G F u Z 2 V k I F R 5 c G U u e 0 N v b H V t b j M s M n 0 m c X V v d D s s J n F 1 b 3 Q 7 U 2 V j d G l v b j E v V G F i b G U g M y A o M T A p L 0 N o Y W 5 n Z W Q g V H l w Z S 5 7 Q 2 9 s d W 1 u N C w z f S Z x d W 9 0 O y w m c X V v d D t T Z W N 0 a W 9 u M S 9 U Y W J s Z S A z I C g x M C k v Q 2 h h b m d l Z C B U e X B l L n t D b 2 x 1 b W 4 1 L D R 9 J n F 1 b 3 Q 7 L C Z x d W 9 0 O 1 N l Y 3 R p b 2 4 x L 1 R h Y m x l I D M g K D E w K S 9 D a G F u Z 2 V k I F R 5 c G U u e 0 N v b H V t b j Y s N X 0 m c X V v d D s s J n F 1 b 3 Q 7 U 2 V j d G l v b j E v V G F i b G U g M y A o M T A p L 0 N o Y W 5 n Z W Q g V H l w Z S 5 7 Q 2 9 s d W 1 u N y w 2 f S Z x d W 9 0 O y w m c X V v d D t T Z W N 0 a W 9 u M S 9 U Y W J s Z S A z I C g x M C k v Q 2 h h b m d l Z C B U e X B l L n t D b 2 x 1 b W 4 4 L D d 9 J n F 1 b 3 Q 7 L C Z x d W 9 0 O 1 N l Y 3 R p b 2 4 x L 1 R h Y m x l I D M g K D E w K S 9 D a G F u Z 2 V k I F R 5 c G U u e 0 N v b H V t b j k s O H 0 m c X V v d D s s J n F 1 b 3 Q 7 U 2 V j d G l v b j E v V G F i b G U g M y A o M T A p L 0 N o Y W 5 n Z W Q g V H l w Z S 5 7 Q 2 9 s d W 1 u M T A s O X 0 m c X V v d D s s J n F 1 b 3 Q 7 U 2 V j d G l v b j E v V G F i b G U g M y A o M T A p L 0 N o Y W 5 n Z W Q g V H l w Z S 5 7 Q 2 9 s d W 1 u M T E s M T B 9 J n F 1 b 3 Q 7 L C Z x d W 9 0 O 1 N l Y 3 R p b 2 4 x L 1 R h Y m x l I D M g K D E w K S 9 D a G F u Z 2 V k I F R 5 c G U u e 0 N v b H V t b j E y L D E x f S Z x d W 9 0 O y w m c X V v d D t T Z W N 0 a W 9 u M S 9 U Y W J s Z S A z I C g x M C k v Q 2 h h b m d l Z C B U e X B l L n t D b 2 x 1 b W 4 x M y w x M n 0 m c X V v d D s s J n F 1 b 3 Q 7 U 2 V j d G l v b j E v V G F i b G U g M y A o M T A p L 0 N o Y W 5 n Z W Q g V H l w Z S 5 7 Q 2 9 s d W 1 u M T Q s M T N 9 J n F 1 b 3 Q 7 L C Z x d W 9 0 O 1 N l Y 3 R p b 2 4 x L 1 R h Y m x l I D M g K D E w K S 9 D a G F u Z 2 V k I F R 5 c G U u e 0 N v b H V t b j E 1 L D E 0 f S Z x d W 9 0 O y w m c X V v d D t T Z W N 0 a W 9 u M S 9 U Y W J s Z S A z I C g x M C k v Q 2 h h b m d l Z C B U e X B l L n t D b 2 x 1 b W 4 x N i w x N X 0 m c X V v d D s s J n F 1 b 3 Q 7 U 2 V j d G l v b j E v V G F i b G U g M y A o M T A p L 0 N o Y W 5 n Z W Q g V H l w Z S 5 7 Q 2 9 s d W 1 u M T c s M T Z 9 J n F 1 b 3 Q 7 L C Z x d W 9 0 O 1 N l Y 3 R p b 2 4 x L 1 R h Y m x l I D M g K D E w K S 9 D a G F u Z 2 V k I F R 5 c G U u e 0 N v b H V t b j E 4 L D E 3 f S Z x d W 9 0 O y w m c X V v d D t T Z W N 0 a W 9 u M S 9 U Y W J s Z S A z I C g x M C k v Q 2 h h b m d l Z C B U e X B l L n t D b 2 x 1 b W 4 x O S w x O H 0 m c X V v d D s s J n F 1 b 3 Q 7 U 2 V j d G l v b j E v V G F i b G U g M y A o M T A p L 0 N o Y W 5 n Z W Q g V H l w Z S 5 7 Q 2 9 s d W 1 u M j A s M T l 9 J n F 1 b 3 Q 7 L C Z x d W 9 0 O 1 N l Y 3 R p b 2 4 x L 1 R h Y m x l I D M g K D E w K S 9 D a G F u Z 2 V k I F R 5 c G U u e 0 N v b H V t b j I x L D I w f S Z x d W 9 0 O y w m c X V v d D t T Z W N 0 a W 9 u M S 9 U Y W J s Z S A z I C g x M C k v Q 2 h h b m d l Z C B U e X B l L n t D b 2 x 1 b W 4 y M i w y M X 0 m c X V v d D s s J n F 1 b 3 Q 7 U 2 V j d G l v b j E v V G F i b G U g M y A o M T A p L 0 N o Y W 5 n Z W Q g V H l w Z S 5 7 Q 2 9 s d W 1 u M j M s M j J 9 J n F 1 b 3 Q 7 L C Z x d W 9 0 O 1 N l Y 3 R p b 2 4 x L 1 R h Y m x l I D M g K D E w K S 9 D a G F u Z 2 V k I F R 5 c G U u e 0 N v b H V t b j I 0 L D I z f S Z x d W 9 0 O y w m c X V v d D t T Z W N 0 a W 9 u M S 9 U Y W J s Z S A z I C g x M C k v Q 2 h h b m d l Z C B U e X B l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w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N f X z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c 4 N z g 3 Z S 0 y M T U 3 L T R m Y z A t O T d h M S 1 i N D M z O D k z M D I w Z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E x O j Q 5 O j A 0 L j Q w M z k z M z l a I i A v P j x F b n R y e S B U e X B l P S J G a W x s Q 2 9 s d W 1 u V H l w Z X M i I F Z h b H V l P S J z Q m d Z R 0 F B Q U F B Q U F B Q m d Z R 0 J n W U d C Z 1 k 9 I i A v P j x F b n R y e S B U e X B l P S J G a W x s Q 2 9 s d W 1 u T m F t Z X M i I F Z h b H V l P S J z W y Z x d W 9 0 O 0 N v b H V t b j E u M S Z x d W 9 0 O y w m c X V v d D t D b 2 x 1 b W 4 x L j k z J n F 1 b 3 Q 7 L C Z x d W 9 0 O 0 N v b H V t b j E u M T I 4 J n F 1 b 3 Q 7 L C Z x d W 9 0 O 0 N v b H V t b j E 0 J n F 1 b 3 Q 7 L C Z x d W 9 0 O 0 N v b H V t b j E z J n F 1 b 3 Q 7 L C Z x d W 9 0 O 0 N v b H V t b j E z N C Z x d W 9 0 O y w m c X V v d D t D b 2 x 1 b W 4 x M z M m c X V v d D s s J n F 1 b 3 Q 7 Q 2 9 s d W 1 u M T M y J n F 1 b 3 Q 7 L C Z x d W 9 0 O 0 N v b H V t b j E y J n F 1 b 3 Q 7 L C Z x d W 9 0 O 0 R h d G U g U G 9 z d G V k J n F 1 b 3 Q 7 L C Z x d W 9 0 O 0 p v Y i B U a X R s Z S Z x d W 9 0 O y w m c X V v d D t D b 2 1 w Y W 5 5 J n F 1 b 3 Q 7 L C Z x d W 9 0 O 0 x v Y 2 F 0 a W 9 u J n F 1 b 3 Q 7 L C Z x d W 9 0 O 0 N v b H V t b j I m c X V v d D s s J n F 1 b 3 Q 7 Q 2 9 s d W 1 u M T g m c X V v d D s s J n F 1 b 3 Q 7 V 2 V i c 2 l 0 Z S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N f X z c v Q 2 h h b m d l Z C B U e X B l M S 5 7 Q 2 9 s d W 1 u M S 4 x L D B 9 J n F 1 b 3 Q 7 L C Z x d W 9 0 O 1 N l Y 3 R p b 2 4 x L 1 R h Y m x l X z N f X z c v Q 2 h h b m d l Z C B U e X B l M S 5 7 Q 2 9 s d W 1 u M S 4 5 M y w 5 M n 0 m c X V v d D s s J n F 1 b 3 Q 7 U 2 V j d G l v b j E v V G F i b G V f M 1 9 f N y 9 U c m l t b W V k I F R l e H Q x L n t D b 2 x 1 b W 4 x L j E y O C w y f S Z x d W 9 0 O y w m c X V v d D t T Z W N 0 a W 9 u M S 9 U Y W J s Z V 8 z X 1 8 3 L 0 N o Y W 5 n Z W Q g V H l w Z S 5 7 Q 2 9 s d W 1 u M T Q s M X 0 m c X V v d D s s J n F 1 b 3 Q 7 U 2 V j d G l v b j E v V G F i b G V f M 1 9 f N y 9 D a G F u Z 2 V k I F R 5 c G U u e 0 N v b H V t b j E z L D J 9 J n F 1 b 3 Q 7 L C Z x d W 9 0 O 1 N l Y 3 R p b 2 4 x L 1 R h Y m x l X z N f X z c v Q 2 h h b m d l Z C B U e X B l L n t D b 2 x 1 b W 4 x M z Q s M 3 0 m c X V v d D s s J n F 1 b 3 Q 7 U 2 V j d G l v b j E v V G F i b G V f M 1 9 f N y 9 D a G F u Z 2 V k I F R 5 c G U u e 0 N v b H V t b j E z M y w 0 f S Z x d W 9 0 O y w m c X V v d D t T Z W N 0 a W 9 u M S 9 U Y W J s Z V 8 z X 1 8 3 L 0 N o Y W 5 n Z W Q g V H l w Z S 5 7 Q 2 9 s d W 1 u M T M y L D V 9 J n F 1 b 3 Q 7 L C Z x d W 9 0 O 1 N l Y 3 R p b 2 4 x L 1 R h Y m x l X z N f X z c v Q 2 h h b m d l Z C B U e X B l L n t D b 2 x 1 b W 4 x M i w 2 f S Z x d W 9 0 O y w m c X V v d D t T Z W N 0 a W 9 u M S 9 U Y W J s Z V 8 z X 1 8 3 L 0 N o Y W 5 n Z W Q g V H l w Z S 5 7 R G F 0 Z S B Q b 3 N 0 Z W Q s N 3 0 m c X V v d D s s J n F 1 b 3 Q 7 U 2 V j d G l v b j E v V G F i b G V f M 1 9 f N y 9 D a G F u Z 2 V k I F R 5 c G U u e 0 p v Y i B U a X R s Z S w 4 f S Z x d W 9 0 O y w m c X V v d D t T Z W N 0 a W 9 u M S 9 U Y W J s Z V 8 z X 1 8 3 L 0 N o Y W 5 n Z W Q g V H l w Z S 5 7 Q 2 9 t c G F u e S w 5 f S Z x d W 9 0 O y w m c X V v d D t T Z W N 0 a W 9 u M S 9 U Y W J s Z V 8 z X 1 8 3 L 0 N o Y W 5 n Z W Q g V H l w Z S 5 7 T G 9 j Y X R p b 2 4 s M T B 9 J n F 1 b 3 Q 7 L C Z x d W 9 0 O 1 N l Y 3 R p b 2 4 x L 1 R h Y m x l X z N f X z c v Q 2 h h b m d l Z C B U e X B l L n t D b 2 x 1 b W 4 y L D E x f S Z x d W 9 0 O y w m c X V v d D t T Z W N 0 a W 9 u M S 9 U Y W J s Z V 8 z X 1 8 3 L 0 N o Y W 5 n Z W Q g V H l w Z S 5 7 Q 2 9 s d W 1 u M T g s M T J 9 J n F 1 b 3 Q 7 L C Z x d W 9 0 O 1 N l Y 3 R p b 2 4 x L 1 R h Y m x l X z N f X z c v Q 2 h h b m d l Z C B U e X B l L n t X Z W J z a X R l L D E z f S Z x d W 9 0 O y w m c X V v d D t T Z W N 0 a W 9 u M S 9 U Y W J s Z V 8 z X 1 8 3 L 0 N o Y W 5 n Z W Q g V H l w Z S 5 7 Q 2 9 s d W 1 u M y w x N H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l X z N f X z c v Q 2 h h b m d l Z C B U e X B l M S 5 7 Q 2 9 s d W 1 u M S 4 x L D B 9 J n F 1 b 3 Q 7 L C Z x d W 9 0 O 1 N l Y 3 R p b 2 4 x L 1 R h Y m x l X z N f X z c v Q 2 h h b m d l Z C B U e X B l M S 5 7 Q 2 9 s d W 1 u M S 4 5 M y w 5 M n 0 m c X V v d D s s J n F 1 b 3 Q 7 U 2 V j d G l v b j E v V G F i b G V f M 1 9 f N y 9 U c m l t b W V k I F R l e H Q x L n t D b 2 x 1 b W 4 x L j E y O C w y f S Z x d W 9 0 O y w m c X V v d D t T Z W N 0 a W 9 u M S 9 U Y W J s Z V 8 z X 1 8 3 L 0 N o Y W 5 n Z W Q g V H l w Z S 5 7 Q 2 9 s d W 1 u M T Q s M X 0 m c X V v d D s s J n F 1 b 3 Q 7 U 2 V j d G l v b j E v V G F i b G V f M 1 9 f N y 9 D a G F u Z 2 V k I F R 5 c G U u e 0 N v b H V t b j E z L D J 9 J n F 1 b 3 Q 7 L C Z x d W 9 0 O 1 N l Y 3 R p b 2 4 x L 1 R h Y m x l X z N f X z c v Q 2 h h b m d l Z C B U e X B l L n t D b 2 x 1 b W 4 x M z Q s M 3 0 m c X V v d D s s J n F 1 b 3 Q 7 U 2 V j d G l v b j E v V G F i b G V f M 1 9 f N y 9 D a G F u Z 2 V k I F R 5 c G U u e 0 N v b H V t b j E z M y w 0 f S Z x d W 9 0 O y w m c X V v d D t T Z W N 0 a W 9 u M S 9 U Y W J s Z V 8 z X 1 8 3 L 0 N o Y W 5 n Z W Q g V H l w Z S 5 7 Q 2 9 s d W 1 u M T M y L D V 9 J n F 1 b 3 Q 7 L C Z x d W 9 0 O 1 N l Y 3 R p b 2 4 x L 1 R h Y m x l X z N f X z c v Q 2 h h b m d l Z C B U e X B l L n t D b 2 x 1 b W 4 x M i w 2 f S Z x d W 9 0 O y w m c X V v d D t T Z W N 0 a W 9 u M S 9 U Y W J s Z V 8 z X 1 8 3 L 0 N o Y W 5 n Z W Q g V H l w Z S 5 7 R G F 0 Z S B Q b 3 N 0 Z W Q s N 3 0 m c X V v d D s s J n F 1 b 3 Q 7 U 2 V j d G l v b j E v V G F i b G V f M 1 9 f N y 9 D a G F u Z 2 V k I F R 5 c G U u e 0 p v Y i B U a X R s Z S w 4 f S Z x d W 9 0 O y w m c X V v d D t T Z W N 0 a W 9 u M S 9 U Y W J s Z V 8 z X 1 8 3 L 0 N o Y W 5 n Z W Q g V H l w Z S 5 7 Q 2 9 t c G F u e S w 5 f S Z x d W 9 0 O y w m c X V v d D t T Z W N 0 a W 9 u M S 9 U Y W J s Z V 8 z X 1 8 3 L 0 N o Y W 5 n Z W Q g V H l w Z S 5 7 T G 9 j Y X R p b 2 4 s M T B 9 J n F 1 b 3 Q 7 L C Z x d W 9 0 O 1 N l Y 3 R p b 2 4 x L 1 R h Y m x l X z N f X z c v Q 2 h h b m d l Z C B U e X B l L n t D b 2 x 1 b W 4 y L D E x f S Z x d W 9 0 O y w m c X V v d D t T Z W N 0 a W 9 u M S 9 U Y W J s Z V 8 z X 1 8 3 L 0 N o Y W 5 n Z W Q g V H l w Z S 5 7 Q 2 9 s d W 1 u M T g s M T J 9 J n F 1 b 3 Q 7 L C Z x d W 9 0 O 1 N l Y 3 R p b 2 4 x L 1 R h Y m x l X z N f X z c v Q 2 h h b m d l Z C B U e X B l L n t X Z W J z a X R l L D E z f S Z x d W 9 0 O y w m c X V v d D t T Z W N 0 a W 9 u M S 9 U Y W J s Z V 8 z X 1 8 3 L 0 N o Y W 5 n Z W Q g V H l w Z S 5 7 Q 2 9 s d W 1 u M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z N f X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1 9 f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N f X z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N f X z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1 9 f N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N f X z c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z X 1 8 3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3 K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3 K S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h n t / Z / p s R L k P b N a f L k M n A A A A A A I A A A A A A B B m A A A A A Q A A I A A A A O j L 4 9 E E 7 4 y j Y 5 l T w M A F i Y R x B o V 2 L b 9 l L 6 7 G n t 6 2 T R V 0 A A A A A A 6 A A A A A A g A A I A A A A P + Q t A S 7 M Y U q W q B e H K K A 0 + C H h / + E U D 8 9 Y q c R q / w t F d 9 n U A A A A P 5 J z q 4 Q 4 X Z 1 M k r T Z 0 j S H E / n G A I d M k T 5 0 4 2 C U z i a p m 9 y i d H T D p u a m Y N L Z Y j K p 3 m z H T n N K i w 9 f A a 4 + D P u A K V 1 0 o V S N v N P w 5 W S U 9 I J k U b 1 3 d b c Q A A A A F U Y J K h G G o l N J V Q d J X T h V k C l A o J L w q r t R 8 8 1 O 5 v e c a u f M i l 9 q r f q B 9 x 6 p 3 E H / W P Y q B R L r p B J 3 c L G 8 J i 1 H q I n B C I = < / D a t a M a s h u p > 
</file>

<file path=customXml/itemProps1.xml><?xml version="1.0" encoding="utf-8"?>
<ds:datastoreItem xmlns:ds="http://schemas.openxmlformats.org/officeDocument/2006/customXml" ds:itemID="{9ECD9899-7908-4789-854D-44E5E0C0B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Listings – Scraped_Cleaned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Othon Viannis</dc:creator>
  <cp:lastModifiedBy>Othon Viannis</cp:lastModifiedBy>
  <dcterms:created xsi:type="dcterms:W3CDTF">2025-07-06T19:15:01Z</dcterms:created>
  <dcterms:modified xsi:type="dcterms:W3CDTF">2025-10-08T19:01:49Z</dcterms:modified>
</cp:coreProperties>
</file>