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ristopher\R\ons_da_mapping\outputs\test_files\"/>
    </mc:Choice>
  </mc:AlternateContent>
  <xr:revisionPtr revIDLastSave="0" documentId="8_{222E34BC-B72A-4051-BF93-EF2525B62813}" xr6:coauthVersionLast="47" xr6:coauthVersionMax="47" xr10:uidLastSave="{00000000-0000-0000-0000-000000000000}"/>
  <bookViews>
    <workbookView xWindow="-120" yWindow="-120" windowWidth="29040" windowHeight="15840"/>
  </bookViews>
  <sheets>
    <sheet name="comparing_true_and_computed_pop" sheetId="1" r:id="rId1"/>
  </sheets>
  <calcPr calcId="0"/>
</workbook>
</file>

<file path=xl/calcChain.xml><?xml version="1.0" encoding="utf-8"?>
<calcChain xmlns="http://schemas.openxmlformats.org/spreadsheetml/2006/main">
  <c r="J113" i="1" l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0" i="1"/>
  <c r="J9" i="1"/>
  <c r="J8" i="1"/>
  <c r="J7" i="1"/>
  <c r="J6" i="1"/>
  <c r="J5" i="1"/>
  <c r="J3" i="1"/>
  <c r="J116" i="1" s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0" i="1"/>
  <c r="F9" i="1"/>
  <c r="F8" i="1"/>
  <c r="F7" i="1"/>
  <c r="F6" i="1"/>
  <c r="F5" i="1"/>
  <c r="F3" i="1"/>
  <c r="F116" i="1" s="1"/>
  <c r="K116" i="1"/>
  <c r="I116" i="1"/>
  <c r="G116" i="1"/>
  <c r="E116" i="1"/>
  <c r="K115" i="1"/>
  <c r="I115" i="1"/>
  <c r="G115" i="1"/>
  <c r="E115" i="1"/>
  <c r="K114" i="1"/>
  <c r="I114" i="1"/>
  <c r="G114" i="1"/>
  <c r="E114" i="1"/>
  <c r="J114" i="1" l="1"/>
  <c r="J115" i="1"/>
  <c r="F115" i="1"/>
  <c r="F114" i="1"/>
</calcChain>
</file>

<file path=xl/sharedStrings.xml><?xml version="1.0" encoding="utf-8"?>
<sst xmlns="http://schemas.openxmlformats.org/spreadsheetml/2006/main" count="151" uniqueCount="124">
  <si>
    <t>ONS_ID</t>
  </si>
  <si>
    <t>NA</t>
  </si>
  <si>
    <t>Beacon Hill South - Cardinal Heights</t>
  </si>
  <si>
    <t>Beechwood Cemetery</t>
  </si>
  <si>
    <t>Bells Corners East</t>
  </si>
  <si>
    <t>Bells Corners West</t>
  </si>
  <si>
    <t>Braemar Park - Bel Air Heights - Copeland Park</t>
  </si>
  <si>
    <t>Briar Green - Leslie Park</t>
  </si>
  <si>
    <t>Bridlewood - Emerald Meadows</t>
  </si>
  <si>
    <t>Carleton Heights - Rideauview</t>
  </si>
  <si>
    <t>Carleton University</t>
  </si>
  <si>
    <t>Carlington</t>
  </si>
  <si>
    <t>Centrepointe</t>
  </si>
  <si>
    <t>Centretown</t>
  </si>
  <si>
    <t>Civic Hospital-Central Park</t>
  </si>
  <si>
    <t>Constance Bay</t>
  </si>
  <si>
    <t>Corkery</t>
  </si>
  <si>
    <t>Cityview - Crestview - Meadowlands</t>
  </si>
  <si>
    <t>Crystal Bay - Lakeview Park</t>
  </si>
  <si>
    <t>Dunrobin</t>
  </si>
  <si>
    <t>Emerald Woods - Sawmill Creek</t>
  </si>
  <si>
    <t>Greenboro East</t>
  </si>
  <si>
    <t>Hawthorne Meadows - Sheffield Glen</t>
  </si>
  <si>
    <t>Hintonburg - Mechanicsville</t>
  </si>
  <si>
    <t>Hunt Club - Ottawa Airport</t>
  </si>
  <si>
    <t>Hunt Club East - Western Community</t>
  </si>
  <si>
    <t>Hunt Club Park</t>
  </si>
  <si>
    <t>Hunt Club South Industrial</t>
  </si>
  <si>
    <t>Hunt Club Upper -Blossom Park - Timbermill</t>
  </si>
  <si>
    <t>Iris - Queensway Terrance South</t>
  </si>
  <si>
    <t>Island Park - Wellington Village</t>
  </si>
  <si>
    <t>Lebreton Development</t>
  </si>
  <si>
    <t>Manotick</t>
  </si>
  <si>
    <t>Merivale Gardens - Grenfell Glen - Pineglen - Country Place</t>
  </si>
  <si>
    <t>Metcalfe</t>
  </si>
  <si>
    <t>Munster - Ashton</t>
  </si>
  <si>
    <t>North Gower - Kars</t>
  </si>
  <si>
    <t>Notre-Dame Cemetery</t>
  </si>
  <si>
    <t>Chapel Hill South</t>
  </si>
  <si>
    <t>Chatelaine Village</t>
  </si>
  <si>
    <t>OrlÃ©ans Industrial</t>
  </si>
  <si>
    <t>Osgoode - Vernon</t>
  </si>
  <si>
    <t>Old Ottawa East</t>
  </si>
  <si>
    <t>Old Ottawa South</t>
  </si>
  <si>
    <t>Marlborough</t>
  </si>
  <si>
    <t>Pineview</t>
  </si>
  <si>
    <t>Playfair Park - Lynda Park - Guildwood Estates</t>
  </si>
  <si>
    <t>Qualicum - Redwood Park</t>
  </si>
  <si>
    <t>Riverside Park</t>
  </si>
  <si>
    <t>Rothwell Heights - Beacon Hill North</t>
  </si>
  <si>
    <t>South Keys - Greenboro West</t>
  </si>
  <si>
    <t>Tanglewood</t>
  </si>
  <si>
    <t>Trend-Arlington</t>
  </si>
  <si>
    <t>Whitehaven - Queensway Terrace North</t>
  </si>
  <si>
    <t>Woodvale - Craig Henry - Manordale - Estates of Arlington Woods</t>
  </si>
  <si>
    <t>Bayshore - Belltown</t>
  </si>
  <si>
    <t>Beaverbrook</t>
  </si>
  <si>
    <t>Billings Bridge - Alta Vista</t>
  </si>
  <si>
    <t>Blackburn Hamlet</t>
  </si>
  <si>
    <t>Borden Farm - Fisher Glen</t>
  </si>
  <si>
    <t>Britannia Village</t>
  </si>
  <si>
    <t>Brookside - Briarbrook - Morgan's Grant</t>
  </si>
  <si>
    <t>Byward Market</t>
  </si>
  <si>
    <t>Cardinal Creek</t>
  </si>
  <si>
    <t>Carlingwood West - Glabar Park - McKellar Heights</t>
  </si>
  <si>
    <t>Carp</t>
  </si>
  <si>
    <t>Carson Grove - Carson Meadows</t>
  </si>
  <si>
    <t>Chapel Hill North</t>
  </si>
  <si>
    <t>Chapman Mills</t>
  </si>
  <si>
    <t>Convent Glen - OrlÃ©ans Woods</t>
  </si>
  <si>
    <t>Cumberland</t>
  </si>
  <si>
    <t>East Industrial</t>
  </si>
  <si>
    <t>Edwards - Carlsbad Springs</t>
  </si>
  <si>
    <t>Elmvale - Canterbury</t>
  </si>
  <si>
    <t>Fallingbrook</t>
  </si>
  <si>
    <t>Findlay Creek</t>
  </si>
  <si>
    <t>Fitzroy</t>
  </si>
  <si>
    <t>Glebe - Dows Lake</t>
  </si>
  <si>
    <t>Glen Cairn - Kanata South Business Park</t>
  </si>
  <si>
    <t>Greely</t>
  </si>
  <si>
    <t>Greenbelt</t>
  </si>
  <si>
    <t>Hunt Club Woods - Quintarra - Revelstoke</t>
  </si>
  <si>
    <t>Kanata Lakes - Arcardia</t>
  </si>
  <si>
    <t>Katimavik - Hazeldean</t>
  </si>
  <si>
    <t>Kinburn</t>
  </si>
  <si>
    <t>Laurentian</t>
  </si>
  <si>
    <t>Ledbury - Heron Gate - Ridgemont</t>
  </si>
  <si>
    <t>Lindenlea - New Edinburgh</t>
  </si>
  <si>
    <t>Lowertown</t>
  </si>
  <si>
    <t>Manor Park</t>
  </si>
  <si>
    <t>Navan - Sarsfield</t>
  </si>
  <si>
    <t>Old Barrhaven East</t>
  </si>
  <si>
    <t>Old Barrhaven West</t>
  </si>
  <si>
    <t>OrlÃ©ans Village - Chateauneuf</t>
  </si>
  <si>
    <t>Overbrook - McArthur</t>
  </si>
  <si>
    <t>Parkwood Hills - Stewart Farm</t>
  </si>
  <si>
    <t>Portobello South</t>
  </si>
  <si>
    <t>Queenswood Heights</t>
  </si>
  <si>
    <t>Richmond</t>
  </si>
  <si>
    <t>Rideau Crest - Davidson Heights</t>
  </si>
  <si>
    <t>Riverside South - Leitrim</t>
  </si>
  <si>
    <t>Riverview</t>
  </si>
  <si>
    <t>Rockcliffe Park</t>
  </si>
  <si>
    <t>Sandy Hill</t>
  </si>
  <si>
    <t>Skyline - Fisher Heights</t>
  </si>
  <si>
    <t>Stittsville</t>
  </si>
  <si>
    <t>Stonebridge - Half Moon Bay - Heart's Desire</t>
  </si>
  <si>
    <t>Vanier North</t>
  </si>
  <si>
    <t>Vanier South</t>
  </si>
  <si>
    <t>Vars</t>
  </si>
  <si>
    <t>Wateridge Village</t>
  </si>
  <si>
    <t>West Centretown</t>
  </si>
  <si>
    <t>Westboro</t>
  </si>
  <si>
    <t>mean</t>
  </si>
  <si>
    <t>median</t>
  </si>
  <si>
    <t>sd</t>
  </si>
  <si>
    <t>Neighbourhood Name</t>
  </si>
  <si>
    <t>Official 2016 Neighbourhood Population</t>
  </si>
  <si>
    <t>Single-Link Indicator: Optimized for Households, Minimizing Mean-Squared Error (MSE)</t>
  </si>
  <si>
    <t>Single-Link Indicator: Optimized for Population, Minimizing Mean Absolute Error (MAE)</t>
  </si>
  <si>
    <t>Computed Population</t>
  </si>
  <si>
    <t>Diff. from Official</t>
  </si>
  <si>
    <t>Abs. Diff from Official</t>
  </si>
  <si>
    <t>Percent Diff from Official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</si>
</sst>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10" fontId="0" fillId="0" borderId="0" xfId="1" applyNumberFormat="1" applyFont="1"/>
    <xf numFmtId="0" fontId="0" fillId="0" borderId="10" xfId="0" applyBorder="1"/>
    <xf numFmtId="0" fontId="0" fillId="0" borderId="0" xfId="0" applyAlignment="1">
      <alignment wrapText="1"/>
    </xf>
    <xf numFmtId="0" fontId="0" fillId="0" borderId="11" xfId="0" applyBorder="1"/>
    <xf numFmtId="0" fontId="0" fillId="35" borderId="11" xfId="0" applyFill="1" applyBorder="1"/>
    <xf numFmtId="0" fontId="0" fillId="33" borderId="11" xfId="0" applyFill="1" applyBorder="1"/>
    <xf numFmtId="0" fontId="0" fillId="34" borderId="11" xfId="0" applyFill="1" applyBorder="1"/>
    <xf numFmtId="0" fontId="0" fillId="0" borderId="12" xfId="0" applyBorder="1"/>
    <xf numFmtId="0" fontId="0" fillId="35" borderId="12" xfId="0" applyFill="1" applyBorder="1"/>
    <xf numFmtId="0" fontId="0" fillId="33" borderId="13" xfId="0" applyFill="1" applyBorder="1"/>
    <xf numFmtId="0" fontId="0" fillId="33" borderId="17" xfId="0" applyFill="1" applyBorder="1"/>
    <xf numFmtId="10" fontId="0" fillId="33" borderId="18" xfId="1" applyNumberFormat="1" applyFont="1" applyFill="1" applyBorder="1"/>
    <xf numFmtId="0" fontId="0" fillId="33" borderId="19" xfId="0" applyFill="1" applyBorder="1"/>
    <xf numFmtId="0" fontId="0" fillId="33" borderId="20" xfId="0" applyFill="1" applyBorder="1"/>
    <xf numFmtId="10" fontId="0" fillId="33" borderId="21" xfId="1" applyNumberFormat="1" applyFont="1" applyFill="1" applyBorder="1"/>
    <xf numFmtId="0" fontId="0" fillId="34" borderId="17" xfId="0" applyFill="1" applyBorder="1"/>
    <xf numFmtId="10" fontId="0" fillId="34" borderId="18" xfId="1" applyNumberFormat="1" applyFont="1" applyFill="1" applyBorder="1"/>
    <xf numFmtId="0" fontId="0" fillId="34" borderId="19" xfId="0" applyFill="1" applyBorder="1"/>
    <xf numFmtId="0" fontId="0" fillId="34" borderId="20" xfId="0" applyFill="1" applyBorder="1"/>
    <xf numFmtId="10" fontId="0" fillId="34" borderId="21" xfId="1" applyNumberFormat="1" applyFont="1" applyFill="1" applyBorder="1"/>
    <xf numFmtId="0" fontId="0" fillId="38" borderId="13" xfId="0" applyFill="1" applyBorder="1"/>
    <xf numFmtId="169" fontId="0" fillId="38" borderId="13" xfId="0" applyNumberFormat="1" applyFill="1" applyBorder="1"/>
    <xf numFmtId="10" fontId="0" fillId="38" borderId="13" xfId="1" applyNumberFormat="1" applyFont="1" applyFill="1" applyBorder="1"/>
    <xf numFmtId="0" fontId="0" fillId="38" borderId="11" xfId="0" applyFill="1" applyBorder="1"/>
    <xf numFmtId="169" fontId="0" fillId="38" borderId="11" xfId="0" applyNumberFormat="1" applyFill="1" applyBorder="1"/>
    <xf numFmtId="10" fontId="0" fillId="38" borderId="11" xfId="1" applyNumberFormat="1" applyFont="1" applyFill="1" applyBorder="1"/>
    <xf numFmtId="0" fontId="0" fillId="37" borderId="13" xfId="0" applyFill="1" applyBorder="1"/>
    <xf numFmtId="169" fontId="0" fillId="37" borderId="13" xfId="0" applyNumberFormat="1" applyFill="1" applyBorder="1"/>
    <xf numFmtId="10" fontId="0" fillId="37" borderId="13" xfId="1" applyNumberFormat="1" applyFont="1" applyFill="1" applyBorder="1"/>
    <xf numFmtId="0" fontId="0" fillId="37" borderId="11" xfId="0" applyFill="1" applyBorder="1"/>
    <xf numFmtId="169" fontId="0" fillId="37" borderId="11" xfId="0" applyNumberFormat="1" applyFill="1" applyBorder="1"/>
    <xf numFmtId="10" fontId="0" fillId="37" borderId="11" xfId="1" applyNumberFormat="1" applyFont="1" applyFill="1" applyBorder="1"/>
    <xf numFmtId="0" fontId="16" fillId="37" borderId="14" xfId="0" applyFont="1" applyFill="1" applyBorder="1" applyAlignment="1">
      <alignment horizontal="center" wrapText="1"/>
    </xf>
    <xf numFmtId="0" fontId="16" fillId="37" borderId="15" xfId="0" applyFont="1" applyFill="1" applyBorder="1" applyAlignment="1">
      <alignment horizontal="center" wrapText="1"/>
    </xf>
    <xf numFmtId="0" fontId="16" fillId="37" borderId="16" xfId="0" applyFont="1" applyFill="1" applyBorder="1" applyAlignment="1">
      <alignment horizontal="center" wrapText="1"/>
    </xf>
    <xf numFmtId="0" fontId="16" fillId="38" borderId="14" xfId="0" applyFont="1" applyFill="1" applyBorder="1" applyAlignment="1">
      <alignment horizontal="center" wrapText="1"/>
    </xf>
    <xf numFmtId="0" fontId="16" fillId="38" borderId="15" xfId="0" applyFont="1" applyFill="1" applyBorder="1" applyAlignment="1">
      <alignment horizontal="center" wrapText="1"/>
    </xf>
    <xf numFmtId="0" fontId="16" fillId="38" borderId="16" xfId="0" applyFont="1" applyFill="1" applyBorder="1" applyAlignment="1">
      <alignment horizontal="center" wrapText="1"/>
    </xf>
    <xf numFmtId="0" fontId="0" fillId="35" borderId="13" xfId="0" applyFill="1" applyBorder="1"/>
    <xf numFmtId="0" fontId="0" fillId="35" borderId="22" xfId="0" applyFill="1" applyBorder="1"/>
    <xf numFmtId="0" fontId="0" fillId="33" borderId="23" xfId="0" applyFill="1" applyBorder="1"/>
    <xf numFmtId="10" fontId="0" fillId="33" borderId="24" xfId="1" applyNumberFormat="1" applyFont="1" applyFill="1" applyBorder="1"/>
    <xf numFmtId="0" fontId="0" fillId="34" borderId="23" xfId="0" applyFill="1" applyBorder="1"/>
    <xf numFmtId="0" fontId="0" fillId="34" borderId="13" xfId="0" applyFill="1" applyBorder="1"/>
    <xf numFmtId="10" fontId="0" fillId="34" borderId="24" xfId="1" applyNumberFormat="1" applyFont="1" applyFill="1" applyBorder="1"/>
    <xf numFmtId="0" fontId="16" fillId="36" borderId="20" xfId="0" applyFont="1" applyFill="1" applyBorder="1" applyAlignment="1">
      <alignment horizontal="center" wrapText="1"/>
    </xf>
    <xf numFmtId="0" fontId="16" fillId="36" borderId="25" xfId="0" applyFont="1" applyFill="1" applyBorder="1" applyAlignment="1">
      <alignment horizontal="center" wrapText="1"/>
    </xf>
    <xf numFmtId="0" fontId="16" fillId="37" borderId="19" xfId="0" applyFont="1" applyFill="1" applyBorder="1" applyAlignment="1">
      <alignment horizontal="center" wrapText="1"/>
    </xf>
    <xf numFmtId="0" fontId="16" fillId="37" borderId="20" xfId="0" applyFont="1" applyFill="1" applyBorder="1" applyAlignment="1">
      <alignment horizontal="center" wrapText="1"/>
    </xf>
    <xf numFmtId="10" fontId="16" fillId="37" borderId="21" xfId="1" applyNumberFormat="1" applyFont="1" applyFill="1" applyBorder="1" applyAlignment="1">
      <alignment horizontal="center" wrapText="1"/>
    </xf>
    <xf numFmtId="0" fontId="16" fillId="38" borderId="19" xfId="0" applyFont="1" applyFill="1" applyBorder="1" applyAlignment="1">
      <alignment horizontal="center" wrapText="1"/>
    </xf>
    <xf numFmtId="0" fontId="16" fillId="38" borderId="20" xfId="0" applyFont="1" applyFill="1" applyBorder="1" applyAlignment="1">
      <alignment horizontal="center" wrapText="1"/>
    </xf>
    <xf numFmtId="10" fontId="16" fillId="38" borderId="21" xfId="1" applyNumberFormat="1" applyFont="1" applyFill="1" applyBorder="1" applyAlignment="1">
      <alignment horizont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77" sqref="F77"/>
    </sheetView>
  </sheetViews>
  <sheetFormatPr defaultRowHeight="15" x14ac:dyDescent="0.25"/>
  <cols>
    <col min="2" max="2" width="20" customWidth="1"/>
    <col min="3" max="3" width="28.28515625" customWidth="1"/>
    <col min="4" max="4" width="14.28515625" style="2" customWidth="1"/>
    <col min="5" max="5" width="11.5703125" customWidth="1"/>
    <col min="6" max="6" width="13" customWidth="1"/>
    <col min="7" max="7" width="13.28515625" customWidth="1"/>
    <col min="8" max="8" width="20.85546875" style="2" customWidth="1"/>
    <col min="9" max="9" width="16.5703125" customWidth="1"/>
    <col min="10" max="10" width="8.5703125" bestFit="1" customWidth="1"/>
    <col min="11" max="11" width="12.140625" bestFit="1" customWidth="1"/>
  </cols>
  <sheetData>
    <row r="1" spans="1:11" ht="34.5" customHeight="1" x14ac:dyDescent="0.25">
      <c r="A1" s="4"/>
      <c r="B1" s="4"/>
      <c r="C1" s="8"/>
      <c r="D1" s="33" t="s">
        <v>118</v>
      </c>
      <c r="E1" s="34"/>
      <c r="F1" s="34"/>
      <c r="G1" s="35"/>
      <c r="H1" s="36" t="s">
        <v>119</v>
      </c>
      <c r="I1" s="37"/>
      <c r="J1" s="37"/>
      <c r="K1" s="38"/>
    </row>
    <row r="2" spans="1:11" s="3" customFormat="1" ht="45.75" thickBot="1" x14ac:dyDescent="0.3">
      <c r="A2" s="46" t="s">
        <v>0</v>
      </c>
      <c r="B2" s="46" t="s">
        <v>116</v>
      </c>
      <c r="C2" s="47" t="s">
        <v>117</v>
      </c>
      <c r="D2" s="48" t="s">
        <v>120</v>
      </c>
      <c r="E2" s="49" t="s">
        <v>121</v>
      </c>
      <c r="F2" s="49" t="s">
        <v>122</v>
      </c>
      <c r="G2" s="50" t="s">
        <v>123</v>
      </c>
      <c r="H2" s="51" t="s">
        <v>120</v>
      </c>
      <c r="I2" s="52" t="s">
        <v>121</v>
      </c>
      <c r="J2" s="52" t="s">
        <v>122</v>
      </c>
      <c r="K2" s="53" t="s">
        <v>123</v>
      </c>
    </row>
    <row r="3" spans="1:11" x14ac:dyDescent="0.25">
      <c r="A3" s="39">
        <v>3</v>
      </c>
      <c r="B3" s="39" t="s">
        <v>2</v>
      </c>
      <c r="C3" s="40">
        <v>7260</v>
      </c>
      <c r="D3" s="41">
        <v>7319</v>
      </c>
      <c r="E3" s="10">
        <v>59</v>
      </c>
      <c r="F3" s="10">
        <f t="shared" ref="F3:F66" si="0">ABS(E3)</f>
        <v>59</v>
      </c>
      <c r="G3" s="42">
        <v>8.12672176308539E-3</v>
      </c>
      <c r="H3" s="43">
        <v>7319</v>
      </c>
      <c r="I3" s="44">
        <v>59</v>
      </c>
      <c r="J3" s="44">
        <f>ABS(I3)</f>
        <v>59</v>
      </c>
      <c r="K3" s="45">
        <v>8.12672176308539E-3</v>
      </c>
    </row>
    <row r="4" spans="1:11" x14ac:dyDescent="0.25">
      <c r="A4" s="5">
        <v>5</v>
      </c>
      <c r="B4" s="5" t="s">
        <v>3</v>
      </c>
      <c r="C4" s="9" t="s">
        <v>1</v>
      </c>
      <c r="D4" s="11" t="s">
        <v>1</v>
      </c>
      <c r="E4" s="6" t="s">
        <v>1</v>
      </c>
      <c r="F4" s="6"/>
      <c r="G4" s="12" t="s">
        <v>1</v>
      </c>
      <c r="H4" s="16" t="s">
        <v>1</v>
      </c>
      <c r="I4" s="7" t="s">
        <v>1</v>
      </c>
      <c r="J4" s="7"/>
      <c r="K4" s="17" t="s">
        <v>1</v>
      </c>
    </row>
    <row r="5" spans="1:11" x14ac:dyDescent="0.25">
      <c r="A5" s="5">
        <v>6</v>
      </c>
      <c r="B5" s="5" t="s">
        <v>4</v>
      </c>
      <c r="C5" s="9">
        <v>4580</v>
      </c>
      <c r="D5" s="11">
        <v>4926</v>
      </c>
      <c r="E5" s="6">
        <v>346</v>
      </c>
      <c r="F5" s="6">
        <f t="shared" si="0"/>
        <v>346</v>
      </c>
      <c r="G5" s="12">
        <v>7.5545851528384195E-2</v>
      </c>
      <c r="H5" s="16">
        <v>4926</v>
      </c>
      <c r="I5" s="7">
        <v>346</v>
      </c>
      <c r="J5" s="7">
        <f t="shared" ref="J5:J10" si="1">ABS(I5)</f>
        <v>346</v>
      </c>
      <c r="K5" s="17">
        <v>7.5545851528384195E-2</v>
      </c>
    </row>
    <row r="6" spans="1:11" x14ac:dyDescent="0.25">
      <c r="A6" s="5">
        <v>7</v>
      </c>
      <c r="B6" s="5" t="s">
        <v>5</v>
      </c>
      <c r="C6" s="9">
        <v>4140</v>
      </c>
      <c r="D6" s="11">
        <v>4346</v>
      </c>
      <c r="E6" s="6">
        <v>206</v>
      </c>
      <c r="F6" s="6">
        <f t="shared" si="0"/>
        <v>206</v>
      </c>
      <c r="G6" s="12">
        <v>4.9758454106280103E-2</v>
      </c>
      <c r="H6" s="16">
        <v>4346</v>
      </c>
      <c r="I6" s="7">
        <v>206</v>
      </c>
      <c r="J6" s="7">
        <f t="shared" si="1"/>
        <v>206</v>
      </c>
      <c r="K6" s="17">
        <v>4.9758454106280103E-2</v>
      </c>
    </row>
    <row r="7" spans="1:11" x14ac:dyDescent="0.25">
      <c r="A7" s="5">
        <v>11</v>
      </c>
      <c r="B7" s="5" t="s">
        <v>6</v>
      </c>
      <c r="C7" s="9">
        <v>6770</v>
      </c>
      <c r="D7" s="11">
        <v>6915</v>
      </c>
      <c r="E7" s="6">
        <v>145</v>
      </c>
      <c r="F7" s="6">
        <f t="shared" si="0"/>
        <v>145</v>
      </c>
      <c r="G7" s="12">
        <v>2.14180206794682E-2</v>
      </c>
      <c r="H7" s="16">
        <v>6915</v>
      </c>
      <c r="I7" s="7">
        <v>145</v>
      </c>
      <c r="J7" s="7">
        <f t="shared" si="1"/>
        <v>145</v>
      </c>
      <c r="K7" s="17">
        <v>2.14180206794682E-2</v>
      </c>
    </row>
    <row r="8" spans="1:11" x14ac:dyDescent="0.25">
      <c r="A8" s="5">
        <v>12</v>
      </c>
      <c r="B8" s="5" t="s">
        <v>7</v>
      </c>
      <c r="C8" s="9">
        <v>5180</v>
      </c>
      <c r="D8" s="11">
        <v>5248</v>
      </c>
      <c r="E8" s="6">
        <v>68</v>
      </c>
      <c r="F8" s="6">
        <f t="shared" si="0"/>
        <v>68</v>
      </c>
      <c r="G8" s="12">
        <v>1.31274131274131E-2</v>
      </c>
      <c r="H8" s="16">
        <v>5248</v>
      </c>
      <c r="I8" s="7">
        <v>68</v>
      </c>
      <c r="J8" s="7">
        <f t="shared" si="1"/>
        <v>68</v>
      </c>
      <c r="K8" s="17">
        <v>1.31274131274131E-2</v>
      </c>
    </row>
    <row r="9" spans="1:11" x14ac:dyDescent="0.25">
      <c r="A9" s="5">
        <v>13</v>
      </c>
      <c r="B9" s="5" t="s">
        <v>8</v>
      </c>
      <c r="C9" s="9">
        <v>24240</v>
      </c>
      <c r="D9" s="11">
        <v>24400</v>
      </c>
      <c r="E9" s="6">
        <v>160</v>
      </c>
      <c r="F9" s="6">
        <f t="shared" si="0"/>
        <v>160</v>
      </c>
      <c r="G9" s="12">
        <v>6.6006600660065999E-3</v>
      </c>
      <c r="H9" s="16">
        <v>24400</v>
      </c>
      <c r="I9" s="7">
        <v>160</v>
      </c>
      <c r="J9" s="7">
        <f t="shared" si="1"/>
        <v>160</v>
      </c>
      <c r="K9" s="17">
        <v>6.6006600660065999E-3</v>
      </c>
    </row>
    <row r="10" spans="1:11" x14ac:dyDescent="0.25">
      <c r="A10" s="5">
        <v>16</v>
      </c>
      <c r="B10" s="5" t="s">
        <v>9</v>
      </c>
      <c r="C10" s="9">
        <v>6385</v>
      </c>
      <c r="D10" s="11">
        <v>6018</v>
      </c>
      <c r="E10" s="6">
        <v>-367</v>
      </c>
      <c r="F10" s="6">
        <f t="shared" si="0"/>
        <v>367</v>
      </c>
      <c r="G10" s="12">
        <v>-5.7478465152701601E-2</v>
      </c>
      <c r="H10" s="16">
        <v>6647</v>
      </c>
      <c r="I10" s="7">
        <v>262</v>
      </c>
      <c r="J10" s="7">
        <f t="shared" si="1"/>
        <v>262</v>
      </c>
      <c r="K10" s="17">
        <v>4.1033672670321E-2</v>
      </c>
    </row>
    <row r="11" spans="1:11" x14ac:dyDescent="0.25">
      <c r="A11" s="5">
        <v>17</v>
      </c>
      <c r="B11" s="5" t="s">
        <v>10</v>
      </c>
      <c r="C11" s="9" t="s">
        <v>1</v>
      </c>
      <c r="D11" s="11" t="s">
        <v>1</v>
      </c>
      <c r="E11" s="6" t="s">
        <v>1</v>
      </c>
      <c r="F11" s="6"/>
      <c r="G11" s="12" t="s">
        <v>1</v>
      </c>
      <c r="H11" s="16" t="s">
        <v>1</v>
      </c>
      <c r="I11" s="7" t="s">
        <v>1</v>
      </c>
      <c r="J11" s="7"/>
      <c r="K11" s="17" t="s">
        <v>1</v>
      </c>
    </row>
    <row r="12" spans="1:11" x14ac:dyDescent="0.25">
      <c r="A12" s="5">
        <v>18</v>
      </c>
      <c r="B12" s="5" t="s">
        <v>11</v>
      </c>
      <c r="C12" s="9">
        <v>9820</v>
      </c>
      <c r="D12" s="11">
        <v>10141</v>
      </c>
      <c r="E12" s="6">
        <v>321</v>
      </c>
      <c r="F12" s="6">
        <f t="shared" si="0"/>
        <v>321</v>
      </c>
      <c r="G12" s="12">
        <v>3.2688391038696502E-2</v>
      </c>
      <c r="H12" s="16">
        <v>10141</v>
      </c>
      <c r="I12" s="7">
        <v>321</v>
      </c>
      <c r="J12" s="7">
        <f t="shared" ref="J12:J37" si="2">ABS(I12)</f>
        <v>321</v>
      </c>
      <c r="K12" s="17">
        <v>3.2688391038696502E-2</v>
      </c>
    </row>
    <row r="13" spans="1:11" x14ac:dyDescent="0.25">
      <c r="A13" s="5">
        <v>23</v>
      </c>
      <c r="B13" s="5" t="s">
        <v>12</v>
      </c>
      <c r="C13" s="9">
        <v>6970</v>
      </c>
      <c r="D13" s="11">
        <v>7245</v>
      </c>
      <c r="E13" s="6">
        <v>275</v>
      </c>
      <c r="F13" s="6">
        <f t="shared" si="0"/>
        <v>275</v>
      </c>
      <c r="G13" s="12">
        <v>3.9454806312769E-2</v>
      </c>
      <c r="H13" s="16">
        <v>7245</v>
      </c>
      <c r="I13" s="7">
        <v>275</v>
      </c>
      <c r="J13" s="7">
        <f t="shared" si="2"/>
        <v>275</v>
      </c>
      <c r="K13" s="17">
        <v>3.9454806312769E-2</v>
      </c>
    </row>
    <row r="14" spans="1:11" x14ac:dyDescent="0.25">
      <c r="A14" s="5">
        <v>24</v>
      </c>
      <c r="B14" s="5" t="s">
        <v>13</v>
      </c>
      <c r="C14" s="9">
        <v>27985</v>
      </c>
      <c r="D14" s="11">
        <v>28699</v>
      </c>
      <c r="E14" s="6">
        <v>714</v>
      </c>
      <c r="F14" s="6">
        <f t="shared" si="0"/>
        <v>714</v>
      </c>
      <c r="G14" s="12">
        <v>2.5513668036448001E-2</v>
      </c>
      <c r="H14" s="16">
        <v>28699</v>
      </c>
      <c r="I14" s="7">
        <v>714</v>
      </c>
      <c r="J14" s="7">
        <f t="shared" si="2"/>
        <v>714</v>
      </c>
      <c r="K14" s="17">
        <v>2.5513668036448001E-2</v>
      </c>
    </row>
    <row r="15" spans="1:11" x14ac:dyDescent="0.25">
      <c r="A15" s="5">
        <v>28</v>
      </c>
      <c r="B15" s="5" t="s">
        <v>14</v>
      </c>
      <c r="C15" s="9">
        <v>10920</v>
      </c>
      <c r="D15" s="11">
        <v>11763</v>
      </c>
      <c r="E15" s="6">
        <v>843</v>
      </c>
      <c r="F15" s="6">
        <f t="shared" si="0"/>
        <v>843</v>
      </c>
      <c r="G15" s="12">
        <v>7.7197802197802201E-2</v>
      </c>
      <c r="H15" s="16">
        <v>11763</v>
      </c>
      <c r="I15" s="7">
        <v>843</v>
      </c>
      <c r="J15" s="7">
        <f t="shared" si="2"/>
        <v>843</v>
      </c>
      <c r="K15" s="17">
        <v>7.7197802197802201E-2</v>
      </c>
    </row>
    <row r="16" spans="1:11" x14ac:dyDescent="0.25">
      <c r="A16" s="5">
        <v>29</v>
      </c>
      <c r="B16" s="5" t="s">
        <v>15</v>
      </c>
      <c r="C16" s="9">
        <v>2225</v>
      </c>
      <c r="D16" s="11">
        <v>2314</v>
      </c>
      <c r="E16" s="6">
        <v>89</v>
      </c>
      <c r="F16" s="6">
        <f t="shared" si="0"/>
        <v>89</v>
      </c>
      <c r="G16" s="12">
        <v>0.04</v>
      </c>
      <c r="H16" s="16">
        <v>2314</v>
      </c>
      <c r="I16" s="7">
        <v>89</v>
      </c>
      <c r="J16" s="7">
        <f t="shared" si="2"/>
        <v>89</v>
      </c>
      <c r="K16" s="17">
        <v>0.04</v>
      </c>
    </row>
    <row r="17" spans="1:11" x14ac:dyDescent="0.25">
      <c r="A17" s="5">
        <v>30</v>
      </c>
      <c r="B17" s="5" t="s">
        <v>16</v>
      </c>
      <c r="C17" s="9">
        <v>3680</v>
      </c>
      <c r="D17" s="11">
        <v>3646</v>
      </c>
      <c r="E17" s="6">
        <v>-34</v>
      </c>
      <c r="F17" s="6">
        <f t="shared" si="0"/>
        <v>34</v>
      </c>
      <c r="G17" s="12">
        <v>-9.2391304347826005E-3</v>
      </c>
      <c r="H17" s="16">
        <v>4288</v>
      </c>
      <c r="I17" s="7">
        <v>608</v>
      </c>
      <c r="J17" s="7">
        <f t="shared" si="2"/>
        <v>608</v>
      </c>
      <c r="K17" s="17">
        <v>0.16521739130434701</v>
      </c>
    </row>
    <row r="18" spans="1:11" x14ac:dyDescent="0.25">
      <c r="A18" s="5">
        <v>31</v>
      </c>
      <c r="B18" s="5" t="s">
        <v>17</v>
      </c>
      <c r="C18" s="9">
        <v>8645</v>
      </c>
      <c r="D18" s="11">
        <v>8820</v>
      </c>
      <c r="E18" s="6">
        <v>175</v>
      </c>
      <c r="F18" s="6">
        <f t="shared" si="0"/>
        <v>175</v>
      </c>
      <c r="G18" s="12">
        <v>2.0242914979756998E-2</v>
      </c>
      <c r="H18" s="16">
        <v>8820</v>
      </c>
      <c r="I18" s="7">
        <v>175</v>
      </c>
      <c r="J18" s="7">
        <f t="shared" si="2"/>
        <v>175</v>
      </c>
      <c r="K18" s="17">
        <v>2.0242914979756998E-2</v>
      </c>
    </row>
    <row r="19" spans="1:11" x14ac:dyDescent="0.25">
      <c r="A19" s="5">
        <v>32</v>
      </c>
      <c r="B19" s="5" t="s">
        <v>18</v>
      </c>
      <c r="C19" s="9">
        <v>3835</v>
      </c>
      <c r="D19" s="11">
        <v>3962</v>
      </c>
      <c r="E19" s="6">
        <v>127</v>
      </c>
      <c r="F19" s="6">
        <f t="shared" si="0"/>
        <v>127</v>
      </c>
      <c r="G19" s="12">
        <v>3.3116036505867003E-2</v>
      </c>
      <c r="H19" s="16">
        <v>3962</v>
      </c>
      <c r="I19" s="7">
        <v>127</v>
      </c>
      <c r="J19" s="7">
        <f t="shared" si="2"/>
        <v>127</v>
      </c>
      <c r="K19" s="17">
        <v>3.3116036505867003E-2</v>
      </c>
    </row>
    <row r="20" spans="1:11" x14ac:dyDescent="0.25">
      <c r="A20" s="5">
        <v>35</v>
      </c>
      <c r="B20" s="5" t="s">
        <v>19</v>
      </c>
      <c r="C20" s="9">
        <v>5900</v>
      </c>
      <c r="D20" s="11">
        <v>5716</v>
      </c>
      <c r="E20" s="6">
        <v>-184</v>
      </c>
      <c r="F20" s="6">
        <f t="shared" si="0"/>
        <v>184</v>
      </c>
      <c r="G20" s="12">
        <v>-3.1186440677966099E-2</v>
      </c>
      <c r="H20" s="16">
        <v>5716</v>
      </c>
      <c r="I20" s="7">
        <v>-184</v>
      </c>
      <c r="J20" s="7">
        <f t="shared" si="2"/>
        <v>184</v>
      </c>
      <c r="K20" s="17">
        <v>-3.1186440677966099E-2</v>
      </c>
    </row>
    <row r="21" spans="1:11" x14ac:dyDescent="0.25">
      <c r="A21" s="5">
        <v>38</v>
      </c>
      <c r="B21" s="5" t="s">
        <v>20</v>
      </c>
      <c r="C21" s="9">
        <v>5610</v>
      </c>
      <c r="D21" s="11">
        <v>5471</v>
      </c>
      <c r="E21" s="6">
        <v>-139</v>
      </c>
      <c r="F21" s="6">
        <f t="shared" si="0"/>
        <v>139</v>
      </c>
      <c r="G21" s="12">
        <v>-2.4777183600713001E-2</v>
      </c>
      <c r="H21" s="16">
        <v>5471</v>
      </c>
      <c r="I21" s="7">
        <v>-139</v>
      </c>
      <c r="J21" s="7">
        <f t="shared" si="2"/>
        <v>139</v>
      </c>
      <c r="K21" s="17">
        <v>-2.4777183600713001E-2</v>
      </c>
    </row>
    <row r="22" spans="1:11" x14ac:dyDescent="0.25">
      <c r="A22" s="5">
        <v>45</v>
      </c>
      <c r="B22" s="5" t="s">
        <v>21</v>
      </c>
      <c r="C22" s="9">
        <v>10650</v>
      </c>
      <c r="D22" s="11">
        <v>11064</v>
      </c>
      <c r="E22" s="6">
        <v>414</v>
      </c>
      <c r="F22" s="6">
        <f t="shared" si="0"/>
        <v>414</v>
      </c>
      <c r="G22" s="12">
        <v>3.8873239436619703E-2</v>
      </c>
      <c r="H22" s="16">
        <v>11064</v>
      </c>
      <c r="I22" s="7">
        <v>414</v>
      </c>
      <c r="J22" s="7">
        <f t="shared" si="2"/>
        <v>414</v>
      </c>
      <c r="K22" s="17">
        <v>3.8873239436619703E-2</v>
      </c>
    </row>
    <row r="23" spans="1:11" x14ac:dyDescent="0.25">
      <c r="A23" s="5">
        <v>46</v>
      </c>
      <c r="B23" s="5" t="s">
        <v>22</v>
      </c>
      <c r="C23" s="9">
        <v>6640</v>
      </c>
      <c r="D23" s="11">
        <v>6610</v>
      </c>
      <c r="E23" s="6">
        <v>-30</v>
      </c>
      <c r="F23" s="6">
        <f t="shared" si="0"/>
        <v>30</v>
      </c>
      <c r="G23" s="12">
        <v>-4.5180722891566202E-3</v>
      </c>
      <c r="H23" s="16">
        <v>6610</v>
      </c>
      <c r="I23" s="7">
        <v>-30</v>
      </c>
      <c r="J23" s="7">
        <f t="shared" si="2"/>
        <v>30</v>
      </c>
      <c r="K23" s="17">
        <v>-4.5180722891566202E-3</v>
      </c>
    </row>
    <row r="24" spans="1:11" x14ac:dyDescent="0.25">
      <c r="A24" s="5">
        <v>47</v>
      </c>
      <c r="B24" s="5" t="s">
        <v>23</v>
      </c>
      <c r="C24" s="9">
        <v>9780</v>
      </c>
      <c r="D24" s="11">
        <v>9999</v>
      </c>
      <c r="E24" s="6">
        <v>219</v>
      </c>
      <c r="F24" s="6">
        <f t="shared" si="0"/>
        <v>219</v>
      </c>
      <c r="G24" s="12">
        <v>2.2392638036809801E-2</v>
      </c>
      <c r="H24" s="16">
        <v>9999</v>
      </c>
      <c r="I24" s="7">
        <v>219</v>
      </c>
      <c r="J24" s="7">
        <f t="shared" si="2"/>
        <v>219</v>
      </c>
      <c r="K24" s="17">
        <v>2.2392638036809801E-2</v>
      </c>
    </row>
    <row r="25" spans="1:11" x14ac:dyDescent="0.25">
      <c r="A25" s="5">
        <v>48</v>
      </c>
      <c r="B25" s="5" t="s">
        <v>24</v>
      </c>
      <c r="C25" s="9">
        <v>2015</v>
      </c>
      <c r="D25" s="11">
        <v>2093</v>
      </c>
      <c r="E25" s="6">
        <v>78</v>
      </c>
      <c r="F25" s="6">
        <f t="shared" si="0"/>
        <v>78</v>
      </c>
      <c r="G25" s="12">
        <v>3.8709677419354799E-2</v>
      </c>
      <c r="H25" s="16">
        <v>2161</v>
      </c>
      <c r="I25" s="7">
        <v>146</v>
      </c>
      <c r="J25" s="7">
        <f t="shared" si="2"/>
        <v>146</v>
      </c>
      <c r="K25" s="17">
        <v>7.2456575682382104E-2</v>
      </c>
    </row>
    <row r="26" spans="1:11" x14ac:dyDescent="0.25">
      <c r="A26" s="5">
        <v>49</v>
      </c>
      <c r="B26" s="5" t="s">
        <v>25</v>
      </c>
      <c r="C26" s="9">
        <v>10505</v>
      </c>
      <c r="D26" s="11">
        <v>11057</v>
      </c>
      <c r="E26" s="6">
        <v>552</v>
      </c>
      <c r="F26" s="6">
        <f t="shared" si="0"/>
        <v>552</v>
      </c>
      <c r="G26" s="12">
        <v>5.2546406473108001E-2</v>
      </c>
      <c r="H26" s="16">
        <v>10610</v>
      </c>
      <c r="I26" s="7">
        <v>105</v>
      </c>
      <c r="J26" s="7">
        <f t="shared" si="2"/>
        <v>105</v>
      </c>
      <c r="K26" s="17">
        <v>9.9952403617325006E-3</v>
      </c>
    </row>
    <row r="27" spans="1:11" x14ac:dyDescent="0.25">
      <c r="A27" s="5">
        <v>50</v>
      </c>
      <c r="B27" s="5" t="s">
        <v>26</v>
      </c>
      <c r="C27" s="9">
        <v>8820</v>
      </c>
      <c r="D27" s="11">
        <v>8825</v>
      </c>
      <c r="E27" s="6">
        <v>5</v>
      </c>
      <c r="F27" s="6">
        <f t="shared" si="0"/>
        <v>5</v>
      </c>
      <c r="G27" s="12">
        <v>5.6689342403628098E-4</v>
      </c>
      <c r="H27" s="16">
        <v>8825</v>
      </c>
      <c r="I27" s="7">
        <v>5</v>
      </c>
      <c r="J27" s="7">
        <f t="shared" si="2"/>
        <v>5</v>
      </c>
      <c r="K27" s="17">
        <v>5.6689342403628098E-4</v>
      </c>
    </row>
    <row r="28" spans="1:11" x14ac:dyDescent="0.25">
      <c r="A28" s="5">
        <v>51</v>
      </c>
      <c r="B28" s="5" t="s">
        <v>27</v>
      </c>
      <c r="C28" s="9">
        <v>825</v>
      </c>
      <c r="D28" s="11">
        <v>1392</v>
      </c>
      <c r="E28" s="6">
        <v>567</v>
      </c>
      <c r="F28" s="6">
        <f t="shared" si="0"/>
        <v>567</v>
      </c>
      <c r="G28" s="12">
        <v>0.68727272727272704</v>
      </c>
      <c r="H28" s="16">
        <v>1392</v>
      </c>
      <c r="I28" s="7">
        <v>567</v>
      </c>
      <c r="J28" s="7">
        <f t="shared" si="2"/>
        <v>567</v>
      </c>
      <c r="K28" s="17">
        <v>0.68727272727272704</v>
      </c>
    </row>
    <row r="29" spans="1:11" x14ac:dyDescent="0.25">
      <c r="A29" s="5">
        <v>52</v>
      </c>
      <c r="B29" s="5" t="s">
        <v>28</v>
      </c>
      <c r="C29" s="9">
        <v>8365</v>
      </c>
      <c r="D29" s="11">
        <v>8719</v>
      </c>
      <c r="E29" s="6">
        <v>354</v>
      </c>
      <c r="F29" s="6">
        <f t="shared" si="0"/>
        <v>354</v>
      </c>
      <c r="G29" s="12">
        <v>4.2319187089061502E-2</v>
      </c>
      <c r="H29" s="16">
        <v>8719</v>
      </c>
      <c r="I29" s="7">
        <v>354</v>
      </c>
      <c r="J29" s="7">
        <f t="shared" si="2"/>
        <v>354</v>
      </c>
      <c r="K29" s="17">
        <v>4.2319187089061502E-2</v>
      </c>
    </row>
    <row r="30" spans="1:11" x14ac:dyDescent="0.25">
      <c r="A30" s="5">
        <v>54</v>
      </c>
      <c r="B30" s="5" t="s">
        <v>29</v>
      </c>
      <c r="C30" s="9">
        <v>5885</v>
      </c>
      <c r="D30" s="11">
        <v>6041</v>
      </c>
      <c r="E30" s="6">
        <v>156</v>
      </c>
      <c r="F30" s="6">
        <f t="shared" si="0"/>
        <v>156</v>
      </c>
      <c r="G30" s="12">
        <v>2.6508071367884401E-2</v>
      </c>
      <c r="H30" s="16">
        <v>6041</v>
      </c>
      <c r="I30" s="7">
        <v>156</v>
      </c>
      <c r="J30" s="7">
        <f t="shared" si="2"/>
        <v>156</v>
      </c>
      <c r="K30" s="17">
        <v>2.6508071367884401E-2</v>
      </c>
    </row>
    <row r="31" spans="1:11" x14ac:dyDescent="0.25">
      <c r="A31" s="5">
        <v>55</v>
      </c>
      <c r="B31" s="5" t="s">
        <v>30</v>
      </c>
      <c r="C31" s="9">
        <v>5760</v>
      </c>
      <c r="D31" s="11">
        <v>5432</v>
      </c>
      <c r="E31" s="6">
        <v>-328</v>
      </c>
      <c r="F31" s="6">
        <f t="shared" si="0"/>
        <v>328</v>
      </c>
      <c r="G31" s="12">
        <v>-5.6944444444444402E-2</v>
      </c>
      <c r="H31" s="16">
        <v>5432</v>
      </c>
      <c r="I31" s="7">
        <v>-328</v>
      </c>
      <c r="J31" s="7">
        <f t="shared" si="2"/>
        <v>328</v>
      </c>
      <c r="K31" s="17">
        <v>-5.6944444444444402E-2</v>
      </c>
    </row>
    <row r="32" spans="1:11" x14ac:dyDescent="0.25">
      <c r="A32" s="5">
        <v>60</v>
      </c>
      <c r="B32" s="5" t="s">
        <v>31</v>
      </c>
      <c r="C32" s="9">
        <v>590</v>
      </c>
      <c r="D32" s="11">
        <v>620</v>
      </c>
      <c r="E32" s="6">
        <v>30</v>
      </c>
      <c r="F32" s="6">
        <f t="shared" si="0"/>
        <v>30</v>
      </c>
      <c r="G32" s="12">
        <v>5.0847457627118599E-2</v>
      </c>
      <c r="H32" s="16">
        <v>620</v>
      </c>
      <c r="I32" s="7">
        <v>30</v>
      </c>
      <c r="J32" s="7">
        <f t="shared" si="2"/>
        <v>30</v>
      </c>
      <c r="K32" s="17">
        <v>5.0847457627118599E-2</v>
      </c>
    </row>
    <row r="33" spans="1:11" x14ac:dyDescent="0.25">
      <c r="A33" s="5">
        <v>64</v>
      </c>
      <c r="B33" s="5" t="s">
        <v>32</v>
      </c>
      <c r="C33" s="9">
        <v>9115</v>
      </c>
      <c r="D33" s="11">
        <v>9439</v>
      </c>
      <c r="E33" s="6">
        <v>324</v>
      </c>
      <c r="F33" s="6">
        <f t="shared" si="0"/>
        <v>324</v>
      </c>
      <c r="G33" s="12">
        <v>3.5545803620405901E-2</v>
      </c>
      <c r="H33" s="16">
        <v>9439</v>
      </c>
      <c r="I33" s="7">
        <v>324</v>
      </c>
      <c r="J33" s="7">
        <f t="shared" si="2"/>
        <v>324</v>
      </c>
      <c r="K33" s="17">
        <v>3.5545803620405901E-2</v>
      </c>
    </row>
    <row r="34" spans="1:11" x14ac:dyDescent="0.25">
      <c r="A34" s="5">
        <v>65</v>
      </c>
      <c r="B34" s="5" t="s">
        <v>33</v>
      </c>
      <c r="C34" s="9">
        <v>2970</v>
      </c>
      <c r="D34" s="11">
        <v>2558</v>
      </c>
      <c r="E34" s="6">
        <v>-412</v>
      </c>
      <c r="F34" s="6">
        <f t="shared" si="0"/>
        <v>412</v>
      </c>
      <c r="G34" s="12">
        <v>-0.13872053872053799</v>
      </c>
      <c r="H34" s="16">
        <v>2558</v>
      </c>
      <c r="I34" s="7">
        <v>-412</v>
      </c>
      <c r="J34" s="7">
        <f t="shared" si="2"/>
        <v>412</v>
      </c>
      <c r="K34" s="17">
        <v>-0.13872053872053799</v>
      </c>
    </row>
    <row r="35" spans="1:11" x14ac:dyDescent="0.25">
      <c r="A35" s="5">
        <v>66</v>
      </c>
      <c r="B35" s="5" t="s">
        <v>34</v>
      </c>
      <c r="C35" s="9">
        <v>5225</v>
      </c>
      <c r="D35" s="11">
        <v>5558</v>
      </c>
      <c r="E35" s="6">
        <v>333</v>
      </c>
      <c r="F35" s="6">
        <f t="shared" si="0"/>
        <v>333</v>
      </c>
      <c r="G35" s="12">
        <v>6.3732057416267904E-2</v>
      </c>
      <c r="H35" s="16">
        <v>5019</v>
      </c>
      <c r="I35" s="7">
        <v>-206</v>
      </c>
      <c r="J35" s="7">
        <f t="shared" si="2"/>
        <v>206</v>
      </c>
      <c r="K35" s="17">
        <v>-3.94258373205741E-2</v>
      </c>
    </row>
    <row r="36" spans="1:11" x14ac:dyDescent="0.25">
      <c r="A36" s="5">
        <v>67</v>
      </c>
      <c r="B36" s="5" t="s">
        <v>35</v>
      </c>
      <c r="C36" s="9">
        <v>3605</v>
      </c>
      <c r="D36" s="11">
        <v>3511</v>
      </c>
      <c r="E36" s="6">
        <v>-94</v>
      </c>
      <c r="F36" s="6">
        <f t="shared" si="0"/>
        <v>94</v>
      </c>
      <c r="G36" s="12">
        <v>-2.6074895977808599E-2</v>
      </c>
      <c r="H36" s="16">
        <v>3812</v>
      </c>
      <c r="I36" s="7">
        <v>207</v>
      </c>
      <c r="J36" s="7">
        <f t="shared" si="2"/>
        <v>207</v>
      </c>
      <c r="K36" s="17">
        <v>5.74202496532593E-2</v>
      </c>
    </row>
    <row r="37" spans="1:11" x14ac:dyDescent="0.25">
      <c r="A37" s="5">
        <v>70</v>
      </c>
      <c r="B37" s="5" t="s">
        <v>36</v>
      </c>
      <c r="C37" s="9">
        <v>5250</v>
      </c>
      <c r="D37" s="11">
        <v>5310</v>
      </c>
      <c r="E37" s="6">
        <v>60</v>
      </c>
      <c r="F37" s="6">
        <f t="shared" si="0"/>
        <v>60</v>
      </c>
      <c r="G37" s="12">
        <v>1.1428571428571401E-2</v>
      </c>
      <c r="H37" s="16">
        <v>5310</v>
      </c>
      <c r="I37" s="7">
        <v>60</v>
      </c>
      <c r="J37" s="7">
        <f t="shared" si="2"/>
        <v>60</v>
      </c>
      <c r="K37" s="17">
        <v>1.1428571428571401E-2</v>
      </c>
    </row>
    <row r="38" spans="1:11" x14ac:dyDescent="0.25">
      <c r="A38" s="5">
        <v>71</v>
      </c>
      <c r="B38" s="5" t="s">
        <v>37</v>
      </c>
      <c r="C38" s="9" t="s">
        <v>1</v>
      </c>
      <c r="D38" s="11" t="s">
        <v>1</v>
      </c>
      <c r="E38" s="6" t="s">
        <v>1</v>
      </c>
      <c r="F38" s="6"/>
      <c r="G38" s="12" t="s">
        <v>1</v>
      </c>
      <c r="H38" s="16" t="s">
        <v>1</v>
      </c>
      <c r="I38" s="7" t="s">
        <v>1</v>
      </c>
      <c r="J38" s="7"/>
      <c r="K38" s="17" t="s">
        <v>1</v>
      </c>
    </row>
    <row r="39" spans="1:11" x14ac:dyDescent="0.25">
      <c r="A39" s="5">
        <v>75</v>
      </c>
      <c r="B39" s="5" t="s">
        <v>38</v>
      </c>
      <c r="C39" s="9">
        <v>10055</v>
      </c>
      <c r="D39" s="11">
        <v>10308</v>
      </c>
      <c r="E39" s="6">
        <v>253</v>
      </c>
      <c r="F39" s="6">
        <f t="shared" si="0"/>
        <v>253</v>
      </c>
      <c r="G39" s="12">
        <v>2.5161611138736901E-2</v>
      </c>
      <c r="H39" s="16">
        <v>10308</v>
      </c>
      <c r="I39" s="7">
        <v>253</v>
      </c>
      <c r="J39" s="7">
        <f t="shared" ref="J39:J102" si="3">ABS(I39)</f>
        <v>253</v>
      </c>
      <c r="K39" s="17">
        <v>2.5161611138736901E-2</v>
      </c>
    </row>
    <row r="40" spans="1:11" x14ac:dyDescent="0.25">
      <c r="A40" s="5">
        <v>76</v>
      </c>
      <c r="B40" s="5" t="s">
        <v>39</v>
      </c>
      <c r="C40" s="9">
        <v>4210</v>
      </c>
      <c r="D40" s="11">
        <v>4206</v>
      </c>
      <c r="E40" s="6">
        <v>-4</v>
      </c>
      <c r="F40" s="6">
        <f t="shared" si="0"/>
        <v>4</v>
      </c>
      <c r="G40" s="12">
        <v>-9.5011876484560505E-4</v>
      </c>
      <c r="H40" s="16">
        <v>4206</v>
      </c>
      <c r="I40" s="7">
        <v>-4</v>
      </c>
      <c r="J40" s="7">
        <f t="shared" si="3"/>
        <v>4</v>
      </c>
      <c r="K40" s="17">
        <v>-9.5011876484560505E-4</v>
      </c>
    </row>
    <row r="41" spans="1:11" x14ac:dyDescent="0.25">
      <c r="A41" s="5">
        <v>77</v>
      </c>
      <c r="B41" s="5" t="s">
        <v>40</v>
      </c>
      <c r="C41" s="9">
        <v>170</v>
      </c>
      <c r="D41" s="11">
        <v>495</v>
      </c>
      <c r="E41" s="6">
        <v>325</v>
      </c>
      <c r="F41" s="6">
        <f t="shared" si="0"/>
        <v>325</v>
      </c>
      <c r="G41" s="12">
        <v>1.9117647058823499</v>
      </c>
      <c r="H41" s="16">
        <v>495</v>
      </c>
      <c r="I41" s="7">
        <v>325</v>
      </c>
      <c r="J41" s="7">
        <f t="shared" si="3"/>
        <v>325</v>
      </c>
      <c r="K41" s="17">
        <v>1.9117647058823499</v>
      </c>
    </row>
    <row r="42" spans="1:11" x14ac:dyDescent="0.25">
      <c r="A42" s="5">
        <v>81</v>
      </c>
      <c r="B42" s="5" t="s">
        <v>41</v>
      </c>
      <c r="C42" s="9">
        <v>5360</v>
      </c>
      <c r="D42" s="11">
        <v>5414</v>
      </c>
      <c r="E42" s="6">
        <v>54</v>
      </c>
      <c r="F42" s="6">
        <f t="shared" si="0"/>
        <v>54</v>
      </c>
      <c r="G42" s="12">
        <v>1.00746268656716E-2</v>
      </c>
      <c r="H42" s="16">
        <v>5414</v>
      </c>
      <c r="I42" s="7">
        <v>54</v>
      </c>
      <c r="J42" s="7">
        <f t="shared" si="3"/>
        <v>54</v>
      </c>
      <c r="K42" s="17">
        <v>1.00746268656716E-2</v>
      </c>
    </row>
    <row r="43" spans="1:11" x14ac:dyDescent="0.25">
      <c r="A43" s="5">
        <v>82</v>
      </c>
      <c r="B43" s="5" t="s">
        <v>42</v>
      </c>
      <c r="C43" s="9">
        <v>7350</v>
      </c>
      <c r="D43" s="11">
        <v>7250</v>
      </c>
      <c r="E43" s="6">
        <v>-100</v>
      </c>
      <c r="F43" s="6">
        <f t="shared" si="0"/>
        <v>100</v>
      </c>
      <c r="G43" s="12">
        <v>-1.3605442176870699E-2</v>
      </c>
      <c r="H43" s="16">
        <v>7250</v>
      </c>
      <c r="I43" s="7">
        <v>-100</v>
      </c>
      <c r="J43" s="7">
        <f t="shared" si="3"/>
        <v>100</v>
      </c>
      <c r="K43" s="17">
        <v>-1.3605442176870699E-2</v>
      </c>
    </row>
    <row r="44" spans="1:11" x14ac:dyDescent="0.25">
      <c r="A44" s="5">
        <v>83</v>
      </c>
      <c r="B44" s="5" t="s">
        <v>43</v>
      </c>
      <c r="C44" s="9">
        <v>6210</v>
      </c>
      <c r="D44" s="11">
        <v>6578</v>
      </c>
      <c r="E44" s="6">
        <v>368</v>
      </c>
      <c r="F44" s="6">
        <f t="shared" si="0"/>
        <v>368</v>
      </c>
      <c r="G44" s="12">
        <v>5.9259259259259199E-2</v>
      </c>
      <c r="H44" s="16">
        <v>6578</v>
      </c>
      <c r="I44" s="7">
        <v>368</v>
      </c>
      <c r="J44" s="7">
        <f t="shared" si="3"/>
        <v>368</v>
      </c>
      <c r="K44" s="17">
        <v>5.9259259259259199E-2</v>
      </c>
    </row>
    <row r="45" spans="1:11" x14ac:dyDescent="0.25">
      <c r="A45" s="5">
        <v>85</v>
      </c>
      <c r="B45" s="5" t="s">
        <v>44</v>
      </c>
      <c r="C45" s="9">
        <v>1890</v>
      </c>
      <c r="D45" s="11">
        <v>2204</v>
      </c>
      <c r="E45" s="6">
        <v>314</v>
      </c>
      <c r="F45" s="6">
        <f t="shared" si="0"/>
        <v>314</v>
      </c>
      <c r="G45" s="12">
        <v>0.166137566137566</v>
      </c>
      <c r="H45" s="16">
        <v>2204</v>
      </c>
      <c r="I45" s="7">
        <v>314</v>
      </c>
      <c r="J45" s="7">
        <f t="shared" si="3"/>
        <v>314</v>
      </c>
      <c r="K45" s="17">
        <v>0.166137566137566</v>
      </c>
    </row>
    <row r="46" spans="1:11" x14ac:dyDescent="0.25">
      <c r="A46" s="5">
        <v>86</v>
      </c>
      <c r="B46" s="5" t="s">
        <v>45</v>
      </c>
      <c r="C46" s="9">
        <v>6135</v>
      </c>
      <c r="D46" s="11">
        <v>6183</v>
      </c>
      <c r="E46" s="6">
        <v>48</v>
      </c>
      <c r="F46" s="6">
        <f t="shared" si="0"/>
        <v>48</v>
      </c>
      <c r="G46" s="12">
        <v>7.8239608801955896E-3</v>
      </c>
      <c r="H46" s="16">
        <v>6183</v>
      </c>
      <c r="I46" s="7">
        <v>48</v>
      </c>
      <c r="J46" s="7">
        <f t="shared" si="3"/>
        <v>48</v>
      </c>
      <c r="K46" s="17">
        <v>7.8239608801955896E-3</v>
      </c>
    </row>
    <row r="47" spans="1:11" x14ac:dyDescent="0.25">
      <c r="A47" s="5">
        <v>87</v>
      </c>
      <c r="B47" s="5" t="s">
        <v>46</v>
      </c>
      <c r="C47" s="9">
        <v>5955</v>
      </c>
      <c r="D47" s="11">
        <v>5961</v>
      </c>
      <c r="E47" s="6">
        <v>6</v>
      </c>
      <c r="F47" s="6">
        <f t="shared" si="0"/>
        <v>6</v>
      </c>
      <c r="G47" s="12">
        <v>1.0075566750629701E-3</v>
      </c>
      <c r="H47" s="16">
        <v>5961</v>
      </c>
      <c r="I47" s="7">
        <v>6</v>
      </c>
      <c r="J47" s="7">
        <f t="shared" si="3"/>
        <v>6</v>
      </c>
      <c r="K47" s="17">
        <v>1.0075566750629701E-3</v>
      </c>
    </row>
    <row r="48" spans="1:11" x14ac:dyDescent="0.25">
      <c r="A48" s="5">
        <v>88</v>
      </c>
      <c r="B48" s="5" t="s">
        <v>47</v>
      </c>
      <c r="C48" s="9">
        <v>4280</v>
      </c>
      <c r="D48" s="11">
        <v>4715</v>
      </c>
      <c r="E48" s="6">
        <v>435</v>
      </c>
      <c r="F48" s="6">
        <f t="shared" si="0"/>
        <v>435</v>
      </c>
      <c r="G48" s="12">
        <v>0.101635514018691</v>
      </c>
      <c r="H48" s="16">
        <v>4715</v>
      </c>
      <c r="I48" s="7">
        <v>435</v>
      </c>
      <c r="J48" s="7">
        <f t="shared" si="3"/>
        <v>435</v>
      </c>
      <c r="K48" s="17">
        <v>0.101635514018691</v>
      </c>
    </row>
    <row r="49" spans="1:11" x14ac:dyDescent="0.25">
      <c r="A49" s="5">
        <v>90</v>
      </c>
      <c r="B49" s="5" t="s">
        <v>48</v>
      </c>
      <c r="C49" s="9">
        <v>4455</v>
      </c>
      <c r="D49" s="11">
        <v>4617</v>
      </c>
      <c r="E49" s="6">
        <v>162</v>
      </c>
      <c r="F49" s="6">
        <f t="shared" si="0"/>
        <v>162</v>
      </c>
      <c r="G49" s="12">
        <v>3.6363636363636299E-2</v>
      </c>
      <c r="H49" s="16">
        <v>4617</v>
      </c>
      <c r="I49" s="7">
        <v>162</v>
      </c>
      <c r="J49" s="7">
        <f t="shared" si="3"/>
        <v>162</v>
      </c>
      <c r="K49" s="17">
        <v>3.6363636363636299E-2</v>
      </c>
    </row>
    <row r="50" spans="1:11" x14ac:dyDescent="0.25">
      <c r="A50" s="5">
        <v>93</v>
      </c>
      <c r="B50" s="5" t="s">
        <v>49</v>
      </c>
      <c r="C50" s="9">
        <v>10305</v>
      </c>
      <c r="D50" s="11">
        <v>10841</v>
      </c>
      <c r="E50" s="6">
        <v>536</v>
      </c>
      <c r="F50" s="6">
        <f t="shared" si="0"/>
        <v>536</v>
      </c>
      <c r="G50" s="12">
        <v>5.2013585638039699E-2</v>
      </c>
      <c r="H50" s="16">
        <v>10841</v>
      </c>
      <c r="I50" s="7">
        <v>536</v>
      </c>
      <c r="J50" s="7">
        <f t="shared" si="3"/>
        <v>536</v>
      </c>
      <c r="K50" s="17">
        <v>5.2013585638039699E-2</v>
      </c>
    </row>
    <row r="51" spans="1:11" x14ac:dyDescent="0.25">
      <c r="A51" s="5">
        <v>97</v>
      </c>
      <c r="B51" s="5" t="s">
        <v>50</v>
      </c>
      <c r="C51" s="9">
        <v>4230</v>
      </c>
      <c r="D51" s="11">
        <v>3749</v>
      </c>
      <c r="E51" s="6">
        <v>-481</v>
      </c>
      <c r="F51" s="6">
        <f t="shared" si="0"/>
        <v>481</v>
      </c>
      <c r="G51" s="12">
        <v>-0.11371158392434901</v>
      </c>
      <c r="H51" s="16">
        <v>3749</v>
      </c>
      <c r="I51" s="7">
        <v>-481</v>
      </c>
      <c r="J51" s="7">
        <f t="shared" si="3"/>
        <v>481</v>
      </c>
      <c r="K51" s="17">
        <v>-0.11371158392434901</v>
      </c>
    </row>
    <row r="52" spans="1:11" x14ac:dyDescent="0.25">
      <c r="A52" s="5">
        <v>99</v>
      </c>
      <c r="B52" s="5" t="s">
        <v>51</v>
      </c>
      <c r="C52" s="9">
        <v>4725</v>
      </c>
      <c r="D52" s="11">
        <v>4738</v>
      </c>
      <c r="E52" s="6">
        <v>13</v>
      </c>
      <c r="F52" s="6">
        <f t="shared" si="0"/>
        <v>13</v>
      </c>
      <c r="G52" s="12">
        <v>2.7513227513227502E-3</v>
      </c>
      <c r="H52" s="16">
        <v>4738</v>
      </c>
      <c r="I52" s="7">
        <v>13</v>
      </c>
      <c r="J52" s="7">
        <f t="shared" si="3"/>
        <v>13</v>
      </c>
      <c r="K52" s="17">
        <v>2.7513227513227502E-3</v>
      </c>
    </row>
    <row r="53" spans="1:11" x14ac:dyDescent="0.25">
      <c r="A53" s="5">
        <v>100</v>
      </c>
      <c r="B53" s="5" t="s">
        <v>52</v>
      </c>
      <c r="C53" s="9">
        <v>4890</v>
      </c>
      <c r="D53" s="11">
        <v>4776</v>
      </c>
      <c r="E53" s="6">
        <v>-114</v>
      </c>
      <c r="F53" s="6">
        <f t="shared" si="0"/>
        <v>114</v>
      </c>
      <c r="G53" s="12">
        <v>-2.3312883435582799E-2</v>
      </c>
      <c r="H53" s="16">
        <v>4776</v>
      </c>
      <c r="I53" s="7">
        <v>-114</v>
      </c>
      <c r="J53" s="7">
        <f t="shared" si="3"/>
        <v>114</v>
      </c>
      <c r="K53" s="17">
        <v>-2.3312883435582799E-2</v>
      </c>
    </row>
    <row r="54" spans="1:11" x14ac:dyDescent="0.25">
      <c r="A54" s="5">
        <v>106</v>
      </c>
      <c r="B54" s="5" t="s">
        <v>53</v>
      </c>
      <c r="C54" s="9">
        <v>11455</v>
      </c>
      <c r="D54" s="11">
        <v>12051</v>
      </c>
      <c r="E54" s="6">
        <v>596</v>
      </c>
      <c r="F54" s="6">
        <f t="shared" si="0"/>
        <v>596</v>
      </c>
      <c r="G54" s="12">
        <v>5.2029681361850703E-2</v>
      </c>
      <c r="H54" s="16">
        <v>12051</v>
      </c>
      <c r="I54" s="7">
        <v>596</v>
      </c>
      <c r="J54" s="7">
        <f t="shared" si="3"/>
        <v>596</v>
      </c>
      <c r="K54" s="17">
        <v>5.2029681361850703E-2</v>
      </c>
    </row>
    <row r="55" spans="1:11" x14ac:dyDescent="0.25">
      <c r="A55" s="5">
        <v>108</v>
      </c>
      <c r="B55" s="5" t="s">
        <v>54</v>
      </c>
      <c r="C55" s="9">
        <v>8215</v>
      </c>
      <c r="D55" s="11">
        <v>8368</v>
      </c>
      <c r="E55" s="6">
        <v>153</v>
      </c>
      <c r="F55" s="6">
        <f t="shared" si="0"/>
        <v>153</v>
      </c>
      <c r="G55" s="12">
        <v>1.86244674376141E-2</v>
      </c>
      <c r="H55" s="16">
        <v>8368</v>
      </c>
      <c r="I55" s="7">
        <v>153</v>
      </c>
      <c r="J55" s="7">
        <f t="shared" si="3"/>
        <v>153</v>
      </c>
      <c r="K55" s="17">
        <v>1.86244674376141E-2</v>
      </c>
    </row>
    <row r="56" spans="1:11" x14ac:dyDescent="0.25">
      <c r="A56" s="5">
        <v>901</v>
      </c>
      <c r="B56" s="5" t="s">
        <v>55</v>
      </c>
      <c r="C56" s="9">
        <v>9210</v>
      </c>
      <c r="D56" s="11">
        <v>9155</v>
      </c>
      <c r="E56" s="6">
        <v>-55</v>
      </c>
      <c r="F56" s="6">
        <f t="shared" si="0"/>
        <v>55</v>
      </c>
      <c r="G56" s="12">
        <v>-5.9717698154180196E-3</v>
      </c>
      <c r="H56" s="16">
        <v>9155</v>
      </c>
      <c r="I56" s="7">
        <v>-55</v>
      </c>
      <c r="J56" s="7">
        <f t="shared" si="3"/>
        <v>55</v>
      </c>
      <c r="K56" s="17">
        <v>-5.9717698154180196E-3</v>
      </c>
    </row>
    <row r="57" spans="1:11" x14ac:dyDescent="0.25">
      <c r="A57" s="5">
        <v>902</v>
      </c>
      <c r="B57" s="5" t="s">
        <v>56</v>
      </c>
      <c r="C57" s="9">
        <v>6540</v>
      </c>
      <c r="D57" s="11">
        <v>6798</v>
      </c>
      <c r="E57" s="6">
        <v>258</v>
      </c>
      <c r="F57" s="6">
        <f t="shared" si="0"/>
        <v>258</v>
      </c>
      <c r="G57" s="12">
        <v>3.9449541284403603E-2</v>
      </c>
      <c r="H57" s="16">
        <v>6798</v>
      </c>
      <c r="I57" s="7">
        <v>258</v>
      </c>
      <c r="J57" s="7">
        <f t="shared" si="3"/>
        <v>258</v>
      </c>
      <c r="K57" s="17">
        <v>3.9449541284403603E-2</v>
      </c>
    </row>
    <row r="58" spans="1:11" x14ac:dyDescent="0.25">
      <c r="A58" s="5">
        <v>903</v>
      </c>
      <c r="B58" s="5" t="s">
        <v>57</v>
      </c>
      <c r="C58" s="9">
        <v>12645</v>
      </c>
      <c r="D58" s="11">
        <v>12882</v>
      </c>
      <c r="E58" s="6">
        <v>237</v>
      </c>
      <c r="F58" s="6">
        <f t="shared" si="0"/>
        <v>237</v>
      </c>
      <c r="G58" s="12">
        <v>1.8742586002372399E-2</v>
      </c>
      <c r="H58" s="16">
        <v>12882</v>
      </c>
      <c r="I58" s="7">
        <v>237</v>
      </c>
      <c r="J58" s="7">
        <f t="shared" si="3"/>
        <v>237</v>
      </c>
      <c r="K58" s="17">
        <v>1.8742586002372399E-2</v>
      </c>
    </row>
    <row r="59" spans="1:11" x14ac:dyDescent="0.25">
      <c r="A59" s="5">
        <v>904</v>
      </c>
      <c r="B59" s="5" t="s">
        <v>58</v>
      </c>
      <c r="C59" s="9">
        <v>8105</v>
      </c>
      <c r="D59" s="11">
        <v>8167</v>
      </c>
      <c r="E59" s="6">
        <v>62</v>
      </c>
      <c r="F59" s="6">
        <f t="shared" si="0"/>
        <v>62</v>
      </c>
      <c r="G59" s="12">
        <v>7.64959901295496E-3</v>
      </c>
      <c r="H59" s="16">
        <v>8167</v>
      </c>
      <c r="I59" s="7">
        <v>62</v>
      </c>
      <c r="J59" s="7">
        <f t="shared" si="3"/>
        <v>62</v>
      </c>
      <c r="K59" s="17">
        <v>7.64959901295496E-3</v>
      </c>
    </row>
    <row r="60" spans="1:11" x14ac:dyDescent="0.25">
      <c r="A60" s="5">
        <v>905</v>
      </c>
      <c r="B60" s="5" t="s">
        <v>59</v>
      </c>
      <c r="C60" s="9">
        <v>7265</v>
      </c>
      <c r="D60" s="11">
        <v>7267</v>
      </c>
      <c r="E60" s="6">
        <v>2</v>
      </c>
      <c r="F60" s="6">
        <f t="shared" si="0"/>
        <v>2</v>
      </c>
      <c r="G60" s="12">
        <v>2.7529249827942099E-4</v>
      </c>
      <c r="H60" s="16">
        <v>7267</v>
      </c>
      <c r="I60" s="7">
        <v>2</v>
      </c>
      <c r="J60" s="7">
        <f t="shared" si="3"/>
        <v>2</v>
      </c>
      <c r="K60" s="17">
        <v>2.7529249827942099E-4</v>
      </c>
    </row>
    <row r="61" spans="1:11" x14ac:dyDescent="0.25">
      <c r="A61" s="5">
        <v>906</v>
      </c>
      <c r="B61" s="5" t="s">
        <v>60</v>
      </c>
      <c r="C61" s="9">
        <v>6375</v>
      </c>
      <c r="D61" s="11">
        <v>6360</v>
      </c>
      <c r="E61" s="6">
        <v>-15</v>
      </c>
      <c r="F61" s="6">
        <f t="shared" si="0"/>
        <v>15</v>
      </c>
      <c r="G61" s="12">
        <v>-2.3529411764705798E-3</v>
      </c>
      <c r="H61" s="16">
        <v>6360</v>
      </c>
      <c r="I61" s="7">
        <v>-15</v>
      </c>
      <c r="J61" s="7">
        <f t="shared" si="3"/>
        <v>15</v>
      </c>
      <c r="K61" s="17">
        <v>-2.3529411764705798E-3</v>
      </c>
    </row>
    <row r="62" spans="1:11" x14ac:dyDescent="0.25">
      <c r="A62" s="5">
        <v>907</v>
      </c>
      <c r="B62" s="5" t="s">
        <v>61</v>
      </c>
      <c r="C62" s="9">
        <v>15785</v>
      </c>
      <c r="D62" s="11">
        <v>15740</v>
      </c>
      <c r="E62" s="6">
        <v>-45</v>
      </c>
      <c r="F62" s="6">
        <f t="shared" si="0"/>
        <v>45</v>
      </c>
      <c r="G62" s="12">
        <v>-2.8508077288564998E-3</v>
      </c>
      <c r="H62" s="16">
        <v>15740</v>
      </c>
      <c r="I62" s="7">
        <v>-45</v>
      </c>
      <c r="J62" s="7">
        <f t="shared" si="3"/>
        <v>45</v>
      </c>
      <c r="K62" s="17">
        <v>-2.8508077288564998E-3</v>
      </c>
    </row>
    <row r="63" spans="1:11" x14ac:dyDescent="0.25">
      <c r="A63" s="5">
        <v>908</v>
      </c>
      <c r="B63" s="5" t="s">
        <v>62</v>
      </c>
      <c r="C63" s="9">
        <v>5115</v>
      </c>
      <c r="D63" s="11">
        <v>5824</v>
      </c>
      <c r="E63" s="6">
        <v>709</v>
      </c>
      <c r="F63" s="6">
        <f t="shared" si="0"/>
        <v>709</v>
      </c>
      <c r="G63" s="12">
        <v>0.13861192570869901</v>
      </c>
      <c r="H63" s="16">
        <v>5824</v>
      </c>
      <c r="I63" s="7">
        <v>709</v>
      </c>
      <c r="J63" s="7">
        <f t="shared" si="3"/>
        <v>709</v>
      </c>
      <c r="K63" s="17">
        <v>0.13861192570869901</v>
      </c>
    </row>
    <row r="64" spans="1:11" x14ac:dyDescent="0.25">
      <c r="A64" s="5">
        <v>909</v>
      </c>
      <c r="B64" s="5" t="s">
        <v>63</v>
      </c>
      <c r="C64" s="9">
        <v>11325</v>
      </c>
      <c r="D64" s="11">
        <v>11352</v>
      </c>
      <c r="E64" s="6">
        <v>27</v>
      </c>
      <c r="F64" s="6">
        <f t="shared" si="0"/>
        <v>27</v>
      </c>
      <c r="G64" s="12">
        <v>2.3841059602648998E-3</v>
      </c>
      <c r="H64" s="16">
        <v>11352</v>
      </c>
      <c r="I64" s="7">
        <v>27</v>
      </c>
      <c r="J64" s="7">
        <f t="shared" si="3"/>
        <v>27</v>
      </c>
      <c r="K64" s="17">
        <v>2.3841059602648998E-3</v>
      </c>
    </row>
    <row r="65" spans="1:11" x14ac:dyDescent="0.25">
      <c r="A65" s="5">
        <v>910</v>
      </c>
      <c r="B65" s="5" t="s">
        <v>64</v>
      </c>
      <c r="C65" s="9">
        <v>9075</v>
      </c>
      <c r="D65" s="11">
        <v>9279</v>
      </c>
      <c r="E65" s="6">
        <v>204</v>
      </c>
      <c r="F65" s="6">
        <f t="shared" si="0"/>
        <v>204</v>
      </c>
      <c r="G65" s="12">
        <v>2.2479338842975202E-2</v>
      </c>
      <c r="H65" s="16">
        <v>9279</v>
      </c>
      <c r="I65" s="7">
        <v>204</v>
      </c>
      <c r="J65" s="7">
        <f t="shared" si="3"/>
        <v>204</v>
      </c>
      <c r="K65" s="17">
        <v>2.2479338842975202E-2</v>
      </c>
    </row>
    <row r="66" spans="1:11" x14ac:dyDescent="0.25">
      <c r="A66" s="5">
        <v>911</v>
      </c>
      <c r="B66" s="5" t="s">
        <v>65</v>
      </c>
      <c r="C66" s="9">
        <v>6655</v>
      </c>
      <c r="D66" s="11">
        <v>7584</v>
      </c>
      <c r="E66" s="6">
        <v>929</v>
      </c>
      <c r="F66" s="6">
        <f t="shared" si="0"/>
        <v>929</v>
      </c>
      <c r="G66" s="12">
        <v>0.139594290007513</v>
      </c>
      <c r="H66" s="16">
        <v>6942</v>
      </c>
      <c r="I66" s="7">
        <v>287</v>
      </c>
      <c r="J66" s="7">
        <f t="shared" si="3"/>
        <v>287</v>
      </c>
      <c r="K66" s="17">
        <v>4.3125469571750501E-2</v>
      </c>
    </row>
    <row r="67" spans="1:11" x14ac:dyDescent="0.25">
      <c r="A67" s="5">
        <v>912</v>
      </c>
      <c r="B67" s="5" t="s">
        <v>66</v>
      </c>
      <c r="C67" s="9">
        <v>11175</v>
      </c>
      <c r="D67" s="11">
        <v>10915</v>
      </c>
      <c r="E67" s="6">
        <v>-260</v>
      </c>
      <c r="F67" s="6">
        <f t="shared" ref="F67:F113" si="4">ABS(E67)</f>
        <v>260</v>
      </c>
      <c r="G67" s="12">
        <v>-2.3266219239373599E-2</v>
      </c>
      <c r="H67" s="16">
        <v>11593</v>
      </c>
      <c r="I67" s="7">
        <v>418</v>
      </c>
      <c r="J67" s="7">
        <f t="shared" si="3"/>
        <v>418</v>
      </c>
      <c r="K67" s="17">
        <v>3.7404921700223699E-2</v>
      </c>
    </row>
    <row r="68" spans="1:11" x14ac:dyDescent="0.25">
      <c r="A68" s="5">
        <v>913</v>
      </c>
      <c r="B68" s="5" t="s">
        <v>67</v>
      </c>
      <c r="C68" s="9">
        <v>10605</v>
      </c>
      <c r="D68" s="11">
        <v>10799</v>
      </c>
      <c r="E68" s="6">
        <v>194</v>
      </c>
      <c r="F68" s="6">
        <f t="shared" si="4"/>
        <v>194</v>
      </c>
      <c r="G68" s="12">
        <v>1.8293257897218199E-2</v>
      </c>
      <c r="H68" s="16">
        <v>10799</v>
      </c>
      <c r="I68" s="7">
        <v>194</v>
      </c>
      <c r="J68" s="7">
        <f t="shared" si="3"/>
        <v>194</v>
      </c>
      <c r="K68" s="17">
        <v>1.8293257897218199E-2</v>
      </c>
    </row>
    <row r="69" spans="1:11" x14ac:dyDescent="0.25">
      <c r="A69" s="5">
        <v>914</v>
      </c>
      <c r="B69" s="5" t="s">
        <v>68</v>
      </c>
      <c r="C69" s="9">
        <v>12020</v>
      </c>
      <c r="D69" s="11">
        <v>13357</v>
      </c>
      <c r="E69" s="6">
        <v>1337</v>
      </c>
      <c r="F69" s="6">
        <f t="shared" si="4"/>
        <v>1337</v>
      </c>
      <c r="G69" s="12">
        <v>0.111231281198003</v>
      </c>
      <c r="H69" s="16">
        <v>13357</v>
      </c>
      <c r="I69" s="7">
        <v>1337</v>
      </c>
      <c r="J69" s="7">
        <f t="shared" si="3"/>
        <v>1337</v>
      </c>
      <c r="K69" s="17">
        <v>0.111231281198003</v>
      </c>
    </row>
    <row r="70" spans="1:11" x14ac:dyDescent="0.25">
      <c r="A70" s="5">
        <v>915</v>
      </c>
      <c r="B70" s="5" t="s">
        <v>69</v>
      </c>
      <c r="C70" s="9">
        <v>14785</v>
      </c>
      <c r="D70" s="11">
        <v>14778</v>
      </c>
      <c r="E70" s="6">
        <v>-7</v>
      </c>
      <c r="F70" s="6">
        <f t="shared" si="4"/>
        <v>7</v>
      </c>
      <c r="G70" s="12">
        <v>-4.7345282380791302E-4</v>
      </c>
      <c r="H70" s="16">
        <v>14778</v>
      </c>
      <c r="I70" s="7">
        <v>-7</v>
      </c>
      <c r="J70" s="7">
        <f t="shared" si="3"/>
        <v>7</v>
      </c>
      <c r="K70" s="17">
        <v>-4.7345282380791302E-4</v>
      </c>
    </row>
    <row r="71" spans="1:11" x14ac:dyDescent="0.25">
      <c r="A71" s="5">
        <v>916</v>
      </c>
      <c r="B71" s="5" t="s">
        <v>70</v>
      </c>
      <c r="C71" s="9">
        <v>4210</v>
      </c>
      <c r="D71" s="11">
        <v>4101</v>
      </c>
      <c r="E71" s="6">
        <v>-109</v>
      </c>
      <c r="F71" s="6">
        <f t="shared" si="4"/>
        <v>109</v>
      </c>
      <c r="G71" s="12">
        <v>-2.5890736342042701E-2</v>
      </c>
      <c r="H71" s="16">
        <v>4969</v>
      </c>
      <c r="I71" s="7">
        <v>759</v>
      </c>
      <c r="J71" s="7">
        <f t="shared" si="3"/>
        <v>759</v>
      </c>
      <c r="K71" s="17">
        <v>0.180285035629453</v>
      </c>
    </row>
    <row r="72" spans="1:11" x14ac:dyDescent="0.25">
      <c r="A72" s="5">
        <v>917</v>
      </c>
      <c r="B72" s="5" t="s">
        <v>71</v>
      </c>
      <c r="C72" s="9">
        <v>1765</v>
      </c>
      <c r="D72" s="11">
        <v>1798</v>
      </c>
      <c r="E72" s="6">
        <v>33</v>
      </c>
      <c r="F72" s="6">
        <f t="shared" si="4"/>
        <v>33</v>
      </c>
      <c r="G72" s="12">
        <v>1.86968838526912E-2</v>
      </c>
      <c r="H72" s="16">
        <v>1798</v>
      </c>
      <c r="I72" s="7">
        <v>33</v>
      </c>
      <c r="J72" s="7">
        <f t="shared" si="3"/>
        <v>33</v>
      </c>
      <c r="K72" s="17">
        <v>1.86968838526912E-2</v>
      </c>
    </row>
    <row r="73" spans="1:11" x14ac:dyDescent="0.25">
      <c r="A73" s="5">
        <v>918</v>
      </c>
      <c r="B73" s="5" t="s">
        <v>72</v>
      </c>
      <c r="C73" s="9">
        <v>3555</v>
      </c>
      <c r="D73" s="11">
        <v>3496</v>
      </c>
      <c r="E73" s="6">
        <v>-59</v>
      </c>
      <c r="F73" s="6">
        <f t="shared" si="4"/>
        <v>59</v>
      </c>
      <c r="G73" s="12">
        <v>-1.65963431786216E-2</v>
      </c>
      <c r="H73" s="16">
        <v>3741</v>
      </c>
      <c r="I73" s="7">
        <v>186</v>
      </c>
      <c r="J73" s="7">
        <f t="shared" si="3"/>
        <v>186</v>
      </c>
      <c r="K73" s="17">
        <v>5.2320675105485201E-2</v>
      </c>
    </row>
    <row r="74" spans="1:11" x14ac:dyDescent="0.25">
      <c r="A74" s="5">
        <v>919</v>
      </c>
      <c r="B74" s="5" t="s">
        <v>73</v>
      </c>
      <c r="C74" s="9">
        <v>11635</v>
      </c>
      <c r="D74" s="11">
        <v>12108</v>
      </c>
      <c r="E74" s="6">
        <v>473</v>
      </c>
      <c r="F74" s="6">
        <f t="shared" si="4"/>
        <v>473</v>
      </c>
      <c r="G74" s="12">
        <v>4.0653201547056199E-2</v>
      </c>
      <c r="H74" s="16">
        <v>12108</v>
      </c>
      <c r="I74" s="7">
        <v>473</v>
      </c>
      <c r="J74" s="7">
        <f t="shared" si="3"/>
        <v>473</v>
      </c>
      <c r="K74" s="17">
        <v>4.0653201547056199E-2</v>
      </c>
    </row>
    <row r="75" spans="1:11" x14ac:dyDescent="0.25">
      <c r="A75" s="5">
        <v>920</v>
      </c>
      <c r="B75" s="5" t="s">
        <v>74</v>
      </c>
      <c r="C75" s="9">
        <v>18800</v>
      </c>
      <c r="D75" s="11">
        <v>18447</v>
      </c>
      <c r="E75" s="6">
        <v>-353</v>
      </c>
      <c r="F75" s="6">
        <f t="shared" si="4"/>
        <v>353</v>
      </c>
      <c r="G75" s="12">
        <v>-1.87765957446808E-2</v>
      </c>
      <c r="H75" s="16">
        <v>18447</v>
      </c>
      <c r="I75" s="7">
        <v>-353</v>
      </c>
      <c r="J75" s="7">
        <f t="shared" si="3"/>
        <v>353</v>
      </c>
      <c r="K75" s="17">
        <v>-1.87765957446808E-2</v>
      </c>
    </row>
    <row r="76" spans="1:11" x14ac:dyDescent="0.25">
      <c r="A76" s="5">
        <v>921</v>
      </c>
      <c r="B76" s="5" t="s">
        <v>75</v>
      </c>
      <c r="C76" s="9">
        <v>8735</v>
      </c>
      <c r="D76" s="11">
        <v>8865</v>
      </c>
      <c r="E76" s="6">
        <v>130</v>
      </c>
      <c r="F76" s="6">
        <f t="shared" si="4"/>
        <v>130</v>
      </c>
      <c r="G76" s="12">
        <v>1.4882655981682801E-2</v>
      </c>
      <c r="H76" s="16">
        <v>8865</v>
      </c>
      <c r="I76" s="7">
        <v>130</v>
      </c>
      <c r="J76" s="7">
        <f t="shared" si="3"/>
        <v>130</v>
      </c>
      <c r="K76" s="17">
        <v>1.4882655981682801E-2</v>
      </c>
    </row>
    <row r="77" spans="1:11" x14ac:dyDescent="0.25">
      <c r="A77" s="5">
        <v>922</v>
      </c>
      <c r="B77" s="5" t="s">
        <v>76</v>
      </c>
      <c r="C77" s="9">
        <v>3230</v>
      </c>
      <c r="D77" s="11">
        <v>3231</v>
      </c>
      <c r="E77" s="6">
        <v>1</v>
      </c>
      <c r="F77" s="6">
        <f t="shared" si="4"/>
        <v>1</v>
      </c>
      <c r="G77" s="12">
        <v>3.0959752321981399E-4</v>
      </c>
      <c r="H77" s="16">
        <v>3231</v>
      </c>
      <c r="I77" s="7">
        <v>1</v>
      </c>
      <c r="J77" s="7">
        <f t="shared" si="3"/>
        <v>1</v>
      </c>
      <c r="K77" s="17">
        <v>3.0959752321981399E-4</v>
      </c>
    </row>
    <row r="78" spans="1:11" x14ac:dyDescent="0.25">
      <c r="A78" s="5">
        <v>923</v>
      </c>
      <c r="B78" s="5" t="s">
        <v>77</v>
      </c>
      <c r="C78" s="9">
        <v>12675</v>
      </c>
      <c r="D78" s="11">
        <v>12950</v>
      </c>
      <c r="E78" s="6">
        <v>275</v>
      </c>
      <c r="F78" s="6">
        <f t="shared" si="4"/>
        <v>275</v>
      </c>
      <c r="G78" s="12">
        <v>2.16962524654832E-2</v>
      </c>
      <c r="H78" s="16">
        <v>13477</v>
      </c>
      <c r="I78" s="7">
        <v>802</v>
      </c>
      <c r="J78" s="7">
        <f t="shared" si="3"/>
        <v>802</v>
      </c>
      <c r="K78" s="17">
        <v>6.3274161735700094E-2</v>
      </c>
    </row>
    <row r="79" spans="1:11" x14ac:dyDescent="0.25">
      <c r="A79" s="5">
        <v>924</v>
      </c>
      <c r="B79" s="5" t="s">
        <v>78</v>
      </c>
      <c r="C79" s="9">
        <v>11090</v>
      </c>
      <c r="D79" s="11">
        <v>9885</v>
      </c>
      <c r="E79" s="6">
        <v>-1205</v>
      </c>
      <c r="F79" s="6">
        <f t="shared" si="4"/>
        <v>1205</v>
      </c>
      <c r="G79" s="12">
        <v>-0.108656447249774</v>
      </c>
      <c r="H79" s="16">
        <v>9885</v>
      </c>
      <c r="I79" s="7">
        <v>-1205</v>
      </c>
      <c r="J79" s="7">
        <f t="shared" si="3"/>
        <v>1205</v>
      </c>
      <c r="K79" s="17">
        <v>-0.108656447249774</v>
      </c>
    </row>
    <row r="80" spans="1:11" x14ac:dyDescent="0.25">
      <c r="A80" s="5">
        <v>925</v>
      </c>
      <c r="B80" s="5" t="s">
        <v>79</v>
      </c>
      <c r="C80" s="9">
        <v>9840</v>
      </c>
      <c r="D80" s="11">
        <v>9614</v>
      </c>
      <c r="E80" s="6">
        <v>-226</v>
      </c>
      <c r="F80" s="6">
        <f t="shared" si="4"/>
        <v>226</v>
      </c>
      <c r="G80" s="12">
        <v>-2.29674796747967E-2</v>
      </c>
      <c r="H80" s="16">
        <v>9614</v>
      </c>
      <c r="I80" s="7">
        <v>-226</v>
      </c>
      <c r="J80" s="7">
        <f t="shared" si="3"/>
        <v>226</v>
      </c>
      <c r="K80" s="17">
        <v>-2.29674796747967E-2</v>
      </c>
    </row>
    <row r="81" spans="1:11" x14ac:dyDescent="0.25">
      <c r="A81" s="5">
        <v>926</v>
      </c>
      <c r="B81" s="5" t="s">
        <v>80</v>
      </c>
      <c r="C81" s="9">
        <v>1630</v>
      </c>
      <c r="D81" s="11">
        <v>1834</v>
      </c>
      <c r="E81" s="6">
        <v>204</v>
      </c>
      <c r="F81" s="6">
        <f t="shared" si="4"/>
        <v>204</v>
      </c>
      <c r="G81" s="12">
        <v>0.125153374233128</v>
      </c>
      <c r="H81" s="16">
        <v>1605</v>
      </c>
      <c r="I81" s="7">
        <v>-25</v>
      </c>
      <c r="J81" s="7">
        <f t="shared" si="3"/>
        <v>25</v>
      </c>
      <c r="K81" s="17">
        <v>-1.5337423312883401E-2</v>
      </c>
    </row>
    <row r="82" spans="1:11" x14ac:dyDescent="0.25">
      <c r="A82" s="5">
        <v>927</v>
      </c>
      <c r="B82" s="5" t="s">
        <v>81</v>
      </c>
      <c r="C82" s="9">
        <v>6040</v>
      </c>
      <c r="D82" s="11">
        <v>6283</v>
      </c>
      <c r="E82" s="6">
        <v>243</v>
      </c>
      <c r="F82" s="6">
        <f t="shared" si="4"/>
        <v>243</v>
      </c>
      <c r="G82" s="12">
        <v>4.0231788079470199E-2</v>
      </c>
      <c r="H82" s="16">
        <v>6329</v>
      </c>
      <c r="I82" s="7">
        <v>289</v>
      </c>
      <c r="J82" s="7">
        <f t="shared" si="3"/>
        <v>289</v>
      </c>
      <c r="K82" s="17">
        <v>4.7847682119205301E-2</v>
      </c>
    </row>
    <row r="83" spans="1:11" x14ac:dyDescent="0.25">
      <c r="A83" s="5">
        <v>928</v>
      </c>
      <c r="B83" s="5" t="s">
        <v>82</v>
      </c>
      <c r="C83" s="9">
        <v>16475</v>
      </c>
      <c r="D83" s="11">
        <v>16837</v>
      </c>
      <c r="E83" s="6">
        <v>362</v>
      </c>
      <c r="F83" s="6">
        <f t="shared" si="4"/>
        <v>362</v>
      </c>
      <c r="G83" s="12">
        <v>2.19726858877086E-2</v>
      </c>
      <c r="H83" s="16">
        <v>16837</v>
      </c>
      <c r="I83" s="7">
        <v>362</v>
      </c>
      <c r="J83" s="7">
        <f t="shared" si="3"/>
        <v>362</v>
      </c>
      <c r="K83" s="17">
        <v>2.19726858877086E-2</v>
      </c>
    </row>
    <row r="84" spans="1:11" x14ac:dyDescent="0.25">
      <c r="A84" s="5">
        <v>929</v>
      </c>
      <c r="B84" s="5" t="s">
        <v>83</v>
      </c>
      <c r="C84" s="9">
        <v>11370</v>
      </c>
      <c r="D84" s="11">
        <v>11617</v>
      </c>
      <c r="E84" s="6">
        <v>247</v>
      </c>
      <c r="F84" s="6">
        <f t="shared" si="4"/>
        <v>247</v>
      </c>
      <c r="G84" s="12">
        <v>2.17238346525945E-2</v>
      </c>
      <c r="H84" s="16">
        <v>11617</v>
      </c>
      <c r="I84" s="7">
        <v>247</v>
      </c>
      <c r="J84" s="7">
        <f t="shared" si="3"/>
        <v>247</v>
      </c>
      <c r="K84" s="17">
        <v>2.17238346525945E-2</v>
      </c>
    </row>
    <row r="85" spans="1:11" x14ac:dyDescent="0.25">
      <c r="A85" s="5">
        <v>930</v>
      </c>
      <c r="B85" s="5" t="s">
        <v>84</v>
      </c>
      <c r="C85" s="9">
        <v>1965</v>
      </c>
      <c r="D85" s="11">
        <v>2123</v>
      </c>
      <c r="E85" s="6">
        <v>158</v>
      </c>
      <c r="F85" s="6">
        <f t="shared" si="4"/>
        <v>158</v>
      </c>
      <c r="G85" s="12">
        <v>8.0407124681933798E-2</v>
      </c>
      <c r="H85" s="16">
        <v>2123</v>
      </c>
      <c r="I85" s="7">
        <v>158</v>
      </c>
      <c r="J85" s="7">
        <f t="shared" si="3"/>
        <v>158</v>
      </c>
      <c r="K85" s="17">
        <v>8.0407124681933798E-2</v>
      </c>
    </row>
    <row r="86" spans="1:11" x14ac:dyDescent="0.25">
      <c r="A86" s="5">
        <v>931</v>
      </c>
      <c r="B86" s="5" t="s">
        <v>85</v>
      </c>
      <c r="C86" s="9">
        <v>9680</v>
      </c>
      <c r="D86" s="11">
        <v>10493</v>
      </c>
      <c r="E86" s="6">
        <v>813</v>
      </c>
      <c r="F86" s="6">
        <f t="shared" si="4"/>
        <v>813</v>
      </c>
      <c r="G86" s="12">
        <v>8.39876033057851E-2</v>
      </c>
      <c r="H86" s="16">
        <v>9816</v>
      </c>
      <c r="I86" s="7">
        <v>136</v>
      </c>
      <c r="J86" s="7">
        <f t="shared" si="3"/>
        <v>136</v>
      </c>
      <c r="K86" s="17">
        <v>1.40495867768595E-2</v>
      </c>
    </row>
    <row r="87" spans="1:11" x14ac:dyDescent="0.25">
      <c r="A87" s="5">
        <v>932</v>
      </c>
      <c r="B87" s="5" t="s">
        <v>86</v>
      </c>
      <c r="C87" s="9">
        <v>13485</v>
      </c>
      <c r="D87" s="11">
        <v>13016</v>
      </c>
      <c r="E87" s="6">
        <v>-469</v>
      </c>
      <c r="F87" s="6">
        <f t="shared" si="4"/>
        <v>469</v>
      </c>
      <c r="G87" s="12">
        <v>-3.4779384501297701E-2</v>
      </c>
      <c r="H87" s="16">
        <v>13578</v>
      </c>
      <c r="I87" s="7">
        <v>93</v>
      </c>
      <c r="J87" s="7">
        <f t="shared" si="3"/>
        <v>93</v>
      </c>
      <c r="K87" s="17">
        <v>6.8965517241379301E-3</v>
      </c>
    </row>
    <row r="88" spans="1:11" x14ac:dyDescent="0.25">
      <c r="A88" s="5">
        <v>933</v>
      </c>
      <c r="B88" s="5" t="s">
        <v>87</v>
      </c>
      <c r="C88" s="9">
        <v>4910</v>
      </c>
      <c r="D88" s="11">
        <v>5128</v>
      </c>
      <c r="E88" s="6">
        <v>218</v>
      </c>
      <c r="F88" s="6">
        <f t="shared" si="4"/>
        <v>218</v>
      </c>
      <c r="G88" s="12">
        <v>4.4399185336048801E-2</v>
      </c>
      <c r="H88" s="16">
        <v>5128</v>
      </c>
      <c r="I88" s="7">
        <v>218</v>
      </c>
      <c r="J88" s="7">
        <f t="shared" si="3"/>
        <v>218</v>
      </c>
      <c r="K88" s="17">
        <v>4.4399185336048801E-2</v>
      </c>
    </row>
    <row r="89" spans="1:11" x14ac:dyDescent="0.25">
      <c r="A89" s="5">
        <v>934</v>
      </c>
      <c r="B89" s="5" t="s">
        <v>88</v>
      </c>
      <c r="C89" s="9">
        <v>6205</v>
      </c>
      <c r="D89" s="11">
        <v>6692</v>
      </c>
      <c r="E89" s="6">
        <v>487</v>
      </c>
      <c r="F89" s="6">
        <f t="shared" si="4"/>
        <v>487</v>
      </c>
      <c r="G89" s="12">
        <v>7.8485092667203799E-2</v>
      </c>
      <c r="H89" s="16">
        <v>6692</v>
      </c>
      <c r="I89" s="7">
        <v>487</v>
      </c>
      <c r="J89" s="7">
        <f t="shared" si="3"/>
        <v>487</v>
      </c>
      <c r="K89" s="17">
        <v>7.8485092667203799E-2</v>
      </c>
    </row>
    <row r="90" spans="1:11" x14ac:dyDescent="0.25">
      <c r="A90" s="5">
        <v>935</v>
      </c>
      <c r="B90" s="5" t="s">
        <v>89</v>
      </c>
      <c r="C90" s="9">
        <v>6995</v>
      </c>
      <c r="D90" s="11">
        <v>7032</v>
      </c>
      <c r="E90" s="6">
        <v>37</v>
      </c>
      <c r="F90" s="6">
        <f t="shared" si="4"/>
        <v>37</v>
      </c>
      <c r="G90" s="12">
        <v>5.2894924946390197E-3</v>
      </c>
      <c r="H90" s="16">
        <v>7032</v>
      </c>
      <c r="I90" s="7">
        <v>37</v>
      </c>
      <c r="J90" s="7">
        <f t="shared" si="3"/>
        <v>37</v>
      </c>
      <c r="K90" s="17">
        <v>5.2894924946390197E-3</v>
      </c>
    </row>
    <row r="91" spans="1:11" x14ac:dyDescent="0.25">
      <c r="A91" s="5">
        <v>936</v>
      </c>
      <c r="B91" s="5" t="s">
        <v>90</v>
      </c>
      <c r="C91" s="9">
        <v>4145</v>
      </c>
      <c r="D91" s="11">
        <v>4758</v>
      </c>
      <c r="E91" s="6">
        <v>613</v>
      </c>
      <c r="F91" s="6">
        <f t="shared" si="4"/>
        <v>613</v>
      </c>
      <c r="G91" s="12">
        <v>0.14788902291917899</v>
      </c>
      <c r="H91" s="16">
        <v>4181</v>
      </c>
      <c r="I91" s="7">
        <v>36</v>
      </c>
      <c r="J91" s="7">
        <f t="shared" si="3"/>
        <v>36</v>
      </c>
      <c r="K91" s="17">
        <v>8.6851628468033702E-3</v>
      </c>
    </row>
    <row r="92" spans="1:11" x14ac:dyDescent="0.25">
      <c r="A92" s="5">
        <v>937</v>
      </c>
      <c r="B92" s="5" t="s">
        <v>91</v>
      </c>
      <c r="C92" s="9">
        <v>25285</v>
      </c>
      <c r="D92" s="11">
        <v>24327</v>
      </c>
      <c r="E92" s="6">
        <v>-958</v>
      </c>
      <c r="F92" s="6">
        <f t="shared" si="4"/>
        <v>958</v>
      </c>
      <c r="G92" s="12">
        <v>-3.7888075934348397E-2</v>
      </c>
      <c r="H92" s="16">
        <v>24327</v>
      </c>
      <c r="I92" s="7">
        <v>-958</v>
      </c>
      <c r="J92" s="7">
        <f t="shared" si="3"/>
        <v>958</v>
      </c>
      <c r="K92" s="17">
        <v>-3.7888075934348397E-2</v>
      </c>
    </row>
    <row r="93" spans="1:11" x14ac:dyDescent="0.25">
      <c r="A93" s="5">
        <v>938</v>
      </c>
      <c r="B93" s="5" t="s">
        <v>92</v>
      </c>
      <c r="C93" s="9">
        <v>17975</v>
      </c>
      <c r="D93" s="11">
        <v>14436</v>
      </c>
      <c r="E93" s="6">
        <v>-3539</v>
      </c>
      <c r="F93" s="6">
        <f t="shared" si="4"/>
        <v>3539</v>
      </c>
      <c r="G93" s="12">
        <v>-0.19688456189151499</v>
      </c>
      <c r="H93" s="16">
        <v>14436</v>
      </c>
      <c r="I93" s="7">
        <v>-3539</v>
      </c>
      <c r="J93" s="7">
        <f t="shared" si="3"/>
        <v>3539</v>
      </c>
      <c r="K93" s="17">
        <v>-0.19688456189151499</v>
      </c>
    </row>
    <row r="94" spans="1:11" x14ac:dyDescent="0.25">
      <c r="A94" s="5">
        <v>939</v>
      </c>
      <c r="B94" s="5" t="s">
        <v>93</v>
      </c>
      <c r="C94" s="9">
        <v>10370</v>
      </c>
      <c r="D94" s="11">
        <v>10056</v>
      </c>
      <c r="E94" s="6">
        <v>-314</v>
      </c>
      <c r="F94" s="6">
        <f t="shared" si="4"/>
        <v>314</v>
      </c>
      <c r="G94" s="12">
        <v>-3.02796528447444E-2</v>
      </c>
      <c r="H94" s="16">
        <v>10376</v>
      </c>
      <c r="I94" s="7">
        <v>6</v>
      </c>
      <c r="J94" s="7">
        <f t="shared" si="3"/>
        <v>6</v>
      </c>
      <c r="K94" s="17">
        <v>5.7859209257473396E-4</v>
      </c>
    </row>
    <row r="95" spans="1:11" x14ac:dyDescent="0.25">
      <c r="A95" s="5">
        <v>940</v>
      </c>
      <c r="B95" s="5" t="s">
        <v>94</v>
      </c>
      <c r="C95" s="9">
        <v>19150</v>
      </c>
      <c r="D95" s="11">
        <v>19770</v>
      </c>
      <c r="E95" s="6">
        <v>620</v>
      </c>
      <c r="F95" s="6">
        <f t="shared" si="4"/>
        <v>620</v>
      </c>
      <c r="G95" s="12">
        <v>3.2375979112271497E-2</v>
      </c>
      <c r="H95" s="16">
        <v>19359</v>
      </c>
      <c r="I95" s="7">
        <v>209</v>
      </c>
      <c r="J95" s="7">
        <f t="shared" si="3"/>
        <v>209</v>
      </c>
      <c r="K95" s="17">
        <v>1.0913838120104401E-2</v>
      </c>
    </row>
    <row r="96" spans="1:11" x14ac:dyDescent="0.25">
      <c r="A96" s="5">
        <v>941</v>
      </c>
      <c r="B96" s="5" t="s">
        <v>95</v>
      </c>
      <c r="C96" s="9">
        <v>5335</v>
      </c>
      <c r="D96" s="11">
        <v>4628</v>
      </c>
      <c r="E96" s="6">
        <v>-707</v>
      </c>
      <c r="F96" s="6">
        <f t="shared" si="4"/>
        <v>707</v>
      </c>
      <c r="G96" s="12">
        <v>-0.13252108716026201</v>
      </c>
      <c r="H96" s="16">
        <v>5328</v>
      </c>
      <c r="I96" s="7">
        <v>-7</v>
      </c>
      <c r="J96" s="7">
        <f t="shared" si="3"/>
        <v>7</v>
      </c>
      <c r="K96" s="17">
        <v>-1.3120899718837801E-3</v>
      </c>
    </row>
    <row r="97" spans="1:11" x14ac:dyDescent="0.25">
      <c r="A97" s="5">
        <v>942</v>
      </c>
      <c r="B97" s="5" t="s">
        <v>96</v>
      </c>
      <c r="C97" s="9">
        <v>23035</v>
      </c>
      <c r="D97" s="11">
        <v>23459</v>
      </c>
      <c r="E97" s="6">
        <v>424</v>
      </c>
      <c r="F97" s="6">
        <f t="shared" si="4"/>
        <v>424</v>
      </c>
      <c r="G97" s="12">
        <v>1.8406772303017099E-2</v>
      </c>
      <c r="H97" s="16">
        <v>23459</v>
      </c>
      <c r="I97" s="7">
        <v>424</v>
      </c>
      <c r="J97" s="7">
        <f t="shared" si="3"/>
        <v>424</v>
      </c>
      <c r="K97" s="17">
        <v>1.8406772303017099E-2</v>
      </c>
    </row>
    <row r="98" spans="1:11" x14ac:dyDescent="0.25">
      <c r="A98" s="5">
        <v>943</v>
      </c>
      <c r="B98" s="5" t="s">
        <v>97</v>
      </c>
      <c r="C98" s="9">
        <v>12240</v>
      </c>
      <c r="D98" s="11">
        <v>12788</v>
      </c>
      <c r="E98" s="6">
        <v>548</v>
      </c>
      <c r="F98" s="6">
        <f t="shared" si="4"/>
        <v>548</v>
      </c>
      <c r="G98" s="12">
        <v>4.4771241830065298E-2</v>
      </c>
      <c r="H98" s="16">
        <v>12468</v>
      </c>
      <c r="I98" s="7">
        <v>228</v>
      </c>
      <c r="J98" s="7">
        <f t="shared" si="3"/>
        <v>228</v>
      </c>
      <c r="K98" s="17">
        <v>1.8627450980392101E-2</v>
      </c>
    </row>
    <row r="99" spans="1:11" x14ac:dyDescent="0.25">
      <c r="A99" s="5">
        <v>944</v>
      </c>
      <c r="B99" s="5" t="s">
        <v>98</v>
      </c>
      <c r="C99" s="9">
        <v>7535</v>
      </c>
      <c r="D99" s="11">
        <v>7966</v>
      </c>
      <c r="E99" s="6">
        <v>431</v>
      </c>
      <c r="F99" s="6">
        <f t="shared" si="4"/>
        <v>431</v>
      </c>
      <c r="G99" s="12">
        <v>5.7199734571997299E-2</v>
      </c>
      <c r="H99" s="16">
        <v>7665</v>
      </c>
      <c r="I99" s="7">
        <v>130</v>
      </c>
      <c r="J99" s="7">
        <f t="shared" si="3"/>
        <v>130</v>
      </c>
      <c r="K99" s="17">
        <v>1.7252820172528199E-2</v>
      </c>
    </row>
    <row r="100" spans="1:11" x14ac:dyDescent="0.25">
      <c r="A100" s="5">
        <v>945</v>
      </c>
      <c r="B100" s="5" t="s">
        <v>99</v>
      </c>
      <c r="C100" s="9">
        <v>14470</v>
      </c>
      <c r="D100" s="11">
        <v>14798</v>
      </c>
      <c r="E100" s="6">
        <v>328</v>
      </c>
      <c r="F100" s="6">
        <f t="shared" si="4"/>
        <v>328</v>
      </c>
      <c r="G100" s="12">
        <v>2.26675881133379E-2</v>
      </c>
      <c r="H100" s="16">
        <v>14798</v>
      </c>
      <c r="I100" s="7">
        <v>328</v>
      </c>
      <c r="J100" s="7">
        <f t="shared" si="3"/>
        <v>328</v>
      </c>
      <c r="K100" s="17">
        <v>2.26675881133379E-2</v>
      </c>
    </row>
    <row r="101" spans="1:11" x14ac:dyDescent="0.25">
      <c r="A101" s="5">
        <v>946</v>
      </c>
      <c r="B101" s="5" t="s">
        <v>100</v>
      </c>
      <c r="C101" s="9">
        <v>14020</v>
      </c>
      <c r="D101" s="11">
        <v>14064</v>
      </c>
      <c r="E101" s="6">
        <v>44</v>
      </c>
      <c r="F101" s="6">
        <f t="shared" si="4"/>
        <v>44</v>
      </c>
      <c r="G101" s="12">
        <v>3.1383737517831599E-3</v>
      </c>
      <c r="H101" s="16">
        <v>14064</v>
      </c>
      <c r="I101" s="7">
        <v>44</v>
      </c>
      <c r="J101" s="7">
        <f t="shared" si="3"/>
        <v>44</v>
      </c>
      <c r="K101" s="17">
        <v>3.1383737517831599E-3</v>
      </c>
    </row>
    <row r="102" spans="1:11" x14ac:dyDescent="0.25">
      <c r="A102" s="5">
        <v>947</v>
      </c>
      <c r="B102" s="5" t="s">
        <v>101</v>
      </c>
      <c r="C102" s="9">
        <v>6055</v>
      </c>
      <c r="D102" s="11">
        <v>6485</v>
      </c>
      <c r="E102" s="6">
        <v>430</v>
      </c>
      <c r="F102" s="6">
        <f t="shared" si="4"/>
        <v>430</v>
      </c>
      <c r="G102" s="12">
        <v>7.1015689512799296E-2</v>
      </c>
      <c r="H102" s="16">
        <v>6485</v>
      </c>
      <c r="I102" s="7">
        <v>430</v>
      </c>
      <c r="J102" s="7">
        <f t="shared" si="3"/>
        <v>430</v>
      </c>
      <c r="K102" s="17">
        <v>7.1015689512799296E-2</v>
      </c>
    </row>
    <row r="103" spans="1:11" x14ac:dyDescent="0.25">
      <c r="A103" s="5">
        <v>948</v>
      </c>
      <c r="B103" s="5" t="s">
        <v>102</v>
      </c>
      <c r="C103" s="9">
        <v>2000</v>
      </c>
      <c r="D103" s="11">
        <v>1932</v>
      </c>
      <c r="E103" s="6">
        <v>-68</v>
      </c>
      <c r="F103" s="6">
        <f t="shared" si="4"/>
        <v>68</v>
      </c>
      <c r="G103" s="12">
        <v>-3.4000000000000002E-2</v>
      </c>
      <c r="H103" s="16">
        <v>1932</v>
      </c>
      <c r="I103" s="7">
        <v>-68</v>
      </c>
      <c r="J103" s="7">
        <f t="shared" ref="J103:J113" si="5">ABS(I103)</f>
        <v>68</v>
      </c>
      <c r="K103" s="17">
        <v>-3.4000000000000002E-2</v>
      </c>
    </row>
    <row r="104" spans="1:11" x14ac:dyDescent="0.25">
      <c r="A104" s="5">
        <v>949</v>
      </c>
      <c r="B104" s="5" t="s">
        <v>103</v>
      </c>
      <c r="C104" s="9">
        <v>11480</v>
      </c>
      <c r="D104" s="11">
        <v>12667</v>
      </c>
      <c r="E104" s="6">
        <v>1187</v>
      </c>
      <c r="F104" s="6">
        <f t="shared" si="4"/>
        <v>1187</v>
      </c>
      <c r="G104" s="12">
        <v>0.103397212543554</v>
      </c>
      <c r="H104" s="16">
        <v>12667</v>
      </c>
      <c r="I104" s="7">
        <v>1187</v>
      </c>
      <c r="J104" s="7">
        <f t="shared" si="5"/>
        <v>1187</v>
      </c>
      <c r="K104" s="17">
        <v>0.103397212543554</v>
      </c>
    </row>
    <row r="105" spans="1:11" x14ac:dyDescent="0.25">
      <c r="A105" s="5">
        <v>950</v>
      </c>
      <c r="B105" s="5" t="s">
        <v>104</v>
      </c>
      <c r="C105" s="9">
        <v>4145</v>
      </c>
      <c r="D105" s="11">
        <v>4981</v>
      </c>
      <c r="E105" s="6">
        <v>836</v>
      </c>
      <c r="F105" s="6">
        <f t="shared" si="4"/>
        <v>836</v>
      </c>
      <c r="G105" s="12">
        <v>0.20168878166465601</v>
      </c>
      <c r="H105" s="16">
        <v>3652</v>
      </c>
      <c r="I105" s="7">
        <v>-493</v>
      </c>
      <c r="J105" s="7">
        <f t="shared" si="5"/>
        <v>493</v>
      </c>
      <c r="K105" s="17">
        <v>-0.118938480096501</v>
      </c>
    </row>
    <row r="106" spans="1:11" x14ac:dyDescent="0.25">
      <c r="A106" s="5">
        <v>951</v>
      </c>
      <c r="B106" s="5" t="s">
        <v>105</v>
      </c>
      <c r="C106" s="9">
        <v>31395</v>
      </c>
      <c r="D106" s="11">
        <v>31983</v>
      </c>
      <c r="E106" s="6">
        <v>588</v>
      </c>
      <c r="F106" s="6">
        <f t="shared" si="4"/>
        <v>588</v>
      </c>
      <c r="G106" s="12">
        <v>1.8729096989966498E-2</v>
      </c>
      <c r="H106" s="16">
        <v>31983</v>
      </c>
      <c r="I106" s="7">
        <v>588</v>
      </c>
      <c r="J106" s="7">
        <f t="shared" si="5"/>
        <v>588</v>
      </c>
      <c r="K106" s="17">
        <v>1.8729096989966498E-2</v>
      </c>
    </row>
    <row r="107" spans="1:11" x14ac:dyDescent="0.25">
      <c r="A107" s="5">
        <v>952</v>
      </c>
      <c r="B107" s="5" t="s">
        <v>106</v>
      </c>
      <c r="C107" s="9">
        <v>16620</v>
      </c>
      <c r="D107" s="11">
        <v>19346</v>
      </c>
      <c r="E107" s="6">
        <v>2726</v>
      </c>
      <c r="F107" s="6">
        <f t="shared" si="4"/>
        <v>2726</v>
      </c>
      <c r="G107" s="12">
        <v>0.16401925391095001</v>
      </c>
      <c r="H107" s="16">
        <v>19346</v>
      </c>
      <c r="I107" s="7">
        <v>2726</v>
      </c>
      <c r="J107" s="7">
        <f t="shared" si="5"/>
        <v>2726</v>
      </c>
      <c r="K107" s="17">
        <v>0.16401925391095001</v>
      </c>
    </row>
    <row r="108" spans="1:11" x14ac:dyDescent="0.25">
      <c r="A108" s="5">
        <v>953</v>
      </c>
      <c r="B108" s="5" t="s">
        <v>107</v>
      </c>
      <c r="C108" s="9">
        <v>10320</v>
      </c>
      <c r="D108" s="11">
        <v>10490</v>
      </c>
      <c r="E108" s="6">
        <v>170</v>
      </c>
      <c r="F108" s="6">
        <f t="shared" si="4"/>
        <v>170</v>
      </c>
      <c r="G108" s="12">
        <v>1.6472868217054199E-2</v>
      </c>
      <c r="H108" s="16">
        <v>10490</v>
      </c>
      <c r="I108" s="7">
        <v>170</v>
      </c>
      <c r="J108" s="7">
        <f t="shared" si="5"/>
        <v>170</v>
      </c>
      <c r="K108" s="17">
        <v>1.6472868217054199E-2</v>
      </c>
    </row>
    <row r="109" spans="1:11" x14ac:dyDescent="0.25">
      <c r="A109" s="5">
        <v>954</v>
      </c>
      <c r="B109" s="5" t="s">
        <v>108</v>
      </c>
      <c r="C109" s="9">
        <v>6540</v>
      </c>
      <c r="D109" s="11">
        <v>7208</v>
      </c>
      <c r="E109" s="6">
        <v>668</v>
      </c>
      <c r="F109" s="6">
        <f t="shared" si="4"/>
        <v>668</v>
      </c>
      <c r="G109" s="12">
        <v>0.102140672782874</v>
      </c>
      <c r="H109" s="16">
        <v>6360</v>
      </c>
      <c r="I109" s="7">
        <v>-180</v>
      </c>
      <c r="J109" s="7">
        <f t="shared" si="5"/>
        <v>180</v>
      </c>
      <c r="K109" s="17">
        <v>-2.7522935779816501E-2</v>
      </c>
    </row>
    <row r="110" spans="1:11" x14ac:dyDescent="0.25">
      <c r="A110" s="5">
        <v>955</v>
      </c>
      <c r="B110" s="5" t="s">
        <v>109</v>
      </c>
      <c r="C110" s="9">
        <v>2540</v>
      </c>
      <c r="D110" s="11">
        <v>2726</v>
      </c>
      <c r="E110" s="6">
        <v>186</v>
      </c>
      <c r="F110" s="6">
        <f t="shared" si="4"/>
        <v>186</v>
      </c>
      <c r="G110" s="12">
        <v>7.3228346456692905E-2</v>
      </c>
      <c r="H110" s="16">
        <v>2729</v>
      </c>
      <c r="I110" s="7">
        <v>189</v>
      </c>
      <c r="J110" s="7">
        <f t="shared" si="5"/>
        <v>189</v>
      </c>
      <c r="K110" s="17">
        <v>7.4409448818897606E-2</v>
      </c>
    </row>
    <row r="111" spans="1:11" x14ac:dyDescent="0.25">
      <c r="A111" s="5">
        <v>956</v>
      </c>
      <c r="B111" s="5" t="s">
        <v>110</v>
      </c>
      <c r="C111" s="9">
        <v>255</v>
      </c>
      <c r="D111" s="11">
        <v>109</v>
      </c>
      <c r="E111" s="6">
        <v>-146</v>
      </c>
      <c r="F111" s="6">
        <f t="shared" si="4"/>
        <v>146</v>
      </c>
      <c r="G111" s="12">
        <v>-0.57254901960784299</v>
      </c>
      <c r="H111" s="16">
        <v>690</v>
      </c>
      <c r="I111" s="7">
        <v>435</v>
      </c>
      <c r="J111" s="7">
        <f t="shared" si="5"/>
        <v>435</v>
      </c>
      <c r="K111" s="17">
        <v>1.70588235294117</v>
      </c>
    </row>
    <row r="112" spans="1:11" x14ac:dyDescent="0.25">
      <c r="A112" s="5">
        <v>957</v>
      </c>
      <c r="B112" s="5" t="s">
        <v>111</v>
      </c>
      <c r="C112" s="9">
        <v>9460</v>
      </c>
      <c r="D112" s="11">
        <v>10145</v>
      </c>
      <c r="E112" s="6">
        <v>685</v>
      </c>
      <c r="F112" s="6">
        <f t="shared" si="4"/>
        <v>685</v>
      </c>
      <c r="G112" s="12">
        <v>7.24101479915433E-2</v>
      </c>
      <c r="H112" s="16">
        <v>9618</v>
      </c>
      <c r="I112" s="7">
        <v>158</v>
      </c>
      <c r="J112" s="7">
        <f t="shared" si="5"/>
        <v>158</v>
      </c>
      <c r="K112" s="17">
        <v>1.67019027484143E-2</v>
      </c>
    </row>
    <row r="113" spans="1:11" ht="15.75" thickBot="1" x14ac:dyDescent="0.3">
      <c r="A113" s="5">
        <v>958</v>
      </c>
      <c r="B113" s="5" t="s">
        <v>112</v>
      </c>
      <c r="C113" s="9">
        <v>11440</v>
      </c>
      <c r="D113" s="13">
        <v>11683</v>
      </c>
      <c r="E113" s="14">
        <v>243</v>
      </c>
      <c r="F113" s="14">
        <f t="shared" si="4"/>
        <v>243</v>
      </c>
      <c r="G113" s="15">
        <v>2.1241258741258699E-2</v>
      </c>
      <c r="H113" s="18">
        <v>12360</v>
      </c>
      <c r="I113" s="19">
        <v>920</v>
      </c>
      <c r="J113" s="19">
        <f t="shared" si="5"/>
        <v>920</v>
      </c>
      <c r="K113" s="20">
        <v>8.0419580419580403E-2</v>
      </c>
    </row>
    <row r="114" spans="1:11" x14ac:dyDescent="0.25">
      <c r="A114" s="4"/>
      <c r="B114" s="4"/>
      <c r="C114" s="4"/>
      <c r="D114" s="27" t="s">
        <v>113</v>
      </c>
      <c r="E114" s="28">
        <f>AVERAGE(E3:E113)</f>
        <v>161.37037037037038</v>
      </c>
      <c r="F114" s="28">
        <f>AVERAGE(F3:F113)</f>
        <v>361.77777777777777</v>
      </c>
      <c r="G114" s="29">
        <f>AVERAGE(G3:G113)</f>
        <v>4.1281011327635703E-2</v>
      </c>
      <c r="H114" s="21" t="s">
        <v>113</v>
      </c>
      <c r="I114" s="22">
        <f>AVERAGE(I3:I113)</f>
        <v>161.37037037037038</v>
      </c>
      <c r="J114" s="22">
        <f>AVERAGE(J3:J113)</f>
        <v>331.25925925925924</v>
      </c>
      <c r="K114" s="23">
        <f>AVERAGE(K3:K113)</f>
        <v>6.102489925043654E-2</v>
      </c>
    </row>
    <row r="115" spans="1:11" x14ac:dyDescent="0.25">
      <c r="A115" s="4"/>
      <c r="B115" s="4"/>
      <c r="C115" s="4"/>
      <c r="D115" s="30" t="s">
        <v>115</v>
      </c>
      <c r="E115" s="31">
        <f>_xlfn.STDEV.S(E3:E113)</f>
        <v>577.52740101831046</v>
      </c>
      <c r="F115" s="31">
        <f>_xlfn.STDEV.S(F3:F113)</f>
        <v>477.195238817568</v>
      </c>
      <c r="G115" s="32">
        <f>_xlfn.STDEV.S(G3:G113)</f>
        <v>0.20972666300378945</v>
      </c>
      <c r="H115" s="24" t="s">
        <v>115</v>
      </c>
      <c r="I115" s="25">
        <f>_xlfn.STDEV.S(I3:I113)</f>
        <v>557.10276225487439</v>
      </c>
      <c r="J115" s="25">
        <f>_xlfn.STDEV.S(J3:J113)</f>
        <v>475.27783060921854</v>
      </c>
      <c r="K115" s="26">
        <f>_xlfn.STDEV.S(K3:K113)</f>
        <v>0.25604386549953045</v>
      </c>
    </row>
    <row r="116" spans="1:11" x14ac:dyDescent="0.25">
      <c r="A116" s="4"/>
      <c r="B116" s="4"/>
      <c r="C116" s="4"/>
      <c r="D116" s="30" t="s">
        <v>114</v>
      </c>
      <c r="E116" s="30">
        <f>MEDIAN(E3:E113)</f>
        <v>161</v>
      </c>
      <c r="F116" s="30">
        <f>MEDIAN(F3:F113)</f>
        <v>243</v>
      </c>
      <c r="G116" s="32">
        <f>MEDIAN(G3:G113)</f>
        <v>2.132963971036345E-2</v>
      </c>
      <c r="H116" s="24" t="s">
        <v>114</v>
      </c>
      <c r="I116" s="24">
        <f>MEDIAN(I3:I113)</f>
        <v>158</v>
      </c>
      <c r="J116" s="24">
        <f>MEDIAN(J3:J113)</f>
        <v>206</v>
      </c>
      <c r="K116" s="26">
        <f>MEDIAN(K3:K113)</f>
        <v>1.8712990421328849E-2</v>
      </c>
    </row>
    <row r="117" spans="1:11" x14ac:dyDescent="0.25">
      <c r="K117" s="1"/>
    </row>
  </sheetData>
  <mergeCells count="2">
    <mergeCell ref="D1:G1"/>
    <mergeCell ref="H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comparing_true_and_computed_pop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b</cp:lastModifiedBy>
  <dcterms:created xsi:type="dcterms:W3CDTF">2023-01-20T20:55:55Z</dcterms:created>
  <dcterms:modified xsi:type="dcterms:W3CDTF">2023-01-20T21:07:45Z</dcterms:modified>
</cp:coreProperties>
</file>