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60" documentId="109_{21EAC73E-584B-4B3F-8E40-DD04FB917DD4}" xr6:coauthVersionLast="45" xr6:coauthVersionMax="45" xr10:uidLastSave="{A0D0EE01-93DD-4A78-8155-6C4DBAF33328}"/>
  <bookViews>
    <workbookView xWindow="-28800" yWindow="9270"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<sst xmlns="http://schemas.openxmlformats.org/spreadsheetml/2006/main" count="388" uniqueCount="223">
  <si>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</si>
  <si>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</si>
  <si>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</si>
  <si>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</si>
  <si>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</si>
  <si>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</si>
  <si>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</si>
  <si>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</si>
  <si>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</si>
  <si>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</si>
  <si>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</si>
  <si>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</si>
  <si>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</si>
  <si>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</si>
  <si>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</si>
  <si>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</si>
  <si>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</si>
  <si>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</si>
  <si>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</si>
  <si>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</si>
  <si>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</si>
  <si>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</si>
  <si>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</si>
  <si>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</si>
  <si>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</si>
  <si>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</si>
  <si>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</si>
  <si>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</si>
  <si>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</si>
  <si>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</si>
  <si>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</si>
  <si>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</si>
  <si>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</si>
  <si>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</si>
  <si>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</si>
  <si>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</si>
  <si>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</si>
  <si>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</si>
  <si>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</si>
  <si>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</si>
  <si>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</si>
  <si>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</si>
  <si>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</si>
  <si>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</si>
  <si>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</si>
  <si>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</si>
  <si>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</si>
  <si>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</si>
  <si>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</si>
  <si>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</si>
  <si>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</si>
  <si>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</si>
  <si>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</si>
  <si>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</si>
  <si>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</si>
  <si>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</si>
  <si>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</si>
  <si>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</si>
  <si>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</si>
  <si>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</si>
  <si>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</si>
  <si>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</si>
  <si>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</si>
  <si>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</si>
  <si>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</si>
  <si>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</si>
  <si>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</si>
  <si>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</si>
  <si>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</si>
  <si>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</si>
  <si>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</si>
  <si>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</si>
  <si>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</si>
  <si>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</si>
  <si>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</si>
  <si>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</si>
  <si>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</si>
  <si>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</si>
  <si>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</si>
  <si>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</si>
  <si>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</si>
  <si>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</si>
  <si>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</si>
  <si>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</si>
  <si>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</si>
  <si>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</si>
  <si>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</si>
  <si>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</si>
  <si>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</si>
  <si>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</si>
  <si>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</si>
  <si>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</si>
  <si>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</si>
  <si>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</si>
  <si>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</si>
  <si>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</si>
  <si>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</si>
  <si>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</si>
  <si>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</si>
  <si>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</si>
  <si>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</si>
  <si>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</si>
  <si>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</si>
  <si>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</si>
  <si>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</si>
  <si>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</si>
  <si>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</si>
  <si>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</si>
  <si>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</si>
  <si>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</si>
  <si>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</si>
  <si>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</si>
  <si>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</si>
  <si>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</si>
  <si>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</si>
  <si>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</si>
  <si>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</si>
  <si>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</si>
  <si>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</si>
  <si>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</si>
  <si>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</si>
  <si>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</si>
  <si>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</si>
  <si>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</si>
  <si>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</si>
  <si>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</si>
  <si>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</si>
  <si>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</si>
  <si>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</si>
  <si>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</si>
  <si>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</si>
  <si>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</si>
  <si>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</si>
  <si>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</si>
  <si>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</si>
  <si>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</si>
  <si>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</si>
  <si>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</si>
  <si>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</si>
  <si>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</si>
  <si>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</si>
  <si>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</si>
  <si>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</si>
  <si>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</si>
  <si>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</si>
  <si>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</si>
  <si>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</si>
  <si>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</si>
  <si>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</si>
  <si>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</si>
  <si>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</si>
  <si>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</si>
  <si>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</si>
  <si>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</si>
  <si>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</si>
  <si>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</si>
  <si>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</si>
  <si>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</si>
  <si>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</si>
  <si>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</si>
  <si>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</si>
  <si>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</si>
  <si>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</si>
  <si>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</si>
  <si>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</si>
  <si>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</si>
  <si>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</si>
  <si>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</si>
  <si>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</si>
  <si>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</si>
  <si>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</si>
  <si>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</si>
  <si>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</si>
  <si>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</si>
  <si>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</si>
  <si>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</si>
  <si>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</si>
  <si>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</si>
  <si>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</si>
  <si>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</si>
  <si>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</si>
  <si>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</si>
  <si>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</si>
  <si>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</si>
  <si>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</si>
  <si>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</si>
  <si>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</si>
  <si>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</si>
  <si>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</si>
  <si>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</si>
  <si>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</si>
  <si>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</si>
  <si>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</si>
  <si>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</si>
  <si>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</si>
  <si>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</si>
  <si>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</si>
  <si>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</si>
  <si>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</si>
  <si>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</si>
  <si>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</si>
  <si>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</si>
  <si>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</si>
  <si>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</si>
  <si>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</si>
  <si>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</si>
  <si>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</si>
  <si>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</si>
  <si>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</si>
  <si>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</si>
  <si>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</si>
  <si>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</si>
  <si>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</si>
  <si>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</si>
  <si>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</si>
  <si>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</si>
  <si>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33 // with 10% bonus</t>
  </si>
  <si>
    <t>milestone 1</t>
  </si>
  <si>
    <t>46//with 10%</t>
  </si>
  <si>
    <t>milestone 2</t>
  </si>
  <si>
    <t>milestone 3</t>
  </si>
  <si>
    <t>62 // with 10%</t>
  </si>
  <si>
    <t>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</si>
</sst>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theme="9"/>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3">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0" borderId="0" xfId="0" applyFont="1" applyFill="1"/>
    <xf numFmtId="0" fontId="9" fillId="0" borderId="0" xfId="0" applyFont="1" applyFill="1" applyAlignment="1"/>
    <xf numFmtId="0" fontId="5" fillId="4" borderId="0" xfId="0" applyFont="1" applyFill="1"/>
    <xf numFmtId="0" fontId="5" fillId="0"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zoomScale="90" zoomScaleNormal="90" workbookViewId="0">
      <pane ySplit="1" topLeftCell="A53" activePane="bottomLeft" state="frozen"/>
      <selection pane="bottomLeft" activeCell="D61" sqref="D61"/>
    </sheetView>
  </sheetViews>
  <sheetFormatPr defaultColWidth="14.42578125" defaultRowHeight="15.75" customHeight="1" x14ac:dyDescent="0.2"/>
  <cols>
    <col min="1" max="1" width="4.85546875" customWidth="1"/>
    <col min="2" max="2" width="7" customWidth="1"/>
    <col min="3" max="3" width="6.42578125" customWidth="1"/>
    <col min="4" max="4" width="15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82  /  Verified: 58  /  Verified with Deductions: 52  /  Verified with Deductions &amp; Milestones: 70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12</v>
      </c>
      <c r="G4" s="26">
        <v>2</v>
      </c>
      <c r="H4" s="27" t="s">
        <v>13</v>
      </c>
      <c r="I4" s="28">
        <f t="shared" ref="I4:I5" si="0">IF(OR(F4 = "maybe", F4 = "yes"),G4, 0)</f>
        <v>2</v>
      </c>
      <c r="J4" s="28">
        <f t="shared" ref="J4:J5" si="1">IF(F4 = "yes",G4, 0)</f>
        <v>2</v>
      </c>
      <c r="K4" s="28">
        <f t="shared" ref="K4:K5" si="2">IF(F4 = "yes",G4, $M$2)</f>
        <v>2</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12</v>
      </c>
      <c r="G5" s="26">
        <v>2</v>
      </c>
      <c r="H5" s="27" t="s">
        <v>13</v>
      </c>
      <c r="I5" s="28">
        <f t="shared" si="0"/>
        <v>2</v>
      </c>
      <c r="J5" s="28">
        <f t="shared" si="1"/>
        <v>2</v>
      </c>
      <c r="K5" s="28">
        <f t="shared" si="2"/>
        <v>2</v>
      </c>
      <c r="L5" s="22"/>
      <c r="M5" s="22"/>
      <c r="N5" s="8"/>
      <c r="O5" s="8"/>
      <c r="P5" s="8"/>
      <c r="Q5" s="8"/>
      <c r="R5" s="8"/>
      <c r="S5" s="8"/>
      <c r="T5" s="8"/>
      <c r="U5" s="8"/>
      <c r="V5" s="8"/>
      <c r="W5" s="8"/>
      <c r="X5" s="8"/>
      <c r="Y5" s="8"/>
      <c r="Z5" s="8"/>
      <c r="AA5" s="8"/>
      <c r="AB5" s="8"/>
      <c r="AC5" s="8"/>
    </row>
    <row r="6" spans="1:29" ht="21.75" customHeight="1" x14ac:dyDescent="0.3">
      <c r="A6" s="10"/>
      <c r="B6" s="59"/>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59"/>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12</v>
      </c>
      <c r="G8" s="26">
        <v>2</v>
      </c>
      <c r="H8" s="32"/>
      <c r="I8" s="21">
        <f t="shared" ref="I8:I9" si="3">IF(OR(F8 = "maybe", F8 = "yes"),G8, 0)</f>
        <v>2</v>
      </c>
      <c r="J8" s="21">
        <f t="shared" ref="J8:J9" si="4">IF(F8 = "yes",G8, 0)</f>
        <v>2</v>
      </c>
      <c r="K8" s="21">
        <f t="shared" ref="K8:K9" si="5">IF(F8 = "yes",G8, 0)</f>
        <v>2</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12</v>
      </c>
      <c r="G9" s="26">
        <v>2</v>
      </c>
      <c r="H9" s="32"/>
      <c r="I9" s="21">
        <f t="shared" si="3"/>
        <v>2</v>
      </c>
      <c r="J9" s="21">
        <f t="shared" si="4"/>
        <v>2</v>
      </c>
      <c r="K9" s="21">
        <f t="shared" si="5"/>
        <v>2</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12</v>
      </c>
      <c r="G13" s="26">
        <v>2</v>
      </c>
      <c r="H13" s="32"/>
      <c r="I13" s="21">
        <f>IF(OR(F13 = "maybe", F13 = "yes"),G13, 0)</f>
        <v>2</v>
      </c>
      <c r="J13" s="21">
        <f>IF(F13 = "yes",G13, 0)</f>
        <v>2</v>
      </c>
      <c r="K13" s="21">
        <f>IF(F13 = "yes",G13, 0)</f>
        <v>2</v>
      </c>
      <c r="L13" s="22"/>
      <c r="M13" s="22"/>
      <c r="N13" s="8"/>
      <c r="O13" s="8"/>
      <c r="P13" s="8"/>
      <c r="Q13" s="8"/>
      <c r="R13" s="8"/>
      <c r="S13" s="8"/>
      <c r="T13" s="8"/>
      <c r="U13" s="8"/>
      <c r="V13" s="8"/>
      <c r="W13" s="8"/>
      <c r="X13" s="8"/>
      <c r="Y13" s="8"/>
      <c r="Z13" s="8"/>
      <c r="AA13" s="8"/>
      <c r="AB13" s="8"/>
      <c r="AC13" s="8"/>
    </row>
    <row r="14" spans="1:29" ht="18.75" x14ac:dyDescent="0.3">
      <c r="A14" s="17"/>
      <c r="B14" s="60"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12</v>
      </c>
      <c r="G15" s="26">
        <v>2</v>
      </c>
      <c r="H15" s="27"/>
      <c r="I15" s="21">
        <f>IF(OR(F15 = "maybe", F15 = "yes"),G15, 0)</f>
        <v>2</v>
      </c>
      <c r="J15" s="21">
        <f>IF(F15 = "yes",G15, 0)</f>
        <v>2</v>
      </c>
      <c r="K15" s="21">
        <f>IF(F15 = "yes",G15, 0)</f>
        <v>2</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12</v>
      </c>
      <c r="G20" s="26">
        <v>2</v>
      </c>
      <c r="H20" s="27" t="s">
        <v>13</v>
      </c>
      <c r="I20" s="21">
        <f t="shared" ref="I20:I21" si="6">IF(OR(F20 = "maybe", F20 = "yes"),G20, 0)</f>
        <v>2</v>
      </c>
      <c r="J20" s="21">
        <f t="shared" ref="J20:J21" si="7">IF(F20 = "yes",G20, 0)</f>
        <v>2</v>
      </c>
      <c r="K20" s="21">
        <f>IF(F20 = "yes",G20, $M$2)</f>
        <v>2</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12</v>
      </c>
      <c r="G21" s="26">
        <v>2</v>
      </c>
      <c r="H21" s="32"/>
      <c r="I21" s="21">
        <f t="shared" si="6"/>
        <v>2</v>
      </c>
      <c r="J21" s="21">
        <f t="shared" si="7"/>
        <v>2</v>
      </c>
      <c r="K21" s="21">
        <f>IF(F21 = "yes",G21, 0)</f>
        <v>2</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12</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12</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12</v>
      </c>
      <c r="G24" s="26">
        <v>2</v>
      </c>
      <c r="H24" s="27" t="s">
        <v>13</v>
      </c>
      <c r="I24" s="21">
        <f t="shared" ref="I24:I25" si="8">IF(OR(F24 = "maybe", F24 = "yes"),G24, 0)</f>
        <v>2</v>
      </c>
      <c r="J24" s="21">
        <f t="shared" ref="J24:J25" si="9">IF(F24 = "yes",G24, 0)</f>
        <v>2</v>
      </c>
      <c r="K24" s="21">
        <f>IF(F24 = "yes",G24, $M$2)</f>
        <v>2</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12</v>
      </c>
      <c r="G25" s="26">
        <v>2</v>
      </c>
      <c r="H25" s="32"/>
      <c r="I25" s="21">
        <f t="shared" si="8"/>
        <v>2</v>
      </c>
      <c r="J25" s="21">
        <f t="shared" si="9"/>
        <v>2</v>
      </c>
      <c r="K25" s="21">
        <f>IF(F25 = "yes",G25, 0)</f>
        <v>2</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12</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12</v>
      </c>
      <c r="F27" s="30"/>
      <c r="G27" s="31"/>
      <c r="H27" s="32"/>
      <c r="I27" s="21"/>
      <c r="J27" s="21"/>
      <c r="K27" s="21"/>
      <c r="L27" s="22"/>
      <c r="M27" s="22"/>
      <c r="N27" s="8"/>
      <c r="O27" s="8"/>
      <c r="P27" s="8"/>
      <c r="Q27" s="8"/>
      <c r="R27" s="8"/>
      <c r="S27" s="8"/>
      <c r="T27" s="8"/>
      <c r="U27" s="8"/>
      <c r="V27" s="8"/>
      <c r="W27" s="8"/>
      <c r="X27" s="8"/>
      <c r="Y27" s="8"/>
      <c r="Z27" s="8"/>
      <c r="AA27" s="8"/>
      <c r="AB27" s="8"/>
      <c r="AC27" s="8"/>
    </row>
    <row r="28" spans="1:29" ht="18.75" x14ac:dyDescent="0.3">
      <c r="A28" s="10"/>
      <c r="B28" s="10"/>
      <c r="C28" s="23"/>
      <c r="D28" s="35" t="s">
        <v>48</v>
      </c>
      <c r="E28" s="25" t="s">
        <v>12</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12</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12</v>
      </c>
      <c r="G30" s="26">
        <v>2</v>
      </c>
      <c r="H30" s="32"/>
      <c r="I30" s="21">
        <f t="shared" ref="I30:I31" si="10">IF(OR(F30 = "maybe", F30 = "yes"),G30, 0)</f>
        <v>2</v>
      </c>
      <c r="J30" s="21">
        <f t="shared" ref="J30:J31" si="11">IF(F30 = "yes",G30, 0)</f>
        <v>2</v>
      </c>
      <c r="K30" s="21">
        <f>IF(F30 = "yes",G30, 0)</f>
        <v>2</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12</v>
      </c>
      <c r="G31" s="26">
        <v>4</v>
      </c>
      <c r="H31" s="27" t="s">
        <v>13</v>
      </c>
      <c r="I31" s="21">
        <f t="shared" si="10"/>
        <v>4</v>
      </c>
      <c r="J31" s="21">
        <f t="shared" si="11"/>
        <v>4</v>
      </c>
      <c r="K31" s="21">
        <f>IF(F31 = "yes",G31, $M$2)</f>
        <v>4</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12</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12</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12</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12</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12</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12</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62"/>
      <c r="C40" s="23" t="s">
        <v>61</v>
      </c>
      <c r="D40" s="24" t="s">
        <v>62</v>
      </c>
      <c r="E40" s="11"/>
      <c r="F40" s="25" t="s">
        <v>12</v>
      </c>
      <c r="G40" s="26">
        <v>4</v>
      </c>
      <c r="H40" s="27" t="s">
        <v>13</v>
      </c>
      <c r="I40" s="21">
        <f t="shared" ref="I40:I41" si="12">IF(OR(F40 = "maybe", F40 = "yes"),G40, 0)</f>
        <v>4</v>
      </c>
      <c r="J40" s="21">
        <f t="shared" ref="J40:J41" si="13">IF(F40 = "yes",G40, 0)</f>
        <v>4</v>
      </c>
      <c r="K40" s="21">
        <f>IF(F40 = "yes",G40, $M$2)</f>
        <v>4</v>
      </c>
      <c r="L40" s="22"/>
      <c r="M40" s="22"/>
      <c r="N40" s="8"/>
      <c r="O40" s="8"/>
      <c r="P40" s="8"/>
      <c r="Q40" s="8"/>
      <c r="R40" s="8"/>
      <c r="S40" s="8"/>
      <c r="T40" s="8"/>
      <c r="U40" s="8"/>
      <c r="V40" s="8"/>
      <c r="W40" s="8"/>
      <c r="X40" s="8"/>
      <c r="Y40" s="8"/>
      <c r="Z40" s="8"/>
      <c r="AA40" s="8"/>
      <c r="AB40" s="8"/>
      <c r="AC40" s="8"/>
    </row>
    <row r="41" spans="1:29" ht="18.75" x14ac:dyDescent="0.3">
      <c r="A41" s="62"/>
      <c r="B41" s="62"/>
      <c r="C41" s="23" t="s">
        <v>63</v>
      </c>
      <c r="D41" s="24" t="s">
        <v>64</v>
      </c>
      <c r="E41" s="11"/>
      <c r="F41" s="25" t="s">
        <v>12</v>
      </c>
      <c r="G41" s="26">
        <v>4</v>
      </c>
      <c r="H41" s="32"/>
      <c r="I41" s="21">
        <f t="shared" si="12"/>
        <v>4</v>
      </c>
      <c r="J41" s="21">
        <f t="shared" si="13"/>
        <v>4</v>
      </c>
      <c r="K41" s="21">
        <f>IF(F41 = "yes",G41, 0)</f>
        <v>4</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12</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12</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12</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62"/>
      <c r="B45" s="61"/>
      <c r="C45" s="23" t="s">
        <v>68</v>
      </c>
      <c r="D45" s="33" t="s">
        <v>69</v>
      </c>
      <c r="E45" s="11"/>
      <c r="F45" s="25" t="s">
        <v>222</v>
      </c>
      <c r="G45" s="26">
        <v>8</v>
      </c>
      <c r="H45" s="27" t="s">
        <v>13</v>
      </c>
      <c r="I45" s="21">
        <f>IF(OR(F45 = "maybe", F45 = "yes"),G45, 0)</f>
        <v>8</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12</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12</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12</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12</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12</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62"/>
      <c r="B51" s="62"/>
      <c r="C51" s="23" t="s">
        <v>75</v>
      </c>
      <c r="D51" s="24" t="s">
        <v>76</v>
      </c>
      <c r="E51" s="11"/>
      <c r="F51" s="25" t="s">
        <v>12</v>
      </c>
      <c r="G51" s="26">
        <v>8</v>
      </c>
      <c r="H51" s="32"/>
      <c r="I51" s="21">
        <f>IF(OR(F51 = "maybe", F51 = "yes"),G51, 0)</f>
        <v>8</v>
      </c>
      <c r="J51" s="21">
        <f>IF(F51 = "yes",G51, 0)</f>
        <v>8</v>
      </c>
      <c r="K51" s="21">
        <f>IF(F51 = "yes",G51, 0)</f>
        <v>8</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12</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12</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12</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12</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62"/>
      <c r="B56" s="62"/>
      <c r="C56" s="39" t="s">
        <v>81</v>
      </c>
      <c r="D56" s="33" t="s">
        <v>82</v>
      </c>
      <c r="E56" s="11"/>
      <c r="F56" s="25" t="s">
        <v>12</v>
      </c>
      <c r="G56" s="26">
        <v>4</v>
      </c>
      <c r="H56" s="32"/>
      <c r="I56" s="21">
        <f>IF(OR(F56 = "maybe", F56 = "yes"),G56, 0)</f>
        <v>4</v>
      </c>
      <c r="J56" s="21">
        <f>IF(F56 = "yes",G56, 0)</f>
        <v>4</v>
      </c>
      <c r="K56" s="21">
        <f>IF(F56 = "yes",G56, 0)</f>
        <v>4</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12</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12</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61"/>
      <c r="C65" s="23" t="s">
        <v>92</v>
      </c>
      <c r="D65" s="24" t="s">
        <v>93</v>
      </c>
      <c r="E65" s="11"/>
      <c r="F65" s="25" t="s">
        <v>222</v>
      </c>
      <c r="G65" s="26">
        <v>2</v>
      </c>
      <c r="H65" s="32"/>
      <c r="I65" s="21">
        <f>IF(OR(F65 = "maybe", F65 = "yes"),G65, 0)</f>
        <v>2</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12</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12</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12</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12</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62"/>
      <c r="B70" s="61"/>
      <c r="C70" s="23" t="s">
        <v>98</v>
      </c>
      <c r="D70" s="24" t="s">
        <v>99</v>
      </c>
      <c r="E70" s="11"/>
      <c r="F70" s="25" t="s">
        <v>222</v>
      </c>
      <c r="G70" s="26">
        <v>2</v>
      </c>
      <c r="H70" s="32"/>
      <c r="I70" s="21">
        <f>IF(OR(F70 = "maybe", F70 = "yes"),G70, 0)</f>
        <v>2</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12</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12</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62"/>
      <c r="B74" s="61"/>
      <c r="C74" s="23" t="s">
        <v>102</v>
      </c>
      <c r="D74" s="33" t="s">
        <v>103</v>
      </c>
      <c r="E74" s="11"/>
      <c r="F74" s="25" t="s">
        <v>222</v>
      </c>
      <c r="G74" s="26">
        <v>6</v>
      </c>
      <c r="H74" s="32"/>
      <c r="I74" s="21">
        <f>IF(OR(F74 = "maybe", F74 = "yes"),G74, 0)</f>
        <v>6</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12</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12</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12</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12</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61"/>
      <c r="C79" s="23" t="s">
        <v>108</v>
      </c>
      <c r="D79" s="24" t="s">
        <v>109</v>
      </c>
      <c r="E79" s="11"/>
      <c r="F79" s="25" t="s">
        <v>222</v>
      </c>
      <c r="G79" s="26">
        <v>2</v>
      </c>
      <c r="H79" s="32"/>
      <c r="I79" s="21">
        <f>IF(OR(F79 = "maybe", F79 = "yes"),G79, 0)</f>
        <v>2</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18.75" x14ac:dyDescent="0.3">
      <c r="A80" s="8"/>
      <c r="B80" s="62"/>
      <c r="C80" s="23"/>
      <c r="D80" s="29" t="s">
        <v>110</v>
      </c>
      <c r="E80" s="25" t="s">
        <v>12</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62"/>
      <c r="C94" s="23" t="s">
        <v>125</v>
      </c>
      <c r="D94" s="24" t="s">
        <v>126</v>
      </c>
      <c r="E94" s="11"/>
      <c r="F94" s="25" t="s">
        <v>12</v>
      </c>
      <c r="G94" s="26">
        <v>2</v>
      </c>
      <c r="H94" s="27" t="s">
        <v>13</v>
      </c>
      <c r="I94" s="21">
        <f t="shared" ref="I94:I95" si="14">IF(OR(F94 = "maybe", F94 = "yes"),G94, 0)</f>
        <v>2</v>
      </c>
      <c r="J94" s="21">
        <f t="shared" ref="J94:J95" si="15">IF(F94 = "yes",G94, 0)</f>
        <v>2</v>
      </c>
      <c r="K94" s="21">
        <f>IF(F94 = "yes",G94, $M$2)</f>
        <v>2</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12</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12</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62"/>
      <c r="C107" s="23" t="s">
        <v>140</v>
      </c>
      <c r="D107" s="33" t="s">
        <v>141</v>
      </c>
      <c r="E107" s="11"/>
      <c r="F107" s="25" t="s">
        <v>12</v>
      </c>
      <c r="G107" s="26">
        <v>2</v>
      </c>
      <c r="H107" s="27" t="s">
        <v>13</v>
      </c>
      <c r="I107" s="21">
        <f>IF(OR(F107 = "maybe", F107 = "yes"),G107, 0)</f>
        <v>2</v>
      </c>
      <c r="J107" s="21">
        <f>IF(F107 = "yes",G107, 0)</f>
        <v>2</v>
      </c>
      <c r="K107" s="21">
        <f>IF(F107 = "yes",G107, $M$2)</f>
        <v>2</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2"/>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61"/>
      <c r="C122" s="23" t="s">
        <v>160</v>
      </c>
      <c r="D122" s="33" t="s">
        <v>161</v>
      </c>
      <c r="E122" s="11"/>
      <c r="F122" s="25" t="s">
        <v>222</v>
      </c>
      <c r="G122" s="26">
        <v>4</v>
      </c>
      <c r="H122" s="27" t="s">
        <v>13</v>
      </c>
      <c r="I122" s="21">
        <f>IF(OR(F122 = "maybe", F122 = "yes"),G122, 0)</f>
        <v>4</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12</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12</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12</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12</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12</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62"/>
      <c r="C128" s="23" t="s">
        <v>167</v>
      </c>
      <c r="D128" s="24" t="s">
        <v>168</v>
      </c>
      <c r="E128" s="11"/>
      <c r="F128" s="25" t="s">
        <v>12</v>
      </c>
      <c r="G128" s="26">
        <v>4</v>
      </c>
      <c r="H128" s="32"/>
      <c r="I128" s="21">
        <f t="shared" ref="I128:I130" si="19">IF(OR(F128 = "maybe", F128 = "yes"),G128, 0)</f>
        <v>4</v>
      </c>
      <c r="J128" s="21">
        <f t="shared" ref="J128:J130" si="20">IF(F128 = "yes",G128, 0)</f>
        <v>4</v>
      </c>
      <c r="K128" s="21">
        <f t="shared" ref="K128:K130" si="21">IF(F128 = "yes",G128, 0)</f>
        <v>4</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18.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18.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18.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18.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62"/>
      <c r="C164" s="39" t="s">
        <v>204</v>
      </c>
      <c r="D164" s="33" t="s">
        <v>205</v>
      </c>
      <c r="E164" s="47"/>
      <c r="F164" s="25" t="s">
        <v>12</v>
      </c>
      <c r="G164" s="46">
        <v>4</v>
      </c>
      <c r="H164" s="32"/>
      <c r="I164" s="21">
        <f>IF(OR(F164 = "maybe", F164 = "yes"),G164, 0)</f>
        <v>4</v>
      </c>
      <c r="J164" s="21">
        <f>IF(F164 = "yes",G164, 0)</f>
        <v>4</v>
      </c>
      <c r="K164" s="21">
        <f>IF(F164 = "yes",G164, 0)</f>
        <v>4</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12</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1</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82</v>
      </c>
      <c r="J172" s="28">
        <f t="shared" si="23"/>
        <v>58</v>
      </c>
      <c r="K172" s="28">
        <f t="shared" si="23"/>
        <v>52</v>
      </c>
      <c r="L172" s="21">
        <f>CHOOSE(SUM(L167:L170)+1, MIN(60, K172) + (K172 - MIN(60, K172))/2,MIN(70, KJ172) + (K172 - MIN(70, K172))/2,MIN(80, K172) + (K172 - MIN(80, K172))/2,MIN(90, K172) + (K172 - MIN(90, K172))/2, K172)</f>
        <v>70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t="s">
        <v>217</v>
      </c>
      <c r="H173" s="8"/>
      <c r="I173" s="53" t="s">
        <v>216</v>
      </c>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t="s">
        <v>219</v>
      </c>
      <c r="H174" s="8" t="s">
        <v>218</v>
      </c>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t="s">
        <v>220</v>
      </c>
      <c r="H175" s="8" t="s">
        <v>221</v>
      </c>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2020-12-05T23:50:26Z</dcterms:modified>
</cp:coreProperties>
</file>