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ajjo\Desktop\My Work at UM6P\Activated- ID02- Consulting in Industries (35%)\Activated- ID02.1- Water Desalination Project\5- Coding\2- C++_CPLEX\WDSS\DEBUGTEST3\"/>
    </mc:Choice>
  </mc:AlternateContent>
  <xr:revisionPtr revIDLastSave="0" documentId="13_ncr:1_{D61FD9FF-86A9-4888-AECA-3493AD5015E0}" xr6:coauthVersionLast="47" xr6:coauthVersionMax="47" xr10:uidLastSave="{00000000-0000-0000-0000-000000000000}"/>
  <bookViews>
    <workbookView xWindow="820" yWindow="-110" windowWidth="18490" windowHeight="11020" activeTab="2"/>
  </bookViews>
  <sheets>
    <sheet name="Parameters" sheetId="1" r:id="rId1"/>
    <sheet name="Demand Profiles" sheetId="2" r:id="rId2"/>
    <sheet name="Results" sheetId="3" r:id="rId3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<sst xmlns="http://schemas.openxmlformats.org/spreadsheetml/2006/main" count="223" uniqueCount="127">
  <si>
    <t>Altitude difference between node i and j</t>
  </si>
  <si>
    <t>Distance between node i and j</t>
  </si>
  <si>
    <t>Number of seconds in one period t</t>
  </si>
  <si>
    <t>Investment period</t>
  </si>
  <si>
    <t>Discount rate</t>
  </si>
  <si>
    <t>Gravitational acceleration</t>
  </si>
  <si>
    <t>Mass density of water</t>
  </si>
  <si>
    <t>Electricity cost</t>
  </si>
  <si>
    <t>Available pipeline diameters</t>
  </si>
  <si>
    <t>Capital cost of pipeline with diameter p per meter</t>
  </si>
  <si>
    <t>Maximum velocity of water flow into pipeline</t>
  </si>
  <si>
    <t>Minimum velocity of water flow into pipeline</t>
  </si>
  <si>
    <t xml:space="preserve">Efficiency of the pump </t>
  </si>
  <si>
    <t>Pi parameter</t>
  </si>
  <si>
    <t>Unitary electrical energy consumption of RO plant r</t>
  </si>
  <si>
    <t>Capital cost of RO plant r per quantity produced</t>
  </si>
  <si>
    <t>Capital cost of storage at RO plant r per quantity produced</t>
  </si>
  <si>
    <t>Fixed cost of RO plant r per quantity produced</t>
  </si>
  <si>
    <t>Capital cost of pumping station n per required power</t>
  </si>
  <si>
    <t>1x1</t>
  </si>
  <si>
    <t>1xP</t>
  </si>
  <si>
    <t>1xN</t>
  </si>
  <si>
    <t>(L*K)xT</t>
  </si>
  <si>
    <t>years</t>
  </si>
  <si>
    <t>m/s^2</t>
  </si>
  <si>
    <t>kg/m^3</t>
  </si>
  <si>
    <t>days</t>
  </si>
  <si>
    <t>month</t>
  </si>
  <si>
    <t>hours</t>
  </si>
  <si>
    <t>minutes</t>
  </si>
  <si>
    <t>seconds</t>
  </si>
  <si>
    <t>kWh/m^3</t>
  </si>
  <si>
    <t xml:space="preserve">one period = </t>
  </si>
  <si>
    <t>P: Set of pipe diameters, indexed by p</t>
  </si>
  <si>
    <t>N: Set of pumping stations, indexed by n</t>
  </si>
  <si>
    <t>l</t>
  </si>
  <si>
    <t>k/t</t>
  </si>
  <si>
    <t>-</t>
  </si>
  <si>
    <t>input \ output</t>
  </si>
  <si>
    <t>F: Set of potential connections between two nodes i,j</t>
  </si>
  <si>
    <t>T: Set of periods (Planning horizon), indexed by period t</t>
  </si>
  <si>
    <t>R: Set of RO plants</t>
  </si>
  <si>
    <t>S: Set of storage tanks, indexed by s</t>
  </si>
  <si>
    <t>L: Set of demand locations, indexed by l</t>
  </si>
  <si>
    <t>1: Safi RO Plant</t>
  </si>
  <si>
    <t>2: Storage at RO</t>
  </si>
  <si>
    <t>3, 4, 5, 6, 7</t>
  </si>
  <si>
    <t>8, 9, 10, 11, 12</t>
  </si>
  <si>
    <t>8: Safi OCP</t>
  </si>
  <si>
    <t>9: Safi ville</t>
  </si>
  <si>
    <t>10: MPH</t>
  </si>
  <si>
    <t>11: Benguerir</t>
  </si>
  <si>
    <t>12: Marrakech</t>
  </si>
  <si>
    <t>O: Set of total Nodes</t>
  </si>
  <si>
    <t>OxO</t>
  </si>
  <si>
    <t>Water required at location l, category k, in period t</t>
  </si>
  <si>
    <t>7: MPH -&gt; Marrakech</t>
  </si>
  <si>
    <t>6: MPH -&gt; Benguerir</t>
  </si>
  <si>
    <t>5: S -&gt;Safi ville</t>
  </si>
  <si>
    <t>4: S -&gt; Safi OCP</t>
  </si>
  <si>
    <t>3: S -&gt; MPH</t>
  </si>
  <si>
    <t>1: Residential</t>
  </si>
  <si>
    <t>2: Industrial</t>
  </si>
  <si>
    <t>3: Agricultural</t>
  </si>
  <si>
    <t>3: Pump S -&gt; MPH</t>
  </si>
  <si>
    <t>4: Pump S -&gt; Safi OCP</t>
  </si>
  <si>
    <t>5: Pump S -&gt;Safi ville</t>
  </si>
  <si>
    <t>6: Pump MPH -&gt; Benguerir</t>
  </si>
  <si>
    <t>7: Pump MPH -&gt; Marrakech</t>
  </si>
  <si>
    <t>K: Set of demand categories, indexed by k</t>
  </si>
  <si>
    <t>s</t>
  </si>
  <si>
    <t>MAD/kWh</t>
  </si>
  <si>
    <t>m</t>
  </si>
  <si>
    <t>MAD/m^3</t>
  </si>
  <si>
    <t>MAD/kW</t>
  </si>
  <si>
    <t>MAD/m</t>
  </si>
  <si>
    <t>Safi OCP</t>
  </si>
  <si>
    <t>Safi ville</t>
  </si>
  <si>
    <t>MPH</t>
  </si>
  <si>
    <t>Benguerir</t>
  </si>
  <si>
    <t>Marrakech</t>
  </si>
  <si>
    <t>TOTAL</t>
  </si>
  <si>
    <t>TOTAL (Mm^3/year)</t>
  </si>
  <si>
    <t>TOTAL (Mm^3/month)</t>
  </si>
  <si>
    <t>8: OCP Safi</t>
  </si>
  <si>
    <t>9: Safi Ville</t>
  </si>
  <si>
    <t>1xR</t>
  </si>
  <si>
    <t>1xS</t>
  </si>
  <si>
    <t>Dimension</t>
  </si>
  <si>
    <t>Unit</t>
  </si>
  <si>
    <t>Notation</t>
  </si>
  <si>
    <t>RxT</t>
  </si>
  <si>
    <t>[m^3/s]</t>
  </si>
  <si>
    <t>Q_r (t,r)</t>
  </si>
  <si>
    <t>SxT</t>
  </si>
  <si>
    <t>[m^3]</t>
  </si>
  <si>
    <t>I_s (t,s)</t>
  </si>
  <si>
    <t>C_r_max (r)</t>
  </si>
  <si>
    <t>I_s_max (s)</t>
  </si>
  <si>
    <t>LxT</t>
  </si>
  <si>
    <t>Q_l (t,l)</t>
  </si>
  <si>
    <t>Nx(N+L)</t>
  </si>
  <si>
    <t>[m]</t>
  </si>
  <si>
    <t>D (n,j)</t>
  </si>
  <si>
    <t>[boolean]</t>
  </si>
  <si>
    <t>Y (n,j)</t>
  </si>
  <si>
    <t>[dimensionless]</t>
  </si>
  <si>
    <t>beta</t>
  </si>
  <si>
    <t>…</t>
  </si>
  <si>
    <t>W(n)</t>
  </si>
  <si>
    <t>[MAD]</t>
  </si>
  <si>
    <t>CECRO(r)</t>
  </si>
  <si>
    <t>CECN(n)</t>
  </si>
  <si>
    <t>CECS(s)</t>
  </si>
  <si>
    <t>ELC_r(r)</t>
  </si>
  <si>
    <t>ELC_n(n)</t>
  </si>
  <si>
    <t>OECRO(r)</t>
  </si>
  <si>
    <t>OECN(n)</t>
  </si>
  <si>
    <t>TC</t>
  </si>
  <si>
    <t>(OxO)xT</t>
  </si>
  <si>
    <t>Q (t,o,o)</t>
  </si>
  <si>
    <t>t</t>
  </si>
  <si>
    <t>i</t>
  </si>
  <si>
    <t>j</t>
  </si>
  <si>
    <t>Elapsed Time(ms)</t>
  </si>
  <si>
    <t>The objective value</t>
  </si>
  <si>
    <t>CECP(n,j)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</si>
</sst>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UGent Panno Text Medium"/>
    </font>
    <font>
      <sz val="8"/>
      <name val="Calibri"/>
      <family val="2"/>
      <scheme val="minor"/>
    </font>
    <font>
      <sz val="11"/>
      <color theme="1"/>
      <name val="UGent Panno Text SemiBold"/>
    </font>
    <font>
      <sz val="11"/>
      <color theme="1"/>
      <name val="UGent Panno Text"/>
    </font>
    <font>
      <b/>
      <sz val="11"/>
      <color theme="1"/>
      <name val="UGent Panno Text"/>
    </font>
    <font>
      <b/>
      <sz val="11"/>
      <color theme="1"/>
      <name val="UGent Panno Text Medium"/>
    </font>
    <font>
      <b/>
      <sz val="11"/>
      <color theme="1"/>
      <name val="UGent Panno Text SemiBold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2" tint="-0.249946592608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1" xfId="0" applyFont="true" applyBorder="true" applyAlignment="true">
      <alignment horizontal="center"/>
    </xf>
    <xf numFmtId="0" fontId="3" fillId="0" borderId="0" xfId="0" applyFont="true" applyAlignment="true">
      <alignment horizontal="center"/>
    </xf>
    <xf numFmtId="0" fontId="3" fillId="0" borderId="0" xfId="0" applyFont="true"/>
    <xf numFmtId="0" fontId="1" fillId="0" borderId="2" xfId="0" applyFont="true" applyBorder="true" applyAlignment="true">
      <alignment horizontal="center"/>
    </xf>
    <xf numFmtId="0" fontId="1" fillId="0" borderId="3" xfId="0" applyFont="true" applyBorder="true" applyAlignment="true">
      <alignment horizontal="center"/>
    </xf>
    <xf numFmtId="0" fontId="1" fillId="0" borderId="4" xfId="0" applyFont="true" applyBorder="true" applyAlignment="true">
      <alignment horizontal="center"/>
    </xf>
    <xf numFmtId="0" fontId="4" fillId="0" borderId="1" xfId="0" applyFont="true" applyBorder="true" applyAlignment="true">
      <alignment horizontal="center"/>
    </xf>
    <xf numFmtId="0" fontId="5" fillId="0" borderId="1" xfId="0" applyFont="true" applyBorder="true" applyAlignment="true">
      <alignment horizontal="center"/>
    </xf>
    <xf numFmtId="0" fontId="4" fillId="0" borderId="0" xfId="0" applyFont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0" fontId="4" fillId="4" borderId="1" xfId="0" applyFont="true" applyFill="true" applyBorder="true" applyAlignment="true">
      <alignment horizontal="center"/>
    </xf>
    <xf numFmtId="0" fontId="4" fillId="5" borderId="1" xfId="0" applyFont="true" applyFill="true" applyBorder="true" applyAlignment="true">
      <alignment horizontal="center"/>
    </xf>
    <xf numFmtId="0" fontId="4" fillId="6" borderId="1" xfId="0" applyFont="true" applyFill="true" applyBorder="true" applyAlignment="true">
      <alignment horizontal="center"/>
    </xf>
    <xf numFmtId="0" fontId="4" fillId="7" borderId="1" xfId="0" applyFont="true" applyFill="true" applyBorder="true" applyAlignment="true">
      <alignment horizontal="center"/>
    </xf>
    <xf numFmtId="0" fontId="6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right"/>
    </xf>
    <xf numFmtId="0" fontId="1" fillId="8" borderId="0" xfId="0" applyFont="true" applyFill="true" applyAlignment="true">
      <alignment horizontal="center"/>
    </xf>
    <xf numFmtId="0" fontId="1" fillId="8" borderId="0" xfId="0" applyFont="true" applyFill="true" applyAlignment="true">
      <alignment horizontal="right"/>
    </xf>
    <xf numFmtId="0" fontId="1" fillId="9" borderId="0" xfId="0" applyFont="true" applyFill="true" applyAlignment="true">
      <alignment horizontal="center"/>
    </xf>
    <xf numFmtId="0" fontId="1" fillId="9" borderId="0" xfId="0" applyFont="true" applyFill="true" applyAlignment="true">
      <alignment horizontal="right"/>
    </xf>
    <xf numFmtId="0" fontId="1" fillId="3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right"/>
    </xf>
    <xf numFmtId="20" fontId="1" fillId="8" borderId="1" xfId="0" applyNumberFormat="true" applyFont="true" applyFill="true" applyBorder="true" applyAlignment="true">
      <alignment horizontal="center"/>
    </xf>
    <xf numFmtId="0" fontId="1" fillId="8" borderId="1" xfId="0" applyFont="true" applyFill="true" applyBorder="true" applyAlignment="true">
      <alignment horizontal="center"/>
    </xf>
    <xf numFmtId="0" fontId="1" fillId="8" borderId="5" xfId="0" applyFont="true" applyFill="true" applyBorder="true" applyAlignment="true">
      <alignment horizontal="center"/>
    </xf>
    <xf numFmtId="0" fontId="6" fillId="0" borderId="6" xfId="0" applyFont="true" applyBorder="true" applyAlignment="true">
      <alignment horizontal="center"/>
    </xf>
    <xf numFmtId="0" fontId="6" fillId="0" borderId="7" xfId="0" applyFont="true" applyBorder="true" applyAlignment="true">
      <alignment horizontal="center"/>
    </xf>
    <xf numFmtId="0" fontId="7" fillId="0" borderId="0" xfId="0" applyFont="true" applyAlignment="true">
      <alignment horizontal="center"/>
    </xf>
    <xf numFmtId="0" fontId="6" fillId="0" borderId="0" xfId="0" applyFont="true"/>
    <xf numFmtId="0" fontId="1" fillId="0" borderId="8" xfId="0" applyFont="true" applyBorder="true" applyAlignment="true">
      <alignment horizontal="center"/>
    </xf>
    <xf numFmtId="0" fontId="1" fillId="8" borderId="1" xfId="0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7" fillId="0" borderId="0" xfId="0" applyFont="true" applyAlignment="true">
      <alignment horizontal="center" vertical="center"/>
    </xf>
    <xf numFmtId="0" fontId="1" fillId="0" borderId="0" xfId="0" applyFont="true" applyAlignment="true">
      <alignment horizontal="right"/>
    </xf>
    <xf numFmtId="0" fontId="7" fillId="0" borderId="8" xfId="0" applyFont="true" applyBorder="true" applyAlignment="true">
      <alignment horizontal="right"/>
    </xf>
    <xf numFmtId="0" fontId="6" fillId="0" borderId="0" xfId="0" applyFont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98"/>
  <sheetViews>
    <sheetView topLeftCell="B1" workbookViewId="0">
      <selection activeCell="C16" sqref="C16"/>
    </sheetView>
  </sheetViews>
  <sheetFormatPr baseColWidth="10" defaultColWidth="8.7265625" defaultRowHeight="14" x14ac:dyDescent="0.3"/>
  <cols>
    <col min="1" max="1" width="11" style="6" bestFit="true" customWidth="true"/>
    <col min="2" max="2" width="43.6328125" style="7" bestFit="true" customWidth="true"/>
    <col min="3" max="3" width="10.36328125" style="2" bestFit="true" customWidth="true"/>
    <col min="4" max="5" width="12.26953125" style="2" bestFit="true" customWidth="true"/>
    <col min="6" max="6" width="13.90625" style="2" bestFit="true" customWidth="true"/>
    <col min="7" max="7" width="16.453125" style="2" bestFit="true" customWidth="true"/>
    <col min="8" max="8" width="16.36328125" style="2" bestFit="true" customWidth="true"/>
    <col min="9" max="9" width="20.26953125" style="2" bestFit="true" customWidth="true"/>
    <col min="10" max="10" width="20.453125" style="2" bestFit="true" customWidth="true"/>
    <col min="11" max="11" width="8.453125" style="2" bestFit="true" customWidth="true"/>
    <col min="12" max="12" width="8.81640625" style="2" bestFit="true" customWidth="true"/>
    <col min="13" max="13" width="7.81640625" style="2" bestFit="true" customWidth="true"/>
    <col min="14" max="14" width="9.81640625" style="2" bestFit="true" customWidth="true"/>
    <col min="15" max="15" width="10.36328125" style="2" bestFit="true" customWidth="true"/>
    <col min="16" max="16" width="8.7265625" style="2"/>
    <col min="17" max="17" width="10.6328125" style="2" bestFit="true" customWidth="true"/>
    <col min="18" max="16384" width="8.7265625" style="1"/>
  </cols>
  <sheetData>
    <row r="2" x14ac:dyDescent="0.3">
      <c r="A2" s="6" t="s">
        <v>19</v>
      </c>
      <c r="B2" s="7" t="s">
        <v>40</v>
      </c>
      <c r="C2" s="2">
        <v>12</v>
      </c>
      <c r="D2" s="2" t="s">
        <v>32</v>
      </c>
      <c r="E2" s="4">
        <v>1</v>
      </c>
      <c r="F2" s="3" t="s">
        <v>27</v>
      </c>
      <c r="G2" s="4">
        <v>30</v>
      </c>
      <c r="H2" s="3" t="s">
        <v>26</v>
      </c>
      <c r="I2" s="4">
        <f>G2*24</f>
        <v>720</v>
      </c>
      <c r="J2" s="3" t="s">
        <v>28</v>
      </c>
      <c r="K2" s="4">
        <f>I2*60</f>
        <v>43200</v>
      </c>
      <c r="L2" s="3" t="s">
        <v>29</v>
      </c>
      <c r="M2" s="4">
        <f>K2*60</f>
        <v>2592000</v>
      </c>
      <c r="N2" s="3" t="s">
        <v>30</v>
      </c>
    </row>
    <row r="3" x14ac:dyDescent="0.3">
      <c r="A3" s="6" t="s">
        <v>19</v>
      </c>
      <c r="B3" s="7" t="s">
        <v>41</v>
      </c>
      <c r="C3" s="2">
        <v>1</v>
      </c>
      <c r="D3" s="25" t="s">
        <v>44</v>
      </c>
    </row>
    <row r="4" x14ac:dyDescent="0.3">
      <c r="A4" s="6" t="s">
        <v>19</v>
      </c>
      <c r="B4" s="7" t="s">
        <v>42</v>
      </c>
      <c r="C4" s="2">
        <v>1</v>
      </c>
      <c r="D4" s="27" t="s">
        <v>45</v>
      </c>
    </row>
    <row r="5" x14ac:dyDescent="0.3">
      <c r="A5" s="6" t="s">
        <v>19</v>
      </c>
      <c r="B5" s="7" t="s">
        <v>34</v>
      </c>
      <c r="C5" s="2">
        <v>5</v>
      </c>
      <c r="D5" s="21" t="s">
        <v>46</v>
      </c>
      <c r="E5" s="21" t="s">
        <v>60</v>
      </c>
      <c r="F5" s="21" t="s">
        <v>59</v>
      </c>
      <c r="G5" s="21" t="s">
        <v>58</v>
      </c>
      <c r="H5" s="21" t="s">
        <v>57</v>
      </c>
      <c r="I5" s="21" t="s">
        <v>56</v>
      </c>
    </row>
    <row r="6" x14ac:dyDescent="0.3">
      <c r="A6" s="6" t="s">
        <v>19</v>
      </c>
      <c r="B6" s="7" t="s">
        <v>43</v>
      </c>
      <c r="C6" s="2">
        <v>5</v>
      </c>
      <c r="D6" s="23" t="s">
        <v>47</v>
      </c>
      <c r="E6" s="23" t="s">
        <v>48</v>
      </c>
      <c r="F6" s="23" t="s">
        <v>49</v>
      </c>
      <c r="G6" s="23" t="s">
        <v>50</v>
      </c>
      <c r="H6" s="23" t="s">
        <v>51</v>
      </c>
      <c r="I6" s="23" t="s">
        <v>52</v>
      </c>
    </row>
    <row r="7" x14ac:dyDescent="0.3">
      <c r="A7" s="6" t="s">
        <v>19</v>
      </c>
      <c r="B7" s="7" t="s">
        <v>69</v>
      </c>
      <c r="C7" s="2">
        <v>3</v>
      </c>
      <c r="D7" s="2" t="s">
        <v>61</v>
      </c>
      <c r="E7" s="2" t="s">
        <v>62</v>
      </c>
      <c r="F7" s="2" t="s">
        <v>63</v>
      </c>
      <c r="G7" s="1"/>
      <c r="H7" s="1"/>
      <c r="I7" s="1"/>
    </row>
    <row r="8" x14ac:dyDescent="0.3">
      <c r="A8" s="6" t="s">
        <v>19</v>
      </c>
      <c r="B8" s="7" t="s">
        <v>33</v>
      </c>
      <c r="C8" s="2">
        <v>7</v>
      </c>
    </row>
    <row r="9" x14ac:dyDescent="0.3">
      <c r="A9" s="6" t="s">
        <v>19</v>
      </c>
      <c r="B9" s="7" t="s">
        <v>53</v>
      </c>
      <c r="C9" s="2">
        <v>12</v>
      </c>
      <c r="D9" s="25" t="s">
        <v>44</v>
      </c>
      <c r="E9" s="27" t="s">
        <v>45</v>
      </c>
      <c r="F9" s="21" t="s">
        <v>64</v>
      </c>
      <c r="G9" s="21" t="s">
        <v>65</v>
      </c>
      <c r="H9" s="21" t="s">
        <v>66</v>
      </c>
      <c r="I9" s="21" t="s">
        <v>67</v>
      </c>
      <c r="J9" s="21" t="s">
        <v>68</v>
      </c>
      <c r="K9" s="23" t="s">
        <v>48</v>
      </c>
      <c r="L9" s="23" t="s">
        <v>49</v>
      </c>
      <c r="M9" s="23" t="s">
        <v>50</v>
      </c>
      <c r="N9" s="23" t="s">
        <v>51</v>
      </c>
      <c r="O9" s="23" t="s">
        <v>52</v>
      </c>
    </row>
    <row r="10" x14ac:dyDescent="0.3">
      <c r="A10" s="6" t="s">
        <v>54</v>
      </c>
      <c r="B10" s="7" t="s">
        <v>39</v>
      </c>
      <c r="C10" s="11" t="s">
        <v>38</v>
      </c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  <c r="L10" s="11">
        <v>9</v>
      </c>
      <c r="M10" s="11">
        <v>10</v>
      </c>
      <c r="N10" s="11">
        <v>11</v>
      </c>
      <c r="O10" s="11">
        <v>12</v>
      </c>
    </row>
    <row r="11" x14ac:dyDescent="0.3">
      <c r="B11" s="26" t="s">
        <v>44</v>
      </c>
      <c r="C11" s="11">
        <v>1</v>
      </c>
      <c r="D11" s="11">
        <v>0</v>
      </c>
      <c r="E11" s="12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</row>
    <row r="12" x14ac:dyDescent="0.3">
      <c r="B12" s="28" t="s">
        <v>45</v>
      </c>
      <c r="C12" s="11">
        <v>2</v>
      </c>
      <c r="D12" s="11">
        <v>0</v>
      </c>
      <c r="E12" s="11">
        <v>0</v>
      </c>
      <c r="F12" s="12">
        <v>1</v>
      </c>
      <c r="G12" s="12">
        <v>1</v>
      </c>
      <c r="H12" s="12">
        <v>1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</row>
    <row r="13" x14ac:dyDescent="0.3">
      <c r="A13" s="1"/>
      <c r="B13" s="22" t="s">
        <v>64</v>
      </c>
      <c r="C13" s="11">
        <v>3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2">
        <v>1</v>
      </c>
      <c r="N13" s="11">
        <v>0</v>
      </c>
      <c r="O13" s="11">
        <v>0</v>
      </c>
    </row>
    <row r="14" x14ac:dyDescent="0.3">
      <c r="B14" s="22" t="s">
        <v>65</v>
      </c>
      <c r="C14" s="11">
        <v>4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2">
        <v>1</v>
      </c>
      <c r="L14" s="11">
        <v>0</v>
      </c>
      <c r="M14" s="11">
        <v>0</v>
      </c>
      <c r="N14" s="11">
        <v>0</v>
      </c>
      <c r="O14" s="11">
        <v>0</v>
      </c>
    </row>
    <row r="15" x14ac:dyDescent="0.3">
      <c r="B15" s="22" t="s">
        <v>66</v>
      </c>
      <c r="C15" s="11">
        <v>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2">
        <v>1</v>
      </c>
      <c r="M15" s="11">
        <v>0</v>
      </c>
      <c r="N15" s="11">
        <v>0</v>
      </c>
      <c r="O15" s="11">
        <v>0</v>
      </c>
    </row>
    <row r="16" x14ac:dyDescent="0.3">
      <c r="B16" s="22" t="s">
        <v>67</v>
      </c>
      <c r="C16" s="11">
        <v>6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2">
        <v>1</v>
      </c>
      <c r="O16" s="11">
        <v>0</v>
      </c>
    </row>
    <row r="17" x14ac:dyDescent="0.3">
      <c r="B17" s="22" t="s">
        <v>68</v>
      </c>
      <c r="C17" s="11">
        <v>7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2">
        <v>1</v>
      </c>
    </row>
    <row r="18" x14ac:dyDescent="0.3">
      <c r="B18" s="24" t="s">
        <v>48</v>
      </c>
      <c r="C18" s="11">
        <v>8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</row>
    <row r="19" x14ac:dyDescent="0.3">
      <c r="B19" s="24" t="s">
        <v>49</v>
      </c>
      <c r="C19" s="11">
        <v>9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</row>
    <row r="20" x14ac:dyDescent="0.3">
      <c r="B20" s="24" t="s">
        <v>50</v>
      </c>
      <c r="C20" s="11">
        <v>10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2">
        <v>1</v>
      </c>
      <c r="J20" s="12">
        <v>1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</row>
    <row r="21" x14ac:dyDescent="0.3">
      <c r="B21" s="24" t="s">
        <v>51</v>
      </c>
      <c r="C21" s="11">
        <v>11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</row>
    <row r="22" x14ac:dyDescent="0.3">
      <c r="B22" s="24" t="s">
        <v>52</v>
      </c>
      <c r="C22" s="11">
        <v>12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</row>
    <row r="23" x14ac:dyDescent="0.3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x14ac:dyDescent="0.3">
      <c r="A24" s="6" t="s">
        <v>19</v>
      </c>
      <c r="B24" s="7" t="s">
        <v>2</v>
      </c>
      <c r="C24" s="2">
        <f>G2*24*60*60</f>
        <v>2592000</v>
      </c>
      <c r="D24" s="2" t="s">
        <v>70</v>
      </c>
    </row>
    <row r="25" x14ac:dyDescent="0.3">
      <c r="A25" s="6" t="s">
        <v>19</v>
      </c>
      <c r="B25" s="7" t="s">
        <v>3</v>
      </c>
      <c r="C25" s="2">
        <v>20</v>
      </c>
      <c r="D25" s="2" t="s">
        <v>23</v>
      </c>
    </row>
    <row r="26" x14ac:dyDescent="0.3">
      <c r="A26" s="6" t="s">
        <v>19</v>
      </c>
      <c r="B26" s="7" t="s">
        <v>4</v>
      </c>
      <c r="C26" s="2">
        <v>6.6199999999999995E-2</v>
      </c>
      <c r="D26" s="2" t="s">
        <v>37</v>
      </c>
    </row>
    <row r="27" x14ac:dyDescent="0.3">
      <c r="A27" s="6" t="s">
        <v>19</v>
      </c>
      <c r="B27" s="7" t="s">
        <v>5</v>
      </c>
      <c r="C27" s="2">
        <v>9.8000000000000007</v>
      </c>
      <c r="D27" s="2" t="s">
        <v>24</v>
      </c>
    </row>
    <row r="28" x14ac:dyDescent="0.3">
      <c r="A28" s="6" t="s">
        <v>19</v>
      </c>
      <c r="B28" s="7" t="s">
        <v>6</v>
      </c>
      <c r="C28" s="2">
        <v>1000</v>
      </c>
      <c r="D28" s="2" t="s">
        <v>25</v>
      </c>
      <c r="F28" s="2">
        <f>C33*F35*C30/4</f>
        <v>1.5707950000000002</v>
      </c>
    </row>
    <row r="29" x14ac:dyDescent="0.3">
      <c r="A29" s="6" t="s">
        <v>19</v>
      </c>
      <c r="B29" s="7" t="s">
        <v>7</v>
      </c>
      <c r="C29" s="2">
        <v>1</v>
      </c>
      <c r="D29" s="2" t="s">
        <v>71</v>
      </c>
    </row>
    <row r="30" x14ac:dyDescent="0.3">
      <c r="A30" s="6" t="s">
        <v>19</v>
      </c>
      <c r="B30" s="7" t="s">
        <v>10</v>
      </c>
      <c r="C30" s="2">
        <v>2.5</v>
      </c>
      <c r="D30" s="2" t="s">
        <v>24</v>
      </c>
    </row>
    <row r="31" x14ac:dyDescent="0.3">
      <c r="A31" s="6" t="s">
        <v>19</v>
      </c>
      <c r="B31" s="7" t="s">
        <v>11</v>
      </c>
      <c r="C31" s="2">
        <v>0</v>
      </c>
      <c r="D31" s="2" t="s">
        <v>24</v>
      </c>
    </row>
    <row r="32" x14ac:dyDescent="0.3">
      <c r="A32" s="6" t="s">
        <v>19</v>
      </c>
      <c r="B32" s="7" t="s">
        <v>12</v>
      </c>
      <c r="C32" s="2">
        <v>0.8</v>
      </c>
      <c r="D32" s="2" t="s">
        <v>37</v>
      </c>
    </row>
    <row r="33" x14ac:dyDescent="0.3">
      <c r="A33" s="6" t="s">
        <v>19</v>
      </c>
      <c r="B33" s="7" t="s">
        <v>13</v>
      </c>
      <c r="C33" s="2">
        <v>3.1415899999999999</v>
      </c>
      <c r="D33" s="2" t="s">
        <v>37</v>
      </c>
    </row>
    <row r="35" x14ac:dyDescent="0.3">
      <c r="A35" s="6" t="s">
        <v>20</v>
      </c>
      <c r="B35" s="7" t="s">
        <v>8</v>
      </c>
      <c r="C35" s="2">
        <v>0</v>
      </c>
      <c r="D35" s="2">
        <v>0.4</v>
      </c>
      <c r="E35" s="2">
        <v>0.6</v>
      </c>
      <c r="F35" s="2">
        <v>0.8</v>
      </c>
      <c r="G35" s="2">
        <v>1</v>
      </c>
      <c r="H35" s="2">
        <v>1.2</v>
      </c>
      <c r="I35" s="2">
        <v>1.4</v>
      </c>
      <c r="J35" s="2" t="s">
        <v>72</v>
      </c>
      <c r="R35" s="2"/>
      <c r="S35" s="2"/>
      <c r="T35" s="2"/>
      <c r="U35" s="2"/>
      <c r="V35" s="2"/>
    </row>
    <row r="36" x14ac:dyDescent="0.3">
      <c r="A36" s="6" t="s">
        <v>20</v>
      </c>
      <c r="B36" s="7" t="s">
        <v>9</v>
      </c>
      <c r="C36" s="2">
        <v>0</v>
      </c>
      <c r="D36" s="2">
        <v>210000</v>
      </c>
      <c r="E36" s="2">
        <v>230000</v>
      </c>
      <c r="F36" s="2">
        <v>250000</v>
      </c>
      <c r="G36" s="2">
        <v>270000</v>
      </c>
      <c r="H36" s="2">
        <v>290000</v>
      </c>
      <c r="I36" s="2">
        <v>310000</v>
      </c>
      <c r="J36" s="2" t="s">
        <v>75</v>
      </c>
      <c r="R36" s="2"/>
      <c r="S36" s="2"/>
      <c r="T36" s="2"/>
      <c r="U36" s="2"/>
      <c r="V36" s="2"/>
    </row>
    <row r="37" x14ac:dyDescent="0.3">
      <c r="A37" s="6" t="s">
        <v>86</v>
      </c>
      <c r="B37" s="7" t="s">
        <v>14</v>
      </c>
      <c r="C37" s="2">
        <v>3.1</v>
      </c>
      <c r="D37" s="2" t="s">
        <v>31</v>
      </c>
    </row>
    <row r="38" x14ac:dyDescent="0.3">
      <c r="A38" s="6" t="s">
        <v>86</v>
      </c>
      <c r="B38" s="7" t="s">
        <v>15</v>
      </c>
      <c r="C38" s="2">
        <v>3500000</v>
      </c>
      <c r="D38" s="2" t="s">
        <v>73</v>
      </c>
    </row>
    <row r="39" x14ac:dyDescent="0.3">
      <c r="A39" s="6" t="s">
        <v>87</v>
      </c>
      <c r="B39" s="7" t="s">
        <v>16</v>
      </c>
      <c r="C39" s="2">
        <v>70000</v>
      </c>
      <c r="D39" s="2" t="s">
        <v>73</v>
      </c>
    </row>
    <row r="40" x14ac:dyDescent="0.3">
      <c r="A40" s="6" t="s">
        <v>86</v>
      </c>
      <c r="B40" s="7" t="s">
        <v>17</v>
      </c>
      <c r="C40" s="2">
        <v>4</v>
      </c>
      <c r="D40" s="2" t="s">
        <v>73</v>
      </c>
    </row>
    <row r="41" x14ac:dyDescent="0.3">
      <c r="A41" s="6" t="s">
        <v>21</v>
      </c>
      <c r="B41" s="7" t="s">
        <v>18</v>
      </c>
      <c r="C41" s="2">
        <v>49400000</v>
      </c>
      <c r="D41" s="2">
        <v>49400000</v>
      </c>
      <c r="E41" s="2">
        <v>49400000</v>
      </c>
      <c r="F41" s="2">
        <v>49400000</v>
      </c>
      <c r="G41" s="2">
        <v>49400000</v>
      </c>
      <c r="H41" s="2" t="s">
        <v>74</v>
      </c>
    </row>
    <row r="43" x14ac:dyDescent="0.3">
      <c r="A43" s="6" t="s">
        <v>54</v>
      </c>
      <c r="B43" s="7" t="s">
        <v>0</v>
      </c>
      <c r="C43" s="11" t="s">
        <v>38</v>
      </c>
      <c r="D43" s="14">
        <v>1</v>
      </c>
      <c r="E43" s="14">
        <v>2</v>
      </c>
      <c r="F43" s="14">
        <v>3</v>
      </c>
      <c r="G43" s="14">
        <v>4</v>
      </c>
      <c r="H43" s="14">
        <v>5</v>
      </c>
      <c r="I43" s="15">
        <v>6</v>
      </c>
      <c r="J43" s="15">
        <v>7</v>
      </c>
      <c r="K43" s="16">
        <v>8</v>
      </c>
      <c r="L43" s="17">
        <v>9</v>
      </c>
      <c r="M43" s="15">
        <v>10</v>
      </c>
      <c r="N43" s="18">
        <v>11</v>
      </c>
      <c r="O43" s="19">
        <v>12</v>
      </c>
    </row>
    <row r="44" x14ac:dyDescent="0.3">
      <c r="C44" s="14">
        <v>1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</row>
    <row r="45" x14ac:dyDescent="0.3">
      <c r="A45" s="7"/>
      <c r="C45" s="14">
        <v>2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</row>
    <row r="46" x14ac:dyDescent="0.3">
      <c r="A46" s="7"/>
      <c r="C46" s="14">
        <v>3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2">
        <v>300</v>
      </c>
      <c r="N46" s="11">
        <v>0</v>
      </c>
      <c r="O46" s="11">
        <v>0</v>
      </c>
    </row>
    <row r="47" x14ac:dyDescent="0.3">
      <c r="A47" s="7"/>
      <c r="C47" s="14">
        <v>4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2">
        <v>300</v>
      </c>
      <c r="L47" s="11">
        <v>0</v>
      </c>
      <c r="M47" s="11">
        <v>0</v>
      </c>
      <c r="N47" s="11">
        <v>0</v>
      </c>
      <c r="O47" s="11">
        <v>0</v>
      </c>
    </row>
    <row r="48" x14ac:dyDescent="0.3">
      <c r="A48" s="7"/>
      <c r="C48" s="14">
        <v>5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2">
        <v>300</v>
      </c>
      <c r="M48" s="11">
        <v>0</v>
      </c>
      <c r="N48" s="11">
        <v>0</v>
      </c>
      <c r="O48" s="11">
        <v>0</v>
      </c>
    </row>
    <row r="49" x14ac:dyDescent="0.3">
      <c r="A49" s="7"/>
      <c r="C49" s="15">
        <v>6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2">
        <v>300</v>
      </c>
      <c r="O49" s="11">
        <v>0</v>
      </c>
    </row>
    <row r="50" x14ac:dyDescent="0.3">
      <c r="C50" s="15">
        <v>7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2">
        <v>300</v>
      </c>
    </row>
    <row r="51" x14ac:dyDescent="0.3">
      <c r="C51" s="16">
        <v>8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</row>
    <row r="52" x14ac:dyDescent="0.3">
      <c r="C52" s="17">
        <v>9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Q52" s="20"/>
    </row>
    <row r="53" x14ac:dyDescent="0.3">
      <c r="C53" s="15">
        <v>10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</row>
    <row r="54" x14ac:dyDescent="0.3">
      <c r="C54" s="18">
        <v>11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</row>
    <row r="55" x14ac:dyDescent="0.3">
      <c r="C55" s="19">
        <v>12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</row>
    <row r="57" x14ac:dyDescent="0.3">
      <c r="A57" s="6" t="s">
        <v>54</v>
      </c>
      <c r="B57" s="7" t="s">
        <v>1</v>
      </c>
      <c r="C57" s="11" t="s">
        <v>38</v>
      </c>
      <c r="D57" s="14">
        <v>1</v>
      </c>
      <c r="E57" s="14">
        <v>2</v>
      </c>
      <c r="F57" s="14">
        <v>3</v>
      </c>
      <c r="G57" s="14">
        <v>4</v>
      </c>
      <c r="H57" s="14">
        <v>5</v>
      </c>
      <c r="I57" s="15">
        <v>6</v>
      </c>
      <c r="J57" s="15">
        <v>7</v>
      </c>
      <c r="K57" s="16">
        <v>8</v>
      </c>
      <c r="L57" s="17">
        <v>9</v>
      </c>
      <c r="M57" s="15">
        <v>10</v>
      </c>
      <c r="N57" s="18">
        <v>11</v>
      </c>
      <c r="O57" s="19">
        <v>12</v>
      </c>
    </row>
    <row r="58" x14ac:dyDescent="0.3">
      <c r="C58" s="14">
        <v>1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</row>
    <row r="59" x14ac:dyDescent="0.3">
      <c r="C59" s="14">
        <v>2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</row>
    <row r="60" x14ac:dyDescent="0.3">
      <c r="C60" s="14">
        <v>3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2">
        <v>100000</v>
      </c>
      <c r="N60" s="11">
        <v>0</v>
      </c>
      <c r="O60" s="11">
        <v>0</v>
      </c>
    </row>
    <row r="61" x14ac:dyDescent="0.3">
      <c r="C61" s="14">
        <v>4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2">
        <v>100000</v>
      </c>
      <c r="L61" s="11">
        <v>0</v>
      </c>
      <c r="M61" s="11">
        <v>0</v>
      </c>
      <c r="N61" s="11">
        <v>0</v>
      </c>
      <c r="O61" s="11">
        <v>0</v>
      </c>
    </row>
    <row r="62" x14ac:dyDescent="0.3">
      <c r="C62" s="14">
        <v>5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2">
        <v>100000</v>
      </c>
      <c r="M62" s="11">
        <v>0</v>
      </c>
      <c r="N62" s="11">
        <v>0</v>
      </c>
      <c r="O62" s="11">
        <v>0</v>
      </c>
    </row>
    <row r="63" x14ac:dyDescent="0.3">
      <c r="C63" s="15">
        <v>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2">
        <v>100000</v>
      </c>
      <c r="O63" s="11">
        <v>0</v>
      </c>
    </row>
    <row r="64" x14ac:dyDescent="0.3">
      <c r="C64" s="15">
        <v>7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2">
        <v>100000</v>
      </c>
    </row>
    <row r="65" x14ac:dyDescent="0.3">
      <c r="C65" s="16">
        <v>8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</row>
    <row r="66" x14ac:dyDescent="0.3">
      <c r="C66" s="17">
        <v>9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</row>
    <row r="67" x14ac:dyDescent="0.3">
      <c r="C67" s="15">
        <v>10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</row>
    <row r="68" x14ac:dyDescent="0.3">
      <c r="C68" s="18">
        <v>11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</row>
    <row r="69" x14ac:dyDescent="0.3">
      <c r="C69" s="19">
        <v>12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</row>
    <row r="70" ht="14.5" thickBot="true" x14ac:dyDescent="0.35"/>
    <row r="71" x14ac:dyDescent="0.3">
      <c r="A71" s="6" t="s">
        <v>22</v>
      </c>
      <c r="B71" s="7" t="s">
        <v>55</v>
      </c>
      <c r="C71" s="8" t="s">
        <v>35</v>
      </c>
      <c r="D71" s="9" t="s">
        <v>36</v>
      </c>
      <c r="E71" s="10">
        <v>1</v>
      </c>
      <c r="F71" s="10">
        <v>2</v>
      </c>
      <c r="G71" s="10">
        <v>3</v>
      </c>
      <c r="H71" s="10">
        <v>4</v>
      </c>
      <c r="I71" s="10">
        <v>5</v>
      </c>
      <c r="J71" s="10">
        <v>6</v>
      </c>
      <c r="K71" s="10">
        <v>7</v>
      </c>
      <c r="L71" s="10">
        <v>8</v>
      </c>
      <c r="M71" s="10">
        <v>9</v>
      </c>
      <c r="N71" s="10">
        <v>10</v>
      </c>
      <c r="O71" s="10">
        <v>11</v>
      </c>
      <c r="P71" s="10">
        <v>12</v>
      </c>
      <c r="Q71" s="32" t="s">
        <v>81</v>
      </c>
    </row>
    <row r="72" ht="14.5" thickBot="true" x14ac:dyDescent="0.35">
      <c r="C72" s="37" t="s">
        <v>84</v>
      </c>
      <c r="D72" s="29" t="s">
        <v>61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1">
        <v>0</v>
      </c>
      <c r="Q72" s="33">
        <f>SUM(E72:P86)</f>
        <v>199999980</v>
      </c>
    </row>
    <row r="73" x14ac:dyDescent="0.3">
      <c r="C73" s="37"/>
      <c r="D73" s="30" t="s">
        <v>62</v>
      </c>
      <c r="E73" s="30">
        <v>833333</v>
      </c>
      <c r="F73" s="30">
        <v>833333</v>
      </c>
      <c r="G73" s="30">
        <v>833333</v>
      </c>
      <c r="H73" s="30">
        <v>833333</v>
      </c>
      <c r="I73" s="30">
        <v>833333</v>
      </c>
      <c r="J73" s="30">
        <v>833333</v>
      </c>
      <c r="K73" s="30">
        <v>833333</v>
      </c>
      <c r="L73" s="30">
        <v>833333</v>
      </c>
      <c r="M73" s="30">
        <v>833333</v>
      </c>
      <c r="N73" s="30">
        <v>833333</v>
      </c>
      <c r="O73" s="30">
        <v>833333</v>
      </c>
      <c r="P73" s="30">
        <v>833333</v>
      </c>
    </row>
    <row r="74" x14ac:dyDescent="0.3">
      <c r="C74" s="37"/>
      <c r="D74" s="30" t="s">
        <v>63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</row>
    <row r="75" x14ac:dyDescent="0.3">
      <c r="C75" s="38" t="s">
        <v>85</v>
      </c>
      <c r="D75" s="5" t="s">
        <v>61</v>
      </c>
      <c r="E75" s="5">
        <v>2500000</v>
      </c>
      <c r="F75" s="5">
        <v>2500000</v>
      </c>
      <c r="G75" s="5">
        <v>2500000</v>
      </c>
      <c r="H75" s="5">
        <v>2500000</v>
      </c>
      <c r="I75" s="5">
        <v>2500000</v>
      </c>
      <c r="J75" s="5">
        <v>2500000</v>
      </c>
      <c r="K75" s="5">
        <v>2500000</v>
      </c>
      <c r="L75" s="5">
        <v>2500000</v>
      </c>
      <c r="M75" s="5">
        <v>2500000</v>
      </c>
      <c r="N75" s="5">
        <v>2500000</v>
      </c>
      <c r="O75" s="5">
        <v>2500000</v>
      </c>
      <c r="P75" s="5">
        <v>2500000</v>
      </c>
    </row>
    <row r="76" x14ac:dyDescent="0.3">
      <c r="C76" s="38"/>
      <c r="D76" s="5" t="s">
        <v>62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x14ac:dyDescent="0.3">
      <c r="C77" s="38"/>
      <c r="D77" s="5" t="s">
        <v>63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</row>
    <row r="78" x14ac:dyDescent="0.3">
      <c r="C78" s="37" t="s">
        <v>50</v>
      </c>
      <c r="D78" s="29" t="s">
        <v>61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</row>
    <row r="79" x14ac:dyDescent="0.3">
      <c r="C79" s="37"/>
      <c r="D79" s="30" t="s">
        <v>62</v>
      </c>
      <c r="E79" s="30">
        <v>4166666</v>
      </c>
      <c r="F79" s="30">
        <v>4166666</v>
      </c>
      <c r="G79" s="30">
        <v>4166666</v>
      </c>
      <c r="H79" s="30">
        <v>4166666</v>
      </c>
      <c r="I79" s="30">
        <v>4166666</v>
      </c>
      <c r="J79" s="30">
        <v>4166666</v>
      </c>
      <c r="K79" s="30">
        <v>4166666</v>
      </c>
      <c r="L79" s="30">
        <v>4166666</v>
      </c>
      <c r="M79" s="30">
        <v>4166666</v>
      </c>
      <c r="N79" s="30">
        <v>4166666</v>
      </c>
      <c r="O79" s="30">
        <v>4166666</v>
      </c>
      <c r="P79" s="30">
        <v>4166666</v>
      </c>
    </row>
    <row r="80" x14ac:dyDescent="0.3">
      <c r="C80" s="37"/>
      <c r="D80" s="30" t="s">
        <v>63</v>
      </c>
      <c r="E80" s="30">
        <v>3333333</v>
      </c>
      <c r="F80" s="30">
        <v>3333333</v>
      </c>
      <c r="G80" s="30">
        <v>3333333</v>
      </c>
      <c r="H80" s="30">
        <v>3333333</v>
      </c>
      <c r="I80" s="30">
        <v>3333333</v>
      </c>
      <c r="J80" s="30">
        <v>3333333</v>
      </c>
      <c r="K80" s="30">
        <v>3333333</v>
      </c>
      <c r="L80" s="30">
        <v>3333333</v>
      </c>
      <c r="M80" s="30">
        <v>3333333</v>
      </c>
      <c r="N80" s="30">
        <v>3333333</v>
      </c>
      <c r="O80" s="30">
        <v>3333333</v>
      </c>
      <c r="P80" s="30">
        <v>3333333</v>
      </c>
    </row>
    <row r="81" x14ac:dyDescent="0.3">
      <c r="C81" s="38" t="s">
        <v>51</v>
      </c>
      <c r="D81" s="5" t="s">
        <v>61</v>
      </c>
      <c r="E81" s="5">
        <v>833333</v>
      </c>
      <c r="F81" s="5">
        <v>833333</v>
      </c>
      <c r="G81" s="5">
        <v>833333</v>
      </c>
      <c r="H81" s="5">
        <v>833333</v>
      </c>
      <c r="I81" s="5">
        <v>833333</v>
      </c>
      <c r="J81" s="5">
        <v>833333</v>
      </c>
      <c r="K81" s="5">
        <v>833333</v>
      </c>
      <c r="L81" s="5">
        <v>833333</v>
      </c>
      <c r="M81" s="5">
        <v>833333</v>
      </c>
      <c r="N81" s="5">
        <v>833333</v>
      </c>
      <c r="O81" s="5">
        <v>833333</v>
      </c>
      <c r="P81" s="5">
        <v>833333</v>
      </c>
    </row>
    <row r="82" x14ac:dyDescent="0.3">
      <c r="C82" s="38"/>
      <c r="D82" s="5" t="s">
        <v>62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</row>
    <row r="83" x14ac:dyDescent="0.3">
      <c r="C83" s="38"/>
      <c r="D83" s="5" t="s">
        <v>63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</row>
    <row r="84" x14ac:dyDescent="0.3">
      <c r="C84" s="37" t="s">
        <v>52</v>
      </c>
      <c r="D84" s="29" t="s">
        <v>61</v>
      </c>
      <c r="E84" s="30">
        <v>5000000</v>
      </c>
      <c r="F84" s="30">
        <v>5000000</v>
      </c>
      <c r="G84" s="30">
        <v>5000000</v>
      </c>
      <c r="H84" s="30">
        <v>5000000</v>
      </c>
      <c r="I84" s="30">
        <v>5000000</v>
      </c>
      <c r="J84" s="30">
        <v>5000000</v>
      </c>
      <c r="K84" s="30">
        <v>5000000</v>
      </c>
      <c r="L84" s="30">
        <v>5000000</v>
      </c>
      <c r="M84" s="30">
        <v>5000000</v>
      </c>
      <c r="N84" s="30">
        <v>5000000</v>
      </c>
      <c r="O84" s="30">
        <v>5000000</v>
      </c>
      <c r="P84" s="30">
        <v>5000000</v>
      </c>
    </row>
    <row r="85" x14ac:dyDescent="0.3">
      <c r="C85" s="37"/>
      <c r="D85" s="30" t="s">
        <v>62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</row>
    <row r="86" x14ac:dyDescent="0.3">
      <c r="C86" s="37"/>
      <c r="D86" s="30" t="s">
        <v>63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</row>
    <row r="87" x14ac:dyDescent="0.3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x14ac:dyDescent="0.3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x14ac:dyDescent="0.3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x14ac:dyDescent="0.3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x14ac:dyDescent="0.3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x14ac:dyDescent="0.3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x14ac:dyDescent="0.3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x14ac:dyDescent="0.3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x14ac:dyDescent="0.3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x14ac:dyDescent="0.3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x14ac:dyDescent="0.3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x14ac:dyDescent="0.3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</sheetData>
  <mergeCells count="5">
    <mergeCell ref="C72:C74"/>
    <mergeCell ref="C75:C77"/>
    <mergeCell ref="C78:C80"/>
    <mergeCell ref="C81:C83"/>
    <mergeCell ref="C84:C8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EFD0-D4B9-4C3E-821D-25D3C9F5EB16}">
  <dimension ref="B1:H6"/>
  <sheetViews>
    <sheetView workbookViewId="0">
      <selection activeCell="D13" sqref="D13"/>
    </sheetView>
  </sheetViews>
  <sheetFormatPr baseColWidth="10" defaultRowHeight="14.5" x14ac:dyDescent="0.35"/>
  <cols>
    <col min="6" max="6" width="15.08984375" customWidth="true"/>
    <col min="7" max="7" width="15.6328125" customWidth="true"/>
  </cols>
  <sheetData>
    <row r="1" x14ac:dyDescent="0.35">
      <c r="C1" s="2" t="s">
        <v>61</v>
      </c>
      <c r="D1" s="2" t="s">
        <v>62</v>
      </c>
      <c r="E1" s="2" t="s">
        <v>63</v>
      </c>
      <c r="F1" s="2" t="s">
        <v>82</v>
      </c>
      <c r="G1" s="2" t="s">
        <v>83</v>
      </c>
    </row>
    <row r="2" x14ac:dyDescent="0.35">
      <c r="B2" s="3" t="s">
        <v>76</v>
      </c>
      <c r="C2" s="2"/>
      <c r="D2" s="2">
        <v>10</v>
      </c>
      <c r="E2" s="2"/>
      <c r="F2" s="2">
        <f>SUM(C2:E2)</f>
        <v>10</v>
      </c>
      <c r="G2" s="2">
        <f>F2/12</f>
        <v>0.83333333333333337</v>
      </c>
    </row>
    <row r="3" x14ac:dyDescent="0.35">
      <c r="B3" s="3" t="s">
        <v>77</v>
      </c>
      <c r="C3" s="2">
        <v>30</v>
      </c>
      <c r="D3" s="2"/>
      <c r="E3" s="2"/>
      <c r="F3" s="2">
        <f t="shared" ref="F3:F6" si="0">SUM(C3:E3)</f>
        <v>30</v>
      </c>
      <c r="G3" s="2">
        <f t="shared" ref="G3:G6" si="1">F3/12</f>
        <v>2.5</v>
      </c>
    </row>
    <row r="4" x14ac:dyDescent="0.35">
      <c r="B4" s="3" t="s">
        <v>78</v>
      </c>
      <c r="C4" s="2"/>
      <c r="D4" s="2">
        <v>50</v>
      </c>
      <c r="E4" s="2">
        <v>40</v>
      </c>
      <c r="F4" s="2">
        <f t="shared" si="0"/>
        <v>90</v>
      </c>
      <c r="G4" s="2">
        <f>F4/12</f>
        <v>7.5</v>
      </c>
      <c r="H4" s="2"/>
    </row>
    <row r="5" x14ac:dyDescent="0.35">
      <c r="B5" s="3" t="s">
        <v>79</v>
      </c>
      <c r="C5" s="2">
        <v>10</v>
      </c>
      <c r="D5" s="2"/>
      <c r="E5" s="2"/>
      <c r="F5" s="2">
        <f t="shared" si="0"/>
        <v>10</v>
      </c>
      <c r="G5" s="2">
        <f t="shared" si="1"/>
        <v>0.83333333333333337</v>
      </c>
    </row>
    <row r="6" x14ac:dyDescent="0.35">
      <c r="B6" s="3" t="s">
        <v>80</v>
      </c>
      <c r="C6" s="2">
        <v>60</v>
      </c>
      <c r="D6" s="2"/>
      <c r="E6" s="2"/>
      <c r="F6" s="2">
        <f t="shared" si="0"/>
        <v>60</v>
      </c>
      <c r="G6" s="2">
        <f t="shared" si="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B6AE-38A6-4A68-BFB6-623C60094758}">
  <dimension ref="A1:Q183"/>
  <sheetViews>
    <sheetView tabSelected="true" topLeftCell="C25" workbookViewId="0">
      <selection activeCell="M40" sqref="M40"/>
    </sheetView>
  </sheetViews>
  <sheetFormatPr baseColWidth="10" defaultColWidth="8.7265625" defaultRowHeight="14" x14ac:dyDescent="0.3"/>
  <cols>
    <col min="1" max="1" width="8.7265625" style="34"/>
    <col min="2" max="2" width="13.36328125" style="34" bestFit="true" customWidth="true"/>
    <col min="3" max="3" width="13.7265625" style="20" customWidth="true"/>
    <col min="4" max="15" width="11.81640625" style="2" bestFit="true" customWidth="true"/>
    <col min="16" max="16" width="8.453125" style="2" customWidth="true"/>
    <col min="17" max="17" width="8.7265625" style="2"/>
    <col min="18" max="16384" width="8.7265625" style="1"/>
  </cols>
  <sheetData>
    <row r="1" ht="14.5" customHeight="true" x14ac:dyDescent="0.3">
      <c r="A1" s="40" t="s">
        <v>124</v>
      </c>
      <c r="B1" s="40"/>
      <c r="C1" s="40"/>
      <c r="D1" s="2">
        <v>90</v>
      </c>
    </row>
    <row r="2" ht="14.5" customHeight="true" thickBot="true" x14ac:dyDescent="0.35">
      <c r="A2" s="41" t="s">
        <v>125</v>
      </c>
      <c r="B2" s="41"/>
      <c r="C2" s="41"/>
      <c r="D2" s="36">
        <v>1736001453270939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="35" customFormat="true" ht="14.5" thickTop="true" x14ac:dyDescent="0.3">
      <c r="A3" s="34" t="s">
        <v>88</v>
      </c>
      <c r="B3" s="34" t="s">
        <v>89</v>
      </c>
      <c r="C3" s="20" t="s">
        <v>90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  <c r="P3" s="20">
        <v>13</v>
      </c>
      <c r="Q3" s="20"/>
    </row>
    <row r="4" x14ac:dyDescent="0.3">
      <c r="A4" s="20" t="s">
        <v>91</v>
      </c>
      <c r="B4" s="20" t="s">
        <v>92</v>
      </c>
      <c r="C4" s="34" t="s">
        <v>93</v>
      </c>
      <c r="D4" s="2">
        <v>6.4300405092592579</v>
      </c>
      <c r="E4" s="2">
        <v>6.4300405092592463</v>
      </c>
      <c r="F4" s="2">
        <v>6.4300405092592463</v>
      </c>
      <c r="G4" s="2">
        <v>6.4300405092592463</v>
      </c>
      <c r="H4" s="2">
        <v>6.4300405092592463</v>
      </c>
      <c r="I4" s="2">
        <v>6.4300405092592463</v>
      </c>
      <c r="J4" s="2">
        <v>6.4300405092592463</v>
      </c>
      <c r="K4" s="2">
        <v>6.4300405092592463</v>
      </c>
      <c r="L4" s="2">
        <v>6.4300405092592463</v>
      </c>
      <c r="M4" s="2">
        <v>6.4300405092592463</v>
      </c>
      <c r="N4" s="2">
        <v>6.4300405092592463</v>
      </c>
      <c r="O4" s="2">
        <v>6.4300405092592463</v>
      </c>
    </row>
    <row r="5" x14ac:dyDescent="0.3">
      <c r="A5" s="20" t="s">
        <v>94</v>
      </c>
      <c r="B5" s="20" t="s">
        <v>95</v>
      </c>
      <c r="C5" s="34" t="s">
        <v>96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x14ac:dyDescent="0.3">
      <c r="A6" s="20" t="s">
        <v>86</v>
      </c>
      <c r="B6" s="20" t="s">
        <v>92</v>
      </c>
      <c r="C6" s="34" t="s">
        <v>97</v>
      </c>
      <c r="D6" s="2">
        <v>7</v>
      </c>
    </row>
    <row r="7" x14ac:dyDescent="0.3">
      <c r="A7" s="20" t="s">
        <v>87</v>
      </c>
      <c r="B7" s="20" t="s">
        <v>95</v>
      </c>
      <c r="C7" s="34" t="s">
        <v>98</v>
      </c>
      <c r="D7" s="2">
        <v>0</v>
      </c>
    </row>
    <row r="8" x14ac:dyDescent="0.3">
      <c r="A8" s="20" t="s">
        <v>99</v>
      </c>
      <c r="B8" s="20" t="s">
        <v>92</v>
      </c>
      <c r="C8" s="34" t="s">
        <v>100</v>
      </c>
      <c r="D8" s="2">
        <v>0.32150192901234559</v>
      </c>
      <c r="E8" s="2">
        <v>0.32150192901234559</v>
      </c>
      <c r="F8" s="2">
        <v>0.32150192901234559</v>
      </c>
      <c r="G8" s="2">
        <v>0.32150192901234559</v>
      </c>
      <c r="H8" s="2">
        <v>0.32150192901234559</v>
      </c>
      <c r="I8" s="2">
        <v>0.32150192901234559</v>
      </c>
      <c r="J8" s="2">
        <v>0.32150192901234559</v>
      </c>
      <c r="K8" s="2">
        <v>0.32150192901234559</v>
      </c>
      <c r="L8" s="2">
        <v>0.32150192901234559</v>
      </c>
      <c r="M8" s="2">
        <v>0.32150192901234559</v>
      </c>
      <c r="N8" s="2">
        <v>0.32150192901234559</v>
      </c>
      <c r="O8" s="2">
        <v>0.32150192901234559</v>
      </c>
    </row>
    <row r="9">
      <c r="D9" s="2">
        <v>0.96450617283950579</v>
      </c>
      <c r="E9" s="2">
        <v>0.96450617283950579</v>
      </c>
      <c r="F9" s="2">
        <v>0.96450617283950579</v>
      </c>
      <c r="G9" s="2">
        <v>0.96450617283950579</v>
      </c>
      <c r="H9" s="2">
        <v>0.96450617283950579</v>
      </c>
      <c r="I9" s="2">
        <v>0.96450617283950579</v>
      </c>
      <c r="J9" s="2">
        <v>0.96450617283950579</v>
      </c>
      <c r="K9" s="2">
        <v>0.96450617283950579</v>
      </c>
      <c r="L9" s="2">
        <v>0.96450617283950579</v>
      </c>
      <c r="M9" s="2">
        <v>0.96450617283950579</v>
      </c>
      <c r="N9" s="2">
        <v>0.96450617283950579</v>
      </c>
      <c r="O9" s="2">
        <v>0.96450617283950579</v>
      </c>
    </row>
    <row r="10">
      <c r="D10" s="2">
        <v>2.8935181327160491</v>
      </c>
      <c r="E10" s="2">
        <v>2.8935181327160366</v>
      </c>
      <c r="F10" s="2">
        <v>2.8935181327160366</v>
      </c>
      <c r="G10" s="2">
        <v>2.8935181327160366</v>
      </c>
      <c r="H10" s="2">
        <v>2.8935181327160366</v>
      </c>
      <c r="I10" s="2">
        <v>2.8935181327160366</v>
      </c>
      <c r="J10" s="2">
        <v>2.8935181327160366</v>
      </c>
      <c r="K10" s="2">
        <v>2.8935181327160366</v>
      </c>
      <c r="L10" s="2">
        <v>2.8935181327160366</v>
      </c>
      <c r="M10" s="2">
        <v>2.8935181327160366</v>
      </c>
      <c r="N10" s="2">
        <v>2.8935181327160366</v>
      </c>
      <c r="O10" s="2">
        <v>2.8935181327160366</v>
      </c>
    </row>
    <row r="11">
      <c r="D11" s="2">
        <v>0.32150192901234559</v>
      </c>
      <c r="E11" s="2">
        <v>0.32150192901234559</v>
      </c>
      <c r="F11" s="2">
        <v>0.32150192901234559</v>
      </c>
      <c r="G11" s="2">
        <v>0.32150192901234559</v>
      </c>
      <c r="H11" s="2">
        <v>0.32150192901234559</v>
      </c>
      <c r="I11" s="2">
        <v>0.32150192901234559</v>
      </c>
      <c r="J11" s="2">
        <v>0.32150192901234559</v>
      </c>
      <c r="K11" s="2">
        <v>0.32150192901234559</v>
      </c>
      <c r="L11" s="2">
        <v>0.32150192901234559</v>
      </c>
      <c r="M11" s="2">
        <v>0.32150192901234559</v>
      </c>
      <c r="N11" s="2">
        <v>0.32150192901234559</v>
      </c>
      <c r="O11" s="2">
        <v>0.32150192901234559</v>
      </c>
    </row>
    <row r="12">
      <c r="D12" s="2">
        <v>1.9290123456790116</v>
      </c>
      <c r="E12" s="2">
        <v>1.9290123456790116</v>
      </c>
      <c r="F12" s="2">
        <v>1.9290123456790116</v>
      </c>
      <c r="G12" s="2">
        <v>1.9290123456790116</v>
      </c>
      <c r="H12" s="2">
        <v>1.9290123456790116</v>
      </c>
      <c r="I12" s="2">
        <v>1.9290123456790116</v>
      </c>
      <c r="J12" s="2">
        <v>1.9290123456790116</v>
      </c>
      <c r="K12" s="2">
        <v>1.9290123456790116</v>
      </c>
      <c r="L12" s="2">
        <v>1.9290123456790116</v>
      </c>
      <c r="M12" s="2">
        <v>1.9290123456790116</v>
      </c>
      <c r="N12" s="2">
        <v>1.9290123456790116</v>
      </c>
      <c r="O12" s="2">
        <v>1.9290123456790116</v>
      </c>
    </row>
    <row r="13" x14ac:dyDescent="0.3">
      <c r="A13" s="20" t="s">
        <v>101</v>
      </c>
      <c r="B13" s="20" t="s">
        <v>102</v>
      </c>
      <c r="C13" s="34" t="s">
        <v>103</v>
      </c>
      <c r="M13" s="2">
        <v>1.2</v>
      </c>
    </row>
    <row r="14">
      <c r="K14" s="2">
        <v>0.40000000000000002</v>
      </c>
    </row>
    <row r="15">
      <c r="L15" s="2">
        <v>0.59999999999999998</v>
      </c>
    </row>
    <row r="16">
      <c r="N16" s="2">
        <v>0.40000000000000002</v>
      </c>
    </row>
    <row r="17">
      <c r="O17" s="2">
        <v>0.80000000000000004</v>
      </c>
    </row>
    <row r="18" x14ac:dyDescent="0.3">
      <c r="A18" s="20" t="s">
        <v>101</v>
      </c>
      <c r="B18" s="20" t="s">
        <v>104</v>
      </c>
      <c r="C18" s="34" t="s">
        <v>105</v>
      </c>
      <c r="M18" s="2">
        <v>1</v>
      </c>
    </row>
    <row r="19" s="2" customFormat="true" x14ac:dyDescent="0.3">
      <c r="A19" s="34"/>
      <c r="B19" s="34"/>
      <c r="C19" s="20"/>
      <c r="K19" s="2">
        <v>1</v>
      </c>
    </row>
    <row r="20" s="2" customFormat="true" x14ac:dyDescent="0.3">
      <c r="A20" s="34"/>
      <c r="B20" s="34"/>
      <c r="C20" s="20"/>
      <c r="L20" s="2">
        <v>1</v>
      </c>
    </row>
    <row r="21" s="2" customFormat="true" x14ac:dyDescent="0.3">
      <c r="A21" s="34"/>
      <c r="B21" s="34"/>
      <c r="C21" s="20"/>
      <c r="N21" s="2">
        <v>1</v>
      </c>
    </row>
    <row r="22" s="2" customFormat="true" x14ac:dyDescent="0.3">
      <c r="A22" s="34"/>
      <c r="B22" s="34"/>
      <c r="C22" s="20"/>
      <c r="O22" s="2">
        <v>1</v>
      </c>
    </row>
    <row r="23" s="2" customFormat="true" x14ac:dyDescent="0.3">
      <c r="A23" s="20" t="s">
        <v>19</v>
      </c>
      <c r="B23" s="20" t="s">
        <v>106</v>
      </c>
      <c r="C23" s="34" t="s">
        <v>107</v>
      </c>
      <c r="D23" s="2">
        <v>10.914250061406856</v>
      </c>
    </row>
    <row r="24" s="2" customFormat="true" x14ac:dyDescent="0.3">
      <c r="A24" s="20" t="s">
        <v>21</v>
      </c>
      <c r="B24" s="20" t="s">
        <v>108</v>
      </c>
      <c r="C24" s="34" t="s">
        <v>109</v>
      </c>
      <c r="D24" s="2">
        <v>226851829.16666618</v>
      </c>
      <c r="E24" s="2">
        <v>14178235.06944444</v>
      </c>
      <c r="F24" s="2">
        <v>42534722.222222209</v>
      </c>
      <c r="G24" s="2">
        <v>14178235.06944444</v>
      </c>
      <c r="H24" s="2">
        <v>85069444.444444418</v>
      </c>
    </row>
    <row r="25" s="2" customFormat="true" x14ac:dyDescent="0.3">
      <c r="A25" s="20" t="s">
        <v>86</v>
      </c>
      <c r="B25" s="20" t="s">
        <v>110</v>
      </c>
      <c r="C25" s="34" t="s">
        <v>111</v>
      </c>
      <c r="D25" s="2">
        <v>24743953.993122749</v>
      </c>
    </row>
    <row r="26" s="2" customFormat="true" x14ac:dyDescent="0.3">
      <c r="A26" s="20" t="s">
        <v>21</v>
      </c>
      <c r="B26" s="20" t="s">
        <v>110</v>
      </c>
      <c r="C26" s="20" t="s">
        <v>112</v>
      </c>
      <c r="D26" s="2">
        <v>1026775114898621.3</v>
      </c>
      <c r="E26" s="2">
        <v>64173425429128.617</v>
      </c>
      <c r="F26" s="2">
        <v>192520353295527.16</v>
      </c>
      <c r="G26" s="2">
        <v>64173425429128.617</v>
      </c>
      <c r="H26" s="2">
        <v>385040706591054.31</v>
      </c>
    </row>
    <row r="27" s="2" customFormat="true" x14ac:dyDescent="0.3">
      <c r="A27" s="20" t="s">
        <v>101</v>
      </c>
      <c r="B27" s="20" t="s">
        <v>110</v>
      </c>
      <c r="C27" s="20" t="s">
        <v>126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2657076742.5006089</v>
      </c>
      <c r="N27" s="2">
        <v>0</v>
      </c>
      <c r="O27" s="2">
        <v>0</v>
      </c>
    </row>
    <row r="28" s="2" customFormat="true" x14ac:dyDescent="0.3">
      <c r="A28" s="20"/>
      <c r="B28" s="20"/>
      <c r="C28" s="20"/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1924090054.9142339</v>
      </c>
      <c r="L28" s="2">
        <v>0</v>
      </c>
      <c r="M28" s="2">
        <v>0</v>
      </c>
      <c r="N28" s="2">
        <v>0</v>
      </c>
      <c r="O28" s="2">
        <v>0</v>
      </c>
    </row>
    <row r="29" s="2" customFormat="true" x14ac:dyDescent="0.3">
      <c r="A29" s="20"/>
      <c r="B29" s="20"/>
      <c r="C29" s="20"/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2107336726.8108277</v>
      </c>
      <c r="M29" s="2">
        <v>0</v>
      </c>
      <c r="N29" s="2">
        <v>0</v>
      </c>
      <c r="O29" s="2">
        <v>0</v>
      </c>
    </row>
    <row r="30" s="2" customFormat="true" x14ac:dyDescent="0.3">
      <c r="A30" s="20"/>
      <c r="B30" s="20"/>
      <c r="C30" s="20"/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1924090054.9142339</v>
      </c>
      <c r="O30" s="2">
        <v>0</v>
      </c>
    </row>
    <row r="31" s="2" customFormat="true" x14ac:dyDescent="0.3">
      <c r="A31" s="20"/>
      <c r="B31" s="20"/>
      <c r="C31" s="20"/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2290583398.7074213</v>
      </c>
    </row>
    <row r="32" s="2" customFormat="true" x14ac:dyDescent="0.3">
      <c r="A32" s="20" t="s">
        <v>87</v>
      </c>
      <c r="B32" s="20" t="s">
        <v>110</v>
      </c>
      <c r="C32" s="20" t="s">
        <v>113</v>
      </c>
      <c r="D32" s="2">
        <v>0</v>
      </c>
    </row>
    <row r="33" s="2" customFormat="true" x14ac:dyDescent="0.3">
      <c r="A33" s="20" t="s">
        <v>86</v>
      </c>
      <c r="B33" s="20" t="s">
        <v>110</v>
      </c>
      <c r="C33" s="20" t="s">
        <v>114</v>
      </c>
      <c r="D33" s="2">
        <v>239.19750694444394</v>
      </c>
    </row>
    <row r="34" s="2" customFormat="true" x14ac:dyDescent="0.3">
      <c r="A34" s="20" t="s">
        <v>21</v>
      </c>
      <c r="B34" s="20" t="s">
        <v>110</v>
      </c>
      <c r="C34" s="20" t="s">
        <v>115</v>
      </c>
      <c r="D34" s="2">
        <v>1959999803999.9958</v>
      </c>
      <c r="E34" s="2">
        <v>122499950999.99997</v>
      </c>
      <c r="F34" s="2">
        <v>367499999999.99988</v>
      </c>
      <c r="G34" s="2">
        <v>122499950999.99997</v>
      </c>
      <c r="H34" s="2">
        <v>734999999999.99976</v>
      </c>
    </row>
    <row r="35" s="2" customFormat="true" x14ac:dyDescent="0.3">
      <c r="A35" s="20" t="s">
        <v>86</v>
      </c>
      <c r="B35" s="20" t="s">
        <v>110</v>
      </c>
      <c r="C35" s="20" t="s">
        <v>116</v>
      </c>
      <c r="D35" s="2">
        <v>547.83945138888771</v>
      </c>
    </row>
    <row r="36" s="2" customFormat="true" x14ac:dyDescent="0.3">
      <c r="A36" s="20" t="s">
        <v>21</v>
      </c>
      <c r="B36" s="20" t="s">
        <v>110</v>
      </c>
      <c r="C36" s="20" t="s">
        <v>117</v>
      </c>
      <c r="D36" s="2">
        <v>1959999803999.9958</v>
      </c>
      <c r="E36" s="2">
        <v>122499950999.99997</v>
      </c>
      <c r="F36" s="2">
        <v>367499999999.99988</v>
      </c>
      <c r="G36" s="2">
        <v>122499950999.99997</v>
      </c>
      <c r="H36" s="2">
        <v>734999999999.99976</v>
      </c>
    </row>
    <row r="37" s="2" customFormat="true" x14ac:dyDescent="0.3">
      <c r="A37" s="20" t="s">
        <v>19</v>
      </c>
      <c r="B37" s="20" t="s">
        <v>110</v>
      </c>
      <c r="C37" s="20" t="s">
        <v>118</v>
      </c>
      <c r="D37" s="2">
        <v>1736001453270939</v>
      </c>
    </row>
    <row r="38" s="2" customFormat="true" x14ac:dyDescent="0.3">
      <c r="A38" s="20" t="s">
        <v>119</v>
      </c>
      <c r="B38" s="20" t="s">
        <v>92</v>
      </c>
      <c r="C38" s="34" t="s">
        <v>120</v>
      </c>
      <c r="D38" s="42" t="s">
        <v>121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</row>
    <row r="39" s="2" customFormat="true" x14ac:dyDescent="0.3">
      <c r="A39" s="34"/>
      <c r="B39" s="34" t="s">
        <v>122</v>
      </c>
      <c r="C39" s="20" t="s">
        <v>123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0">
        <v>7</v>
      </c>
      <c r="K39" s="20">
        <v>8</v>
      </c>
      <c r="L39" s="20">
        <v>9</v>
      </c>
      <c r="M39" s="20">
        <v>10</v>
      </c>
      <c r="N39" s="20">
        <v>11</v>
      </c>
      <c r="O39" s="20">
        <v>12</v>
      </c>
    </row>
    <row r="40" s="2" customFormat="true" x14ac:dyDescent="0.3">
      <c r="A40" s="34"/>
      <c r="B40" s="39">
        <v>1</v>
      </c>
      <c r="C40" s="20">
        <v>1</v>
      </c>
    </row>
    <row r="41" s="2" customFormat="true" x14ac:dyDescent="0.3">
      <c r="A41" s="34"/>
      <c r="B41" s="39"/>
      <c r="C41" s="20">
        <v>2</v>
      </c>
      <c r="D41" s="2">
        <v>6.4300405092592579</v>
      </c>
      <c r="E41" s="2">
        <v>6.4300405092592463</v>
      </c>
      <c r="F41" s="2">
        <v>6.4300405092592463</v>
      </c>
      <c r="G41" s="2">
        <v>6.4300405092592463</v>
      </c>
      <c r="H41" s="2">
        <v>6.4300405092592463</v>
      </c>
      <c r="I41" s="2">
        <v>6.4300405092592463</v>
      </c>
      <c r="J41" s="2">
        <v>6.4300405092592463</v>
      </c>
      <c r="K41" s="2">
        <v>6.4300405092592463</v>
      </c>
      <c r="L41" s="2">
        <v>6.4300405092592463</v>
      </c>
      <c r="M41" s="2">
        <v>6.4300405092592463</v>
      </c>
      <c r="N41" s="2">
        <v>6.4300405092592463</v>
      </c>
      <c r="O41" s="2">
        <v>6.4300405092592463</v>
      </c>
    </row>
    <row r="42" s="2" customFormat="true" x14ac:dyDescent="0.3">
      <c r="A42" s="34"/>
      <c r="B42" s="39"/>
      <c r="C42" s="20">
        <v>3</v>
      </c>
    </row>
    <row r="43" s="2" customFormat="true" x14ac:dyDescent="0.3">
      <c r="A43" s="34"/>
      <c r="B43" s="39"/>
      <c r="C43" s="20">
        <v>4</v>
      </c>
    </row>
    <row r="44" s="2" customFormat="true" x14ac:dyDescent="0.3">
      <c r="A44" s="34"/>
      <c r="B44" s="39"/>
      <c r="C44" s="20">
        <v>5</v>
      </c>
    </row>
    <row r="45" s="2" customFormat="true" x14ac:dyDescent="0.3">
      <c r="A45" s="34"/>
      <c r="B45" s="39"/>
      <c r="C45" s="20">
        <v>6</v>
      </c>
    </row>
    <row r="46" s="2" customFormat="true" x14ac:dyDescent="0.3">
      <c r="A46" s="34"/>
      <c r="B46" s="39"/>
      <c r="C46" s="20">
        <v>7</v>
      </c>
    </row>
    <row r="47" s="2" customFormat="true" x14ac:dyDescent="0.3">
      <c r="A47" s="34"/>
      <c r="B47" s="39"/>
      <c r="C47" s="20">
        <v>8</v>
      </c>
    </row>
    <row r="48" s="2" customFormat="true" x14ac:dyDescent="0.3">
      <c r="A48" s="34"/>
      <c r="B48" s="39"/>
      <c r="C48" s="20">
        <v>9</v>
      </c>
    </row>
    <row r="49" s="2" customFormat="true" x14ac:dyDescent="0.3">
      <c r="A49" s="34"/>
      <c r="B49" s="39"/>
      <c r="C49" s="20">
        <v>10</v>
      </c>
    </row>
    <row r="50" s="2" customFormat="true" x14ac:dyDescent="0.3">
      <c r="A50" s="34"/>
      <c r="B50" s="39"/>
      <c r="C50" s="20">
        <v>11</v>
      </c>
    </row>
    <row r="51" s="2" customFormat="true" x14ac:dyDescent="0.3">
      <c r="A51" s="34"/>
      <c r="B51" s="39"/>
      <c r="C51" s="20">
        <v>12</v>
      </c>
    </row>
    <row r="52" s="2" customFormat="true" x14ac:dyDescent="0.3">
      <c r="A52" s="34"/>
      <c r="B52" s="39">
        <v>2</v>
      </c>
      <c r="C52" s="20">
        <v>1</v>
      </c>
    </row>
    <row r="53" s="2" customFormat="true" x14ac:dyDescent="0.3">
      <c r="A53" s="34"/>
      <c r="B53" s="39"/>
      <c r="C53" s="20">
        <v>2</v>
      </c>
    </row>
    <row r="54" s="2" customFormat="true" x14ac:dyDescent="0.3">
      <c r="A54" s="34"/>
      <c r="B54" s="39"/>
      <c r="C54" s="20">
        <v>3</v>
      </c>
      <c r="D54" s="2">
        <v>5.1440324074074066</v>
      </c>
      <c r="E54" s="2">
        <v>5.1440324074073942</v>
      </c>
      <c r="F54" s="2">
        <v>5.1440324074073942</v>
      </c>
      <c r="G54" s="2">
        <v>5.1440324074073942</v>
      </c>
      <c r="H54" s="2">
        <v>5.1440324074073942</v>
      </c>
      <c r="I54" s="2">
        <v>5.1440324074073942</v>
      </c>
      <c r="J54" s="2">
        <v>5.1440324074073942</v>
      </c>
      <c r="K54" s="2">
        <v>5.1440324074073942</v>
      </c>
      <c r="L54" s="2">
        <v>5.1440324074073942</v>
      </c>
      <c r="M54" s="2">
        <v>5.1440324074073942</v>
      </c>
      <c r="N54" s="2">
        <v>5.1440324074073942</v>
      </c>
      <c r="O54" s="2">
        <v>5.1440324074073942</v>
      </c>
    </row>
    <row r="55" s="2" customFormat="true" x14ac:dyDescent="0.3">
      <c r="A55" s="34"/>
      <c r="B55" s="39"/>
      <c r="C55" s="20">
        <v>4</v>
      </c>
      <c r="D55" s="2">
        <v>0.32150192901234559</v>
      </c>
      <c r="E55" s="2">
        <v>0.32150192901234559</v>
      </c>
      <c r="F55" s="2">
        <v>0.32150192901234559</v>
      </c>
      <c r="G55" s="2">
        <v>0.32150192901234559</v>
      </c>
      <c r="H55" s="2">
        <v>0.32150192901234559</v>
      </c>
      <c r="I55" s="2">
        <v>0.32150192901234559</v>
      </c>
      <c r="J55" s="2">
        <v>0.32150192901234559</v>
      </c>
      <c r="K55" s="2">
        <v>0.32150192901234559</v>
      </c>
      <c r="L55" s="2">
        <v>0.32150192901234559</v>
      </c>
      <c r="M55" s="2">
        <v>0.32150192901234559</v>
      </c>
      <c r="N55" s="2">
        <v>0.32150192901234559</v>
      </c>
      <c r="O55" s="2">
        <v>0.32150192901234559</v>
      </c>
    </row>
    <row r="56" s="2" customFormat="true" x14ac:dyDescent="0.3">
      <c r="A56" s="34"/>
      <c r="B56" s="39"/>
      <c r="C56" s="20">
        <v>5</v>
      </c>
      <c r="D56" s="2">
        <v>0.96450617283950579</v>
      </c>
      <c r="E56" s="2">
        <v>0.96450617283950579</v>
      </c>
      <c r="F56" s="2">
        <v>0.96450617283950579</v>
      </c>
      <c r="G56" s="2">
        <v>0.96450617283950579</v>
      </c>
      <c r="H56" s="2">
        <v>0.96450617283950579</v>
      </c>
      <c r="I56" s="2">
        <v>0.96450617283950579</v>
      </c>
      <c r="J56" s="2">
        <v>0.96450617283950579</v>
      </c>
      <c r="K56" s="2">
        <v>0.96450617283950579</v>
      </c>
      <c r="L56" s="2">
        <v>0.96450617283950579</v>
      </c>
      <c r="M56" s="2">
        <v>0.96450617283950579</v>
      </c>
      <c r="N56" s="2">
        <v>0.96450617283950579</v>
      </c>
      <c r="O56" s="2">
        <v>0.96450617283950579</v>
      </c>
    </row>
    <row r="57" s="2" customFormat="true" x14ac:dyDescent="0.3">
      <c r="A57" s="34"/>
      <c r="B57" s="39"/>
      <c r="C57" s="20">
        <v>6</v>
      </c>
    </row>
    <row r="58" s="2" customFormat="true" x14ac:dyDescent="0.3">
      <c r="A58" s="34"/>
      <c r="B58" s="39"/>
      <c r="C58" s="20">
        <v>7</v>
      </c>
    </row>
    <row r="59" s="2" customFormat="true" x14ac:dyDescent="0.3">
      <c r="A59" s="34"/>
      <c r="B59" s="39"/>
      <c r="C59" s="20">
        <v>8</v>
      </c>
    </row>
    <row r="60" s="2" customFormat="true" x14ac:dyDescent="0.3">
      <c r="A60" s="34"/>
      <c r="B60" s="39"/>
      <c r="C60" s="20">
        <v>9</v>
      </c>
    </row>
    <row r="61" s="2" customFormat="true" x14ac:dyDescent="0.3">
      <c r="A61" s="34"/>
      <c r="B61" s="39"/>
      <c r="C61" s="20">
        <v>10</v>
      </c>
    </row>
    <row r="62" s="2" customFormat="true" x14ac:dyDescent="0.3">
      <c r="A62" s="34"/>
      <c r="B62" s="39"/>
      <c r="C62" s="20">
        <v>11</v>
      </c>
    </row>
    <row r="63" s="2" customFormat="true" x14ac:dyDescent="0.3">
      <c r="A63" s="34"/>
      <c r="B63" s="39"/>
      <c r="C63" s="20">
        <v>12</v>
      </c>
    </row>
    <row r="64" s="2" customFormat="true" x14ac:dyDescent="0.3">
      <c r="A64" s="34"/>
      <c r="B64" s="39">
        <v>3</v>
      </c>
      <c r="C64" s="20">
        <v>1</v>
      </c>
    </row>
    <row r="65" s="2" customFormat="true" x14ac:dyDescent="0.3">
      <c r="A65" s="34"/>
      <c r="B65" s="39"/>
      <c r="C65" s="20">
        <v>2</v>
      </c>
    </row>
    <row r="66" s="2" customFormat="true" x14ac:dyDescent="0.3">
      <c r="A66" s="34"/>
      <c r="B66" s="39"/>
      <c r="C66" s="20">
        <v>3</v>
      </c>
    </row>
    <row r="67" s="2" customFormat="true" x14ac:dyDescent="0.3">
      <c r="A67" s="34"/>
      <c r="B67" s="39"/>
      <c r="C67" s="20">
        <v>4</v>
      </c>
    </row>
    <row r="68" s="2" customFormat="true" x14ac:dyDescent="0.3">
      <c r="A68" s="34"/>
      <c r="B68" s="39"/>
      <c r="C68" s="20">
        <v>5</v>
      </c>
    </row>
    <row r="69" s="2" customFormat="true" x14ac:dyDescent="0.3">
      <c r="A69" s="34"/>
      <c r="B69" s="39"/>
      <c r="C69" s="20">
        <v>6</v>
      </c>
    </row>
    <row r="70" s="2" customFormat="true" x14ac:dyDescent="0.3">
      <c r="A70" s="34"/>
      <c r="B70" s="39"/>
      <c r="C70" s="20">
        <v>7</v>
      </c>
    </row>
    <row r="71" s="2" customFormat="true" x14ac:dyDescent="0.3">
      <c r="A71" s="34"/>
      <c r="B71" s="39"/>
      <c r="C71" s="20">
        <v>8</v>
      </c>
    </row>
    <row r="72" s="2" customFormat="true" x14ac:dyDescent="0.3">
      <c r="A72" s="34"/>
      <c r="B72" s="39"/>
      <c r="C72" s="20">
        <v>9</v>
      </c>
    </row>
    <row r="73" s="2" customFormat="true" x14ac:dyDescent="0.3">
      <c r="A73" s="34"/>
      <c r="B73" s="39"/>
      <c r="C73" s="20">
        <v>10</v>
      </c>
      <c r="D73" s="2">
        <v>5.1440324074074066</v>
      </c>
      <c r="E73" s="2">
        <v>5.1440324074073942</v>
      </c>
      <c r="F73" s="2">
        <v>5.1440324074073942</v>
      </c>
      <c r="G73" s="2">
        <v>5.1440324074073942</v>
      </c>
      <c r="H73" s="2">
        <v>5.1440324074073942</v>
      </c>
      <c r="I73" s="2">
        <v>5.1440324074073942</v>
      </c>
      <c r="J73" s="2">
        <v>5.1440324074073942</v>
      </c>
      <c r="K73" s="2">
        <v>5.1440324074073942</v>
      </c>
      <c r="L73" s="2">
        <v>5.1440324074073942</v>
      </c>
      <c r="M73" s="2">
        <v>5.1440324074073942</v>
      </c>
      <c r="N73" s="2">
        <v>5.1440324074073942</v>
      </c>
      <c r="O73" s="2">
        <v>5.1440324074073942</v>
      </c>
    </row>
    <row r="74" s="2" customFormat="true" x14ac:dyDescent="0.3">
      <c r="A74" s="34"/>
      <c r="B74" s="39"/>
      <c r="C74" s="20">
        <v>11</v>
      </c>
    </row>
    <row r="75" s="2" customFormat="true" x14ac:dyDescent="0.3">
      <c r="A75" s="34"/>
      <c r="B75" s="39"/>
      <c r="C75" s="20">
        <v>12</v>
      </c>
    </row>
    <row r="76" s="2" customFormat="true" x14ac:dyDescent="0.3">
      <c r="A76" s="34"/>
      <c r="B76" s="39">
        <v>4</v>
      </c>
      <c r="C76" s="20">
        <v>1</v>
      </c>
    </row>
    <row r="77" s="2" customFormat="true" x14ac:dyDescent="0.3">
      <c r="A77" s="34"/>
      <c r="B77" s="39"/>
      <c r="C77" s="20">
        <v>2</v>
      </c>
    </row>
    <row r="78" s="2" customFormat="true" x14ac:dyDescent="0.3">
      <c r="A78" s="34"/>
      <c r="B78" s="39"/>
      <c r="C78" s="20">
        <v>3</v>
      </c>
    </row>
    <row r="79" s="2" customFormat="true" x14ac:dyDescent="0.3">
      <c r="A79" s="34"/>
      <c r="B79" s="39"/>
      <c r="C79" s="20">
        <v>4</v>
      </c>
    </row>
    <row r="80" s="2" customFormat="true" x14ac:dyDescent="0.3">
      <c r="A80" s="34"/>
      <c r="B80" s="39"/>
      <c r="C80" s="20">
        <v>5</v>
      </c>
    </row>
    <row r="81" s="2" customFormat="true" x14ac:dyDescent="0.3">
      <c r="A81" s="34"/>
      <c r="B81" s="39"/>
      <c r="C81" s="20">
        <v>6</v>
      </c>
    </row>
    <row r="82" s="2" customFormat="true" x14ac:dyDescent="0.3">
      <c r="A82" s="34"/>
      <c r="B82" s="39"/>
      <c r="C82" s="20">
        <v>7</v>
      </c>
    </row>
    <row r="83" s="2" customFormat="true" x14ac:dyDescent="0.3">
      <c r="A83" s="34"/>
      <c r="B83" s="39"/>
      <c r="C83" s="20">
        <v>8</v>
      </c>
      <c r="D83" s="2">
        <v>0.32150192901234559</v>
      </c>
      <c r="E83" s="2">
        <v>0.32150192901234559</v>
      </c>
      <c r="F83" s="2">
        <v>0.32150192901234559</v>
      </c>
      <c r="G83" s="2">
        <v>0.32150192901234559</v>
      </c>
      <c r="H83" s="2">
        <v>0.32150192901234559</v>
      </c>
      <c r="I83" s="2">
        <v>0.32150192901234559</v>
      </c>
      <c r="J83" s="2">
        <v>0.32150192901234559</v>
      </c>
      <c r="K83" s="2">
        <v>0.32150192901234559</v>
      </c>
      <c r="L83" s="2">
        <v>0.32150192901234559</v>
      </c>
      <c r="M83" s="2">
        <v>0.32150192901234559</v>
      </c>
      <c r="N83" s="2">
        <v>0.32150192901234559</v>
      </c>
      <c r="O83" s="2">
        <v>0.32150192901234559</v>
      </c>
    </row>
    <row r="84" s="2" customFormat="true" x14ac:dyDescent="0.3">
      <c r="A84" s="34"/>
      <c r="B84" s="39"/>
      <c r="C84" s="20">
        <v>9</v>
      </c>
    </row>
    <row r="85" s="2" customFormat="true" x14ac:dyDescent="0.3">
      <c r="A85" s="34"/>
      <c r="B85" s="39"/>
      <c r="C85" s="20">
        <v>10</v>
      </c>
    </row>
    <row r="86" s="2" customFormat="true" x14ac:dyDescent="0.3">
      <c r="A86" s="34"/>
      <c r="B86" s="39"/>
      <c r="C86" s="20">
        <v>11</v>
      </c>
    </row>
    <row r="87" s="2" customFormat="true" x14ac:dyDescent="0.3">
      <c r="A87" s="34"/>
      <c r="B87" s="39"/>
      <c r="C87" s="20">
        <v>12</v>
      </c>
    </row>
    <row r="88" s="2" customFormat="true" x14ac:dyDescent="0.3">
      <c r="A88" s="34"/>
      <c r="B88" s="39">
        <v>5</v>
      </c>
      <c r="C88" s="20">
        <v>1</v>
      </c>
    </row>
    <row r="89" s="2" customFormat="true" x14ac:dyDescent="0.3">
      <c r="A89" s="34"/>
      <c r="B89" s="39"/>
      <c r="C89" s="20">
        <v>2</v>
      </c>
    </row>
    <row r="90" s="2" customFormat="true" x14ac:dyDescent="0.3">
      <c r="A90" s="34"/>
      <c r="B90" s="39"/>
      <c r="C90" s="20">
        <v>3</v>
      </c>
    </row>
    <row r="91" s="2" customFormat="true" x14ac:dyDescent="0.3">
      <c r="A91" s="34"/>
      <c r="B91" s="39"/>
      <c r="C91" s="20">
        <v>4</v>
      </c>
    </row>
    <row r="92" s="2" customFormat="true" x14ac:dyDescent="0.3">
      <c r="A92" s="34"/>
      <c r="B92" s="39"/>
      <c r="C92" s="20">
        <v>5</v>
      </c>
    </row>
    <row r="93" s="2" customFormat="true" x14ac:dyDescent="0.3">
      <c r="A93" s="34"/>
      <c r="B93" s="39"/>
      <c r="C93" s="20">
        <v>6</v>
      </c>
    </row>
    <row r="94" s="2" customFormat="true" x14ac:dyDescent="0.3">
      <c r="A94" s="34"/>
      <c r="B94" s="39"/>
      <c r="C94" s="20">
        <v>7</v>
      </c>
    </row>
    <row r="95" s="2" customFormat="true" x14ac:dyDescent="0.3">
      <c r="A95" s="34"/>
      <c r="B95" s="39"/>
      <c r="C95" s="20">
        <v>8</v>
      </c>
    </row>
    <row r="96" s="2" customFormat="true" x14ac:dyDescent="0.3">
      <c r="A96" s="34"/>
      <c r="B96" s="39"/>
      <c r="C96" s="20">
        <v>9</v>
      </c>
      <c r="D96" s="2">
        <v>0.96450617283950579</v>
      </c>
      <c r="E96" s="2">
        <v>0.96450617283950579</v>
      </c>
      <c r="F96" s="2">
        <v>0.96450617283950579</v>
      </c>
      <c r="G96" s="2">
        <v>0.96450617283950579</v>
      </c>
      <c r="H96" s="2">
        <v>0.96450617283950579</v>
      </c>
      <c r="I96" s="2">
        <v>0.96450617283950579</v>
      </c>
      <c r="J96" s="2">
        <v>0.96450617283950579</v>
      </c>
      <c r="K96" s="2">
        <v>0.96450617283950579</v>
      </c>
      <c r="L96" s="2">
        <v>0.96450617283950579</v>
      </c>
      <c r="M96" s="2">
        <v>0.96450617283950579</v>
      </c>
      <c r="N96" s="2">
        <v>0.96450617283950579</v>
      </c>
      <c r="O96" s="2">
        <v>0.96450617283950579</v>
      </c>
    </row>
    <row r="97" s="2" customFormat="true" x14ac:dyDescent="0.3">
      <c r="A97" s="34"/>
      <c r="B97" s="39"/>
      <c r="C97" s="20">
        <v>10</v>
      </c>
    </row>
    <row r="98" s="2" customFormat="true" x14ac:dyDescent="0.3">
      <c r="A98" s="34"/>
      <c r="B98" s="39"/>
      <c r="C98" s="20">
        <v>11</v>
      </c>
    </row>
    <row r="99" s="2" customFormat="true" x14ac:dyDescent="0.3">
      <c r="A99" s="34"/>
      <c r="B99" s="39"/>
      <c r="C99" s="20">
        <v>12</v>
      </c>
    </row>
    <row r="100" s="2" customFormat="true" x14ac:dyDescent="0.3">
      <c r="A100" s="34"/>
      <c r="B100" s="39">
        <v>6</v>
      </c>
      <c r="C100" s="20">
        <v>1</v>
      </c>
    </row>
    <row r="101" s="2" customFormat="true" x14ac:dyDescent="0.3">
      <c r="A101" s="34"/>
      <c r="B101" s="39"/>
      <c r="C101" s="20">
        <v>2</v>
      </c>
    </row>
    <row r="102" s="2" customFormat="true" x14ac:dyDescent="0.3">
      <c r="A102" s="34"/>
      <c r="B102" s="39"/>
      <c r="C102" s="20">
        <v>3</v>
      </c>
    </row>
    <row r="103" s="2" customFormat="true" x14ac:dyDescent="0.3">
      <c r="A103" s="34"/>
      <c r="B103" s="39"/>
      <c r="C103" s="20">
        <v>4</v>
      </c>
    </row>
    <row r="104" s="2" customFormat="true" x14ac:dyDescent="0.3">
      <c r="A104" s="34"/>
      <c r="B104" s="39"/>
      <c r="C104" s="20">
        <v>5</v>
      </c>
    </row>
    <row r="105" s="2" customFormat="true" x14ac:dyDescent="0.3">
      <c r="A105" s="34"/>
      <c r="B105" s="39"/>
      <c r="C105" s="20">
        <v>6</v>
      </c>
    </row>
    <row r="106" s="2" customFormat="true" x14ac:dyDescent="0.3">
      <c r="A106" s="34"/>
      <c r="B106" s="39"/>
      <c r="C106" s="20">
        <v>7</v>
      </c>
    </row>
    <row r="107" s="2" customFormat="true" x14ac:dyDescent="0.3">
      <c r="A107" s="34"/>
      <c r="B107" s="39"/>
      <c r="C107" s="20">
        <v>8</v>
      </c>
    </row>
    <row r="108" s="2" customFormat="true" x14ac:dyDescent="0.3">
      <c r="A108" s="34"/>
      <c r="B108" s="39"/>
      <c r="C108" s="20">
        <v>9</v>
      </c>
    </row>
    <row r="109" s="2" customFormat="true" x14ac:dyDescent="0.3">
      <c r="A109" s="34"/>
      <c r="B109" s="39"/>
      <c r="C109" s="20">
        <v>10</v>
      </c>
    </row>
    <row r="110" s="2" customFormat="true" x14ac:dyDescent="0.3">
      <c r="A110" s="34"/>
      <c r="B110" s="39"/>
      <c r="C110" s="20">
        <v>11</v>
      </c>
      <c r="D110" s="2">
        <v>0.32150192901234559</v>
      </c>
      <c r="E110" s="2">
        <v>0.32150192901234559</v>
      </c>
      <c r="F110" s="2">
        <v>0.32150192901234559</v>
      </c>
      <c r="G110" s="2">
        <v>0.32150192901234559</v>
      </c>
      <c r="H110" s="2">
        <v>0.32150192901234559</v>
      </c>
      <c r="I110" s="2">
        <v>0.32150192901234559</v>
      </c>
      <c r="J110" s="2">
        <v>0.32150192901234559</v>
      </c>
      <c r="K110" s="2">
        <v>0.32150192901234559</v>
      </c>
      <c r="L110" s="2">
        <v>0.32150192901234559</v>
      </c>
      <c r="M110" s="2">
        <v>0.32150192901234559</v>
      </c>
      <c r="N110" s="2">
        <v>0.32150192901234559</v>
      </c>
      <c r="O110" s="2">
        <v>0.32150192901234559</v>
      </c>
    </row>
    <row r="111" s="2" customFormat="true" x14ac:dyDescent="0.3">
      <c r="A111" s="34"/>
      <c r="B111" s="39"/>
      <c r="C111" s="20">
        <v>12</v>
      </c>
    </row>
    <row r="112" s="2" customFormat="true" x14ac:dyDescent="0.3">
      <c r="A112" s="34"/>
      <c r="B112" s="39">
        <v>7</v>
      </c>
      <c r="C112" s="20">
        <v>1</v>
      </c>
    </row>
    <row r="113" s="2" customFormat="true" x14ac:dyDescent="0.3">
      <c r="A113" s="34"/>
      <c r="B113" s="39"/>
      <c r="C113" s="20">
        <v>2</v>
      </c>
    </row>
    <row r="114" s="2" customFormat="true" x14ac:dyDescent="0.3">
      <c r="A114" s="34"/>
      <c r="B114" s="39"/>
      <c r="C114" s="20">
        <v>3</v>
      </c>
    </row>
    <row r="115" s="2" customFormat="true" x14ac:dyDescent="0.3">
      <c r="A115" s="34"/>
      <c r="B115" s="39"/>
      <c r="C115" s="20">
        <v>4</v>
      </c>
    </row>
    <row r="116" s="2" customFormat="true" x14ac:dyDescent="0.3">
      <c r="A116" s="34"/>
      <c r="B116" s="39"/>
      <c r="C116" s="20">
        <v>5</v>
      </c>
    </row>
    <row r="117" s="2" customFormat="true" x14ac:dyDescent="0.3">
      <c r="A117" s="34"/>
      <c r="B117" s="39"/>
      <c r="C117" s="20">
        <v>6</v>
      </c>
    </row>
    <row r="118" s="2" customFormat="true" x14ac:dyDescent="0.3">
      <c r="A118" s="34"/>
      <c r="B118" s="39"/>
      <c r="C118" s="20">
        <v>7</v>
      </c>
    </row>
    <row r="119" s="2" customFormat="true" x14ac:dyDescent="0.3">
      <c r="A119" s="34"/>
      <c r="B119" s="39"/>
      <c r="C119" s="20">
        <v>8</v>
      </c>
    </row>
    <row r="120" s="2" customFormat="true" x14ac:dyDescent="0.3">
      <c r="A120" s="34"/>
      <c r="B120" s="39"/>
      <c r="C120" s="20">
        <v>9</v>
      </c>
    </row>
    <row r="121" s="2" customFormat="true" x14ac:dyDescent="0.3">
      <c r="A121" s="34"/>
      <c r="B121" s="39"/>
      <c r="C121" s="20">
        <v>10</v>
      </c>
    </row>
    <row r="122" s="2" customFormat="true" x14ac:dyDescent="0.3">
      <c r="A122" s="34"/>
      <c r="B122" s="39"/>
      <c r="C122" s="20">
        <v>11</v>
      </c>
    </row>
    <row r="123" s="2" customFormat="true" x14ac:dyDescent="0.3">
      <c r="A123" s="34"/>
      <c r="B123" s="39"/>
      <c r="C123" s="20">
        <v>12</v>
      </c>
      <c r="D123" s="2">
        <v>1.9290123456790116</v>
      </c>
      <c r="E123" s="2">
        <v>1.9290123456790116</v>
      </c>
      <c r="F123" s="2">
        <v>1.9290123456790116</v>
      </c>
      <c r="G123" s="2">
        <v>1.9290123456790116</v>
      </c>
      <c r="H123" s="2">
        <v>1.9290123456790116</v>
      </c>
      <c r="I123" s="2">
        <v>1.9290123456790116</v>
      </c>
      <c r="J123" s="2">
        <v>1.9290123456790116</v>
      </c>
      <c r="K123" s="2">
        <v>1.9290123456790116</v>
      </c>
      <c r="L123" s="2">
        <v>1.9290123456790116</v>
      </c>
      <c r="M123" s="2">
        <v>1.9290123456790116</v>
      </c>
      <c r="N123" s="2">
        <v>1.9290123456790116</v>
      </c>
      <c r="O123" s="2">
        <v>1.9290123456790116</v>
      </c>
    </row>
    <row r="124" s="2" customFormat="true" x14ac:dyDescent="0.3">
      <c r="A124" s="34"/>
      <c r="B124" s="39">
        <v>8</v>
      </c>
      <c r="C124" s="20">
        <v>1</v>
      </c>
    </row>
    <row r="125" s="2" customFormat="true" x14ac:dyDescent="0.3">
      <c r="A125" s="34"/>
      <c r="B125" s="39"/>
      <c r="C125" s="20">
        <v>2</v>
      </c>
    </row>
    <row r="126" s="2" customFormat="true" x14ac:dyDescent="0.3">
      <c r="A126" s="34"/>
      <c r="B126" s="39"/>
      <c r="C126" s="20">
        <v>3</v>
      </c>
    </row>
    <row r="127" s="2" customFormat="true" x14ac:dyDescent="0.3">
      <c r="A127" s="34"/>
      <c r="B127" s="39"/>
      <c r="C127" s="20">
        <v>4</v>
      </c>
    </row>
    <row r="128" s="2" customFormat="true" x14ac:dyDescent="0.3">
      <c r="A128" s="34"/>
      <c r="B128" s="39"/>
      <c r="C128" s="20">
        <v>5</v>
      </c>
    </row>
    <row r="129" s="2" customFormat="true" x14ac:dyDescent="0.3">
      <c r="A129" s="34"/>
      <c r="B129" s="39"/>
      <c r="C129" s="20">
        <v>6</v>
      </c>
    </row>
    <row r="130" s="2" customFormat="true" x14ac:dyDescent="0.3">
      <c r="A130" s="34"/>
      <c r="B130" s="39"/>
      <c r="C130" s="20">
        <v>7</v>
      </c>
    </row>
    <row r="131" s="2" customFormat="true" x14ac:dyDescent="0.3">
      <c r="A131" s="34"/>
      <c r="B131" s="39"/>
      <c r="C131" s="20">
        <v>8</v>
      </c>
    </row>
    <row r="132" s="2" customFormat="true" x14ac:dyDescent="0.3">
      <c r="A132" s="34"/>
      <c r="B132" s="39"/>
      <c r="C132" s="20">
        <v>9</v>
      </c>
    </row>
    <row r="133" s="2" customFormat="true" x14ac:dyDescent="0.3">
      <c r="A133" s="34"/>
      <c r="B133" s="39"/>
      <c r="C133" s="20">
        <v>10</v>
      </c>
    </row>
    <row r="134" s="2" customFormat="true" x14ac:dyDescent="0.3">
      <c r="A134" s="34"/>
      <c r="B134" s="39"/>
      <c r="C134" s="20">
        <v>11</v>
      </c>
    </row>
    <row r="135" s="2" customFormat="true" x14ac:dyDescent="0.3">
      <c r="A135" s="34"/>
      <c r="B135" s="39"/>
      <c r="C135" s="20">
        <v>12</v>
      </c>
    </row>
    <row r="136" s="2" customFormat="true" x14ac:dyDescent="0.3">
      <c r="A136" s="34"/>
      <c r="B136" s="39">
        <v>9</v>
      </c>
      <c r="C136" s="20">
        <v>1</v>
      </c>
    </row>
    <row r="137" s="2" customFormat="true" x14ac:dyDescent="0.3">
      <c r="A137" s="34"/>
      <c r="B137" s="39"/>
      <c r="C137" s="20">
        <v>2</v>
      </c>
    </row>
    <row r="138" s="2" customFormat="true" x14ac:dyDescent="0.3">
      <c r="A138" s="34"/>
      <c r="B138" s="39"/>
      <c r="C138" s="20">
        <v>3</v>
      </c>
    </row>
    <row r="139" s="2" customFormat="true" x14ac:dyDescent="0.3">
      <c r="A139" s="34"/>
      <c r="B139" s="39"/>
      <c r="C139" s="20">
        <v>4</v>
      </c>
    </row>
    <row r="140" s="2" customFormat="true" x14ac:dyDescent="0.3">
      <c r="A140" s="34"/>
      <c r="B140" s="39"/>
      <c r="C140" s="20">
        <v>5</v>
      </c>
    </row>
    <row r="141" s="2" customFormat="true" x14ac:dyDescent="0.3">
      <c r="A141" s="34"/>
      <c r="B141" s="39"/>
      <c r="C141" s="20">
        <v>6</v>
      </c>
    </row>
    <row r="142" s="2" customFormat="true" x14ac:dyDescent="0.3">
      <c r="A142" s="34"/>
      <c r="B142" s="39"/>
      <c r="C142" s="20">
        <v>7</v>
      </c>
    </row>
    <row r="143" s="2" customFormat="true" x14ac:dyDescent="0.3">
      <c r="A143" s="34"/>
      <c r="B143" s="39"/>
      <c r="C143" s="20">
        <v>8</v>
      </c>
    </row>
    <row r="144" s="2" customFormat="true" x14ac:dyDescent="0.3">
      <c r="A144" s="34"/>
      <c r="B144" s="39"/>
      <c r="C144" s="20">
        <v>9</v>
      </c>
    </row>
    <row r="145" s="2" customFormat="true" x14ac:dyDescent="0.3">
      <c r="A145" s="34"/>
      <c r="B145" s="39"/>
      <c r="C145" s="20">
        <v>10</v>
      </c>
    </row>
    <row r="146" s="2" customFormat="true" x14ac:dyDescent="0.3">
      <c r="A146" s="34"/>
      <c r="B146" s="39"/>
      <c r="C146" s="20">
        <v>11</v>
      </c>
    </row>
    <row r="147" s="2" customFormat="true" x14ac:dyDescent="0.3">
      <c r="A147" s="34"/>
      <c r="B147" s="39"/>
      <c r="C147" s="20">
        <v>12</v>
      </c>
    </row>
    <row r="148" s="2" customFormat="true" x14ac:dyDescent="0.3">
      <c r="A148" s="34"/>
      <c r="B148" s="39">
        <v>10</v>
      </c>
      <c r="C148" s="20">
        <v>1</v>
      </c>
    </row>
    <row r="149" s="2" customFormat="true" x14ac:dyDescent="0.3">
      <c r="A149" s="34"/>
      <c r="B149" s="39"/>
      <c r="C149" s="20">
        <v>2</v>
      </c>
    </row>
    <row r="150" s="2" customFormat="true" x14ac:dyDescent="0.3">
      <c r="A150" s="34"/>
      <c r="B150" s="39"/>
      <c r="C150" s="20">
        <v>3</v>
      </c>
    </row>
    <row r="151" s="2" customFormat="true" x14ac:dyDescent="0.3">
      <c r="A151" s="34"/>
      <c r="B151" s="39"/>
      <c r="C151" s="20">
        <v>4</v>
      </c>
    </row>
    <row r="152" s="2" customFormat="true" x14ac:dyDescent="0.3">
      <c r="A152" s="34"/>
      <c r="B152" s="39"/>
      <c r="C152" s="20">
        <v>5</v>
      </c>
    </row>
    <row r="153" s="2" customFormat="true" x14ac:dyDescent="0.3">
      <c r="A153" s="34"/>
      <c r="B153" s="39"/>
      <c r="C153" s="20">
        <v>6</v>
      </c>
      <c r="D153" s="2">
        <v>0.32150192901234559</v>
      </c>
      <c r="E153" s="2">
        <v>0.32150192901234559</v>
      </c>
      <c r="F153" s="2">
        <v>0.32150192901234559</v>
      </c>
      <c r="G153" s="2">
        <v>0.32150192901234559</v>
      </c>
      <c r="H153" s="2">
        <v>0.32150192901234559</v>
      </c>
      <c r="I153" s="2">
        <v>0.32150192901234559</v>
      </c>
      <c r="J153" s="2">
        <v>0.32150192901234559</v>
      </c>
      <c r="K153" s="2">
        <v>0.32150192901234559</v>
      </c>
      <c r="L153" s="2">
        <v>0.32150192901234559</v>
      </c>
      <c r="M153" s="2">
        <v>0.32150192901234559</v>
      </c>
      <c r="N153" s="2">
        <v>0.32150192901234559</v>
      </c>
      <c r="O153" s="2">
        <v>0.32150192901234559</v>
      </c>
    </row>
    <row r="154" s="2" customFormat="true" x14ac:dyDescent="0.3">
      <c r="A154" s="34"/>
      <c r="B154" s="39"/>
      <c r="C154" s="20">
        <v>7</v>
      </c>
      <c r="D154" s="2">
        <v>1.9290123456790116</v>
      </c>
      <c r="E154" s="2">
        <v>1.9290123456790116</v>
      </c>
      <c r="F154" s="2">
        <v>1.9290123456790116</v>
      </c>
      <c r="G154" s="2">
        <v>1.9290123456790116</v>
      </c>
      <c r="H154" s="2">
        <v>1.9290123456790116</v>
      </c>
      <c r="I154" s="2">
        <v>1.9290123456790116</v>
      </c>
      <c r="J154" s="2">
        <v>1.9290123456790116</v>
      </c>
      <c r="K154" s="2">
        <v>1.9290123456790116</v>
      </c>
      <c r="L154" s="2">
        <v>1.9290123456790116</v>
      </c>
      <c r="M154" s="2">
        <v>1.9290123456790116</v>
      </c>
      <c r="N154" s="2">
        <v>1.9290123456790116</v>
      </c>
      <c r="O154" s="2">
        <v>1.9290123456790116</v>
      </c>
    </row>
    <row r="155" s="2" customFormat="true" x14ac:dyDescent="0.3">
      <c r="A155" s="34"/>
      <c r="B155" s="39"/>
      <c r="C155" s="20">
        <v>8</v>
      </c>
    </row>
    <row r="156" s="2" customFormat="true" x14ac:dyDescent="0.3">
      <c r="A156" s="34"/>
      <c r="B156" s="39"/>
      <c r="C156" s="20">
        <v>9</v>
      </c>
    </row>
    <row r="157" s="2" customFormat="true" x14ac:dyDescent="0.3">
      <c r="A157" s="34"/>
      <c r="B157" s="39"/>
      <c r="C157" s="20">
        <v>10</v>
      </c>
    </row>
    <row r="158" s="2" customFormat="true" x14ac:dyDescent="0.3">
      <c r="A158" s="34"/>
      <c r="B158" s="39"/>
      <c r="C158" s="20">
        <v>11</v>
      </c>
    </row>
    <row r="159" s="2" customFormat="true" x14ac:dyDescent="0.3">
      <c r="A159" s="34"/>
      <c r="B159" s="39"/>
      <c r="C159" s="20">
        <v>12</v>
      </c>
    </row>
    <row r="160" s="2" customFormat="true" x14ac:dyDescent="0.3">
      <c r="A160" s="34"/>
      <c r="B160" s="39">
        <v>11</v>
      </c>
      <c r="C160" s="20">
        <v>1</v>
      </c>
    </row>
    <row r="161" s="2" customFormat="true" x14ac:dyDescent="0.3">
      <c r="A161" s="34"/>
      <c r="B161" s="39"/>
      <c r="C161" s="20">
        <v>2</v>
      </c>
    </row>
    <row r="162" s="2" customFormat="true" x14ac:dyDescent="0.3">
      <c r="A162" s="34"/>
      <c r="B162" s="39"/>
      <c r="C162" s="20">
        <v>3</v>
      </c>
    </row>
    <row r="163" s="2" customFormat="true" x14ac:dyDescent="0.3">
      <c r="A163" s="34"/>
      <c r="B163" s="39"/>
      <c r="C163" s="20">
        <v>4</v>
      </c>
    </row>
    <row r="164" s="2" customFormat="true" x14ac:dyDescent="0.3">
      <c r="A164" s="34"/>
      <c r="B164" s="39"/>
      <c r="C164" s="20">
        <v>5</v>
      </c>
    </row>
    <row r="165" s="2" customFormat="true" x14ac:dyDescent="0.3">
      <c r="A165" s="34"/>
      <c r="B165" s="39"/>
      <c r="C165" s="20">
        <v>6</v>
      </c>
    </row>
    <row r="166" s="2" customFormat="true" x14ac:dyDescent="0.3">
      <c r="A166" s="34"/>
      <c r="B166" s="39"/>
      <c r="C166" s="20">
        <v>7</v>
      </c>
    </row>
    <row r="167" s="2" customFormat="true" x14ac:dyDescent="0.3">
      <c r="A167" s="34"/>
      <c r="B167" s="39"/>
      <c r="C167" s="20">
        <v>8</v>
      </c>
    </row>
    <row r="168" s="2" customFormat="true" x14ac:dyDescent="0.3">
      <c r="A168" s="34"/>
      <c r="B168" s="39"/>
      <c r="C168" s="20">
        <v>9</v>
      </c>
    </row>
    <row r="169" s="2" customFormat="true" x14ac:dyDescent="0.3">
      <c r="A169" s="34"/>
      <c r="B169" s="39"/>
      <c r="C169" s="20">
        <v>10</v>
      </c>
    </row>
    <row r="170" s="2" customFormat="true" x14ac:dyDescent="0.3">
      <c r="A170" s="34"/>
      <c r="B170" s="39"/>
      <c r="C170" s="20">
        <v>11</v>
      </c>
    </row>
    <row r="171" s="2" customFormat="true" x14ac:dyDescent="0.3">
      <c r="A171" s="34"/>
      <c r="B171" s="39"/>
      <c r="C171" s="20">
        <v>12</v>
      </c>
    </row>
    <row r="172" s="2" customFormat="true" x14ac:dyDescent="0.3">
      <c r="A172" s="34"/>
      <c r="B172" s="39">
        <v>12</v>
      </c>
      <c r="C172" s="20">
        <v>1</v>
      </c>
    </row>
    <row r="173" s="2" customFormat="true" x14ac:dyDescent="0.3">
      <c r="A173" s="34"/>
      <c r="B173" s="39"/>
      <c r="C173" s="20">
        <v>2</v>
      </c>
    </row>
    <row r="174" s="2" customFormat="true" x14ac:dyDescent="0.3">
      <c r="A174" s="34"/>
      <c r="B174" s="39"/>
      <c r="C174" s="20">
        <v>3</v>
      </c>
    </row>
    <row r="175" s="2" customFormat="true" x14ac:dyDescent="0.3">
      <c r="A175" s="34"/>
      <c r="B175" s="39"/>
      <c r="C175" s="20">
        <v>4</v>
      </c>
    </row>
    <row r="176" s="2" customFormat="true" x14ac:dyDescent="0.3">
      <c r="A176" s="34"/>
      <c r="B176" s="39"/>
      <c r="C176" s="20">
        <v>5</v>
      </c>
    </row>
    <row r="177" s="2" customFormat="true" x14ac:dyDescent="0.3">
      <c r="A177" s="34"/>
      <c r="B177" s="39"/>
      <c r="C177" s="20">
        <v>6</v>
      </c>
    </row>
    <row r="178" s="2" customFormat="true" x14ac:dyDescent="0.3">
      <c r="A178" s="34"/>
      <c r="B178" s="39"/>
      <c r="C178" s="20">
        <v>7</v>
      </c>
    </row>
    <row r="179" s="2" customFormat="true" x14ac:dyDescent="0.3">
      <c r="A179" s="34"/>
      <c r="B179" s="39"/>
      <c r="C179" s="20">
        <v>8</v>
      </c>
    </row>
    <row r="180" s="2" customFormat="true" x14ac:dyDescent="0.3">
      <c r="A180" s="34"/>
      <c r="B180" s="39"/>
      <c r="C180" s="20">
        <v>9</v>
      </c>
    </row>
    <row r="181" s="2" customFormat="true" x14ac:dyDescent="0.3">
      <c r="A181" s="34"/>
      <c r="B181" s="39"/>
      <c r="C181" s="20">
        <v>10</v>
      </c>
    </row>
    <row r="182" s="2" customFormat="true" x14ac:dyDescent="0.3">
      <c r="A182" s="34"/>
      <c r="B182" s="39"/>
      <c r="C182" s="20">
        <v>11</v>
      </c>
    </row>
    <row r="183" s="2" customFormat="true" x14ac:dyDescent="0.3">
      <c r="A183" s="34"/>
      <c r="B183" s="39"/>
      <c r="C183" s="20">
        <v>12</v>
      </c>
    </row>
  </sheetData>
  <mergeCells count="15">
    <mergeCell ref="D38:O38"/>
    <mergeCell ref="B40:B51"/>
    <mergeCell ref="B52:B63"/>
    <mergeCell ref="B64:B75"/>
    <mergeCell ref="B76:B87"/>
    <mergeCell ref="B88:B99"/>
    <mergeCell ref="A1:C1"/>
    <mergeCell ref="A2:C2"/>
    <mergeCell ref="B172:B183"/>
    <mergeCell ref="B100:B111"/>
    <mergeCell ref="B112:B123"/>
    <mergeCell ref="B124:B135"/>
    <mergeCell ref="B136:B147"/>
    <mergeCell ref="B148:B159"/>
    <mergeCell ref="B160:B1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Parameters</vt:lpstr>
      <vt:lpstr>Demand Profiles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Kajjoune</dc:creator>
  <cp:lastModifiedBy>Oussama Kajjoune</cp:lastModifiedBy>
  <dcterms:created xsi:type="dcterms:W3CDTF">2015-06-05T18:19:34Z</dcterms:created>
  <dcterms:modified xsi:type="dcterms:W3CDTF">2023-12-30T12:24:11Z</dcterms:modified>
</cp:coreProperties>
</file>