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openxmlformats-officedocument.spreadsheetml.printerSettings"/>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xl/metadata.xml" ContentType="application/vnd.openxmlformats-officedocument.spreadsheetml.sheetMetadata+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7" rupBuild="27909"/>
  <workbookPr codeName="ThisWorkbook"/>
  <mc:AlternateContent xmlns:mc="http://schemas.openxmlformats.org/markup-compatibility/2006">
    <mc:Choice Requires="x15">
      <x15ac:absPath xmlns:x15ac="http://schemas.microsoft.com/office/spreadsheetml/2010/11/ac" url="C:\Users\oussa\Desktop\plans\"/>
    </mc:Choice>
  </mc:AlternateContent>
  <bookViews>
    <workbookView xWindow="-108" yWindow="-108" windowWidth="23256" windowHeight="13896"/>
  </bookViews>
  <sheets>
    <sheet name="Project schedule" sheetId="11" r:id="rId1"/>
    <sheet name="About" sheetId="12" r:id="rId2"/>
  </sheets>
  <definedNames>
    <definedName name="Display_Week">'Project schedule'!$Q$2</definedName>
    <definedName name="Project_Start">'Project schedule'!$Q$1</definedName>
    <definedName name="_xlnm.Print_Titles" localSheetId="0">'Project schedule'!$3:$5</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workbook>
</file>

<file path=xl/calcChain.xml><?xml version="1.0" encoding="utf-8"?>
<calcChain xmlns="http://schemas.openxmlformats.org/spreadsheetml/2006/main">
  <c i="11" l="1" r="Q1"/>
  <c r="E8"/>
  <c r="E20"/>
  <c r="F20"/>
  <c r="E21"/>
  <c r="F21"/>
  <c r="H6"/>
  <c r="H32"/>
  <c r="H31"/>
  <c r="H25"/>
  <c r="H19"/>
  <c r="H13"/>
  <c r="H7"/>
  <c r="E16"/>
  <c r="F16"/>
  <c r="E15"/>
  <c r="F15"/>
  <c r="I4"/>
  <c r="I5"/>
  <c r="E14"/>
  <c r="F14"/>
  <c r="E11"/>
  <c r="E12"/>
  <c r="E9"/>
  <c r="F9"/>
  <c r="E10"/>
  <c r="E22"/>
  <c r="F22"/>
  <c r="E23"/>
  <c r="F23"/>
  <c r="H23"/>
  <c r="F8"/>
  <c r="H11"/>
  <c r="H20"/>
  <c r="H22"/>
  <c r="E24"/>
  <c r="F24"/>
  <c r="H24"/>
  <c r="H21"/>
  <c r="H10"/>
  <c r="H8"/>
  <c r="H18"/>
  <c r="H9"/>
  <c r="F12"/>
  <c r="H12"/>
  <c r="H14"/>
  <c r="H17"/>
  <c r="H15"/>
  <c l="1" r="E26"/>
  <c r="E30"/>
  <c r="F30"/>
  <c r="H30"/>
  <c r="H16"/>
  <c r="J4"/>
  <c r="K4"/>
  <c r="L4"/>
  <c r="M4"/>
  <c r="N4"/>
  <c r="O4"/>
  <c r="P4"/>
  <c r="P3"/>
  <c r="I3"/>
  <c l="1" r="F26"/>
  <c r="E27"/>
  <c r="F27"/>
  <c r="E28"/>
  <c r="F28"/>
  <c r="H28"/>
  <c r="H26"/>
  <c r="E29"/>
  <c r="F29"/>
  <c r="H29"/>
  <c r="M5"/>
  <c r="Q4"/>
  <c r="R4"/>
  <c r="S4"/>
  <c r="T4"/>
  <c r="U4"/>
  <c r="V4"/>
  <c r="W4"/>
  <c r="W3"/>
  <c r="J5"/>
  <c r="L5"/>
  <c r="K5"/>
  <c r="X4"/>
  <c r="Y4"/>
  <c r="Z4"/>
  <c r="AA4"/>
  <c r="AB4"/>
  <c r="AC4"/>
  <c r="AD4"/>
  <c r="AD3"/>
  <c r="N5"/>
  <c l="1" r="H27"/>
  <c r="AE4"/>
  <c r="AF4"/>
  <c r="AG4"/>
  <c r="AH4"/>
  <c r="AI4"/>
  <c r="AJ4"/>
  <c r="AK4"/>
  <c r="AL4"/>
  <c r="AM4"/>
  <c r="AN4"/>
  <c r="AO4"/>
  <c r="AP4"/>
  <c r="AQ4"/>
  <c r="AR4"/>
  <c r="AS4"/>
  <c r="AT4"/>
  <c r="O5"/>
  <c l="1" r="AR3"/>
  <c r="AK3"/>
  <c r="AS5"/>
  <c r="AU4"/>
  <c r="AT5"/>
  <c l="1" r="AV4"/>
  <c r="AU5"/>
  <c r="P5"/>
  <c r="Q5"/>
  <c l="1" r="AW4"/>
  <c r="AV5"/>
  <c r="R5"/>
  <c l="1" r="AX4"/>
  <c r="AY4"/>
  <c r="AY3"/>
  <c r="AW5"/>
  <c r="S5"/>
  <c l="1" r="AY5"/>
  <c r="AZ4"/>
  <c r="AX5"/>
  <c r="T5"/>
  <c l="1" r="BA4"/>
  <c r="AZ5"/>
  <c r="U5"/>
  <c l="1" r="BA5"/>
  <c r="BB4"/>
  <c r="V5"/>
  <c l="1" r="BB5"/>
  <c r="BC4"/>
  <c r="W5"/>
  <c l="1" r="BC5"/>
  <c r="BD4"/>
  <c r="X5"/>
  <c l="1" r="BE4"/>
  <c r="BD5"/>
  <c r="Y5"/>
  <c l="1" r="BE5"/>
  <c r="BF4"/>
  <c r="BF3"/>
  <c r="Z5"/>
  <c l="1" r="BF5"/>
  <c r="BG4"/>
  <c r="AA5"/>
  <c l="1" r="BG5"/>
  <c r="BH4"/>
  <c r="AB5"/>
  <c l="1" r="BI4"/>
  <c r="BH5"/>
  <c r="AC5"/>
  <c l="1" r="BJ4"/>
  <c r="BI5"/>
  <c r="AD5"/>
  <c l="1" r="BK4"/>
  <c r="BJ5"/>
  <c r="AE5"/>
  <c l="1" r="BL4"/>
  <c r="BK5"/>
  <c r="AF5"/>
  <c l="1" r="BL5"/>
  <c r="AG5"/>
  <c l="1" r="AH5"/>
  <c l="1" r="AI5"/>
  <c l="1" r="AJ5"/>
  <c l="1" r="AK5"/>
  <c l="1" r="AL5"/>
  <c l="1" r="AM5"/>
  <c l="1" r="AN5"/>
  <c l="1" r="AO5"/>
  <c l="1" r="AP5"/>
  <c l="1" r="AQ5"/>
  <c l="1" r="AR5"/>
</calcChain>
</file>

<file path=xl/comments1.xml><?xml version="1.0" encoding="utf-8"?>
<comments xmlns="http://schemas.openxmlformats.org/spreadsheetml/2006/main">
  <authors>
    <author>Oussama Nekker</author>
  </authors>
  <commentList>
    <comment ref="B20" authorId="0">
      <text>
        <r>
          <rPr>
            <rFont val="Tahoma"/>
            <sz val="9"/>
          </rPr>
          <t>Tasks plan</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<sst xmlns="http://schemas.openxmlformats.org/spreadsheetml/2006/main">
  <si>
    <t>Visualize-it</t>
  </si>
  <si>
    <t>Project start:</t>
  </si>
  <si>
    <t>Nekker</t>
  </si>
  <si>
    <t>Display week:</t>
  </si>
  <si>
    <t>TASK</t>
  </si>
  <si>
    <t>ASSIGNED TO</t>
  </si>
  <si>
    <t>PROGRESS</t>
  </si>
  <si>
    <t>START</t>
  </si>
  <si>
    <t>END</t>
  </si>
  <si>
    <t xml:space="preserve">Do not delete this row. This row is hidden to preserve a formula that is used to highlight the current day within the project schedule. </t>
  </si>
  <si>
    <t>Initiation</t>
  </si>
  <si>
    <t>Lunch the project</t>
  </si>
  <si>
    <t>Oussama</t>
  </si>
  <si>
    <t>Data Collection</t>
  </si>
  <si>
    <t>Establish guidelines</t>
  </si>
  <si>
    <t>Set up team</t>
  </si>
  <si>
    <t>Planning and design</t>
  </si>
  <si>
    <t>Create schedule</t>
  </si>
  <si>
    <t>Front-end</t>
  </si>
  <si>
    <t>Back-end</t>
  </si>
  <si>
    <t>Execution</t>
  </si>
  <si>
    <t>Execute tasks</t>
  </si>
  <si>
    <t>Track Advancement</t>
  </si>
  <si>
    <t>Optimize Utilization</t>
  </si>
  <si>
    <t>Janet</t>
  </si>
  <si>
    <t>Offer Reports</t>
  </si>
  <si>
    <t>Salma</t>
  </si>
  <si>
    <t>Validate and Verify</t>
  </si>
  <si>
    <t>Evaluation</t>
  </si>
  <si>
    <t>Monitor progress</t>
  </si>
  <si>
    <t>Manage Expenditures</t>
  </si>
  <si>
    <t>Taylor</t>
  </si>
  <si>
    <t>Evaluate progress</t>
  </si>
  <si>
    <t>Mitigate Risks</t>
  </si>
  <si>
    <t>Jacob</t>
  </si>
  <si>
    <t>Collect Input</t>
  </si>
  <si>
    <t>Aaron</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</si>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</sst>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6">
    <numFmt numFmtId="168" formatCode="yyyy-mm-dd;@"/>
    <numFmt numFmtId="169" formatCode="[$-409]d-mmm-yy;@"/>
    <numFmt numFmtId="167" formatCode="d"/>
    <numFmt numFmtId="165" formatCode="m/d/yy;@"/>
    <numFmt numFmtId="166" formatCode="ddd\, m/d/yyyy"/>
    <numFmt numFmtId="164" formatCode="_(* #,##0.00_);_(* (#,##0.00);_(* &quot;-&quot;??_);_(@_)"/>
  </numFmts>
  <fonts count="33">
    <font>
      <sz val="11"/>
      <color theme="1"/>
      <name val="Arial"/>
      <family val="2"/>
      <scheme val="minor"/>
    </font>
    <font>
      <b/>
      <sz val="10"/>
      <name val="Arial"/>
      <scheme val="minor"/>
    </font>
    <font>
      <sz val="10"/>
      <name val="Arial"/>
      <scheme val="minor"/>
    </font>
    <font>
      <sz val="20"/>
      <name val="Arial Black"/>
      <scheme val="major"/>
    </font>
    <font>
      <sz val="11"/>
      <color theme="0"/>
      <name val="Arial"/>
      <scheme val="minor"/>
    </font>
    <font>
      <b/>
      <sz val="40"/>
      <color theme="1" tint="0.249977111117893"/>
      <name val="Arial Black"/>
      <charset val="162"/>
      <scheme val="major"/>
    </font>
    <font>
      <b/>
      <sz val="20"/>
      <color theme="4" tint="-0.249977111117893"/>
      <name val="Arial"/>
    </font>
    <font>
      <sz val="10"/>
      <name val="Arial"/>
    </font>
    <font>
      <b/>
      <sz val="16"/>
      <color theme="1" tint="0.249977111117893"/>
      <name val="Arial"/>
      <scheme val="minor"/>
    </font>
    <font>
      <sz val="11"/>
      <color theme="1" tint="0.249977111117893"/>
      <name val="Arial"/>
      <scheme val="minor"/>
    </font>
    <font>
      <sz val="16"/>
      <color theme="1" tint="0.249977111117893"/>
      <name val="Arial"/>
      <scheme val="minor"/>
    </font>
    <font>
      <b/>
      <sz val="16"/>
      <color theme="1" tint="0.249977111117893"/>
      <name val="Arial Black"/>
      <scheme val="major"/>
    </font>
    <font>
      <sz val="11"/>
      <color theme="1" tint="0.249977111117893"/>
      <name val="Arial Black"/>
      <scheme val="major"/>
    </font>
    <font>
      <b/>
      <sz val="16"/>
      <color theme="9"/>
      <name val="Arial"/>
      <scheme val="minor"/>
    </font>
    <font>
      <sz val="11"/>
      <color theme="1"/>
      <name val="Arial"/>
    </font>
    <font>
      <sz val="10"/>
      <color theme="1"/>
      <name val="Arial"/>
      <scheme val="minor"/>
    </font>
    <font>
      <b/>
      <sz val="10"/>
      <color theme="1"/>
      <name val="Arial"/>
      <scheme val="minor"/>
    </font>
    <font>
      <b/>
      <sz val="8"/>
      <name val="Arial"/>
      <scheme val="minor"/>
    </font>
    <font>
      <b/>
      <sz val="8"/>
      <color theme="1"/>
      <name val="Arial"/>
      <scheme val="minor"/>
    </font>
    <font>
      <b/>
      <sz val="12"/>
      <color theme="1"/>
      <name val="Arial"/>
      <scheme val="minor"/>
    </font>
    <font>
      <sz val="11"/>
      <name val="Arial"/>
      <scheme val="minor"/>
    </font>
    <font>
      <i/>
      <sz val="10"/>
      <color theme="1"/>
      <name val="Arial"/>
      <scheme val="minor"/>
    </font>
    <font>
      <sz val="10"/>
      <color theme="1" tint="0.499984740745262"/>
      <name val="Arial"/>
      <scheme val="minor"/>
    </font>
    <font>
      <b/>
      <sz val="11"/>
      <color theme="1" tint="0.499984740745262"/>
      <name val="Arial"/>
      <scheme val="minor"/>
    </font>
    <font>
      <sz val="10"/>
      <color theme="1" tint="0.499984740745262"/>
      <name val="Arial"/>
    </font>
    <font>
      <b/>
      <sz val="12"/>
      <color theme="1" tint="0.349986266670736"/>
      <name val="Arial"/>
      <scheme val="minor"/>
    </font>
    <font>
      <sz val="11"/>
      <color theme="1" tint="0.499984740745262"/>
      <name val="Arial"/>
      <scheme val="minor"/>
    </font>
    <font>
      <sz val="11"/>
      <color rgb="FF1D2129"/>
      <name val="Arial"/>
      <scheme val="minor"/>
    </font>
    <font>
      <u/>
      <sz val="11"/>
      <color indexed="12"/>
      <name val="Arial"/>
      <scheme val="minor"/>
    </font>
    <font>
      <b/>
      <sz val="22"/>
      <color theme="1" tint="0.349986266670736"/>
      <name val="Arial Black"/>
      <scheme val="major"/>
    </font>
    <font>
      <sz val="14"/>
      <color theme="1"/>
      <name val="Arial"/>
      <scheme val="minor"/>
    </font>
    <font>
      <u/>
      <sz val="11"/>
      <color indexed="12"/>
      <name val="Arial"/>
    </font>
    <font>
      <sz val="9"/>
      <name val="Tahoma"/>
      <scheme val="minor"/>
    </font>
  </fonts>
  <fills count="13">
    <fill>
      <patternFill patternType="none"/>
    </fill>
    <fill>
      <patternFill patternType="gray125"/>
    </fill>
    <fill>
      <patternFill patternType="solid">
        <fgColor theme="0" tint="-0.0499893185216834"/>
        <bgColor indexed="64"/>
      </patternFill>
    </fill>
    <fill>
      <patternFill patternType="solid">
        <fgColor theme="0" tint="-0.0499893185216834"/>
        <bgColor theme="4"/>
      </patternFill>
    </fill>
    <fill>
      <patternFill patternType="solid">
        <fgColor theme="0" tint="-0.14996795556505"/>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8" tint="0.799981688894314"/>
        <bgColor indexed="64"/>
      </patternFill>
    </fill>
  </fills>
  <borders count="22">
    <border/>
    <border>
      <right style="thin">
        <color theme="1" tint="0.499984740745262"/>
      </right>
      <top style="thin">
        <color theme="1" tint="0.499984740745262"/>
      </top>
      <bottom style="thin">
        <color theme="1" tint="0.499984740745262"/>
      </bottom>
    </border>
    <border>
      <left style="thin">
        <color theme="1" tint="0.499984740745262"/>
      </left>
      <right style="thin">
        <color theme="1" tint="0.499984740745262"/>
      </right>
      <top style="thin">
        <color theme="1" tint="0.499984740745262"/>
      </top>
      <bottom style="thin">
        <color theme="1" tint="0.499984740745262"/>
      </bottom>
    </border>
    <border>
      <top style="thin">
        <color theme="1" tint="0.499984740745262"/>
      </top>
    </border>
    <border>
      <top style="thin">
        <color theme="1" tint="0.499984740745262"/>
      </top>
      <bottom style="thin">
        <color theme="1" tint="0.499984740745262"/>
      </bottom>
    </border>
    <border>
      <left style="thin">
        <color theme="1" tint="0.499984740745262"/>
      </left>
      <top style="thin">
        <color theme="1" tint="0.499984740745262"/>
      </top>
      <bottom style="thin">
        <color theme="1" tint="0.499984740745262"/>
      </bottom>
    </border>
    <border>
      <bottom style="thin">
        <color theme="1" tint="0.499984740745262"/>
      </bottom>
    </border>
    <border>
      <right style="thin">
        <color theme="1" tint="0.499984740745262"/>
      </right>
      <top style="thin">
        <color theme="1" tint="0.499984740745262"/>
      </top>
    </border>
    <border>
      <left style="thin">
        <color theme="1" tint="0.499984740745262"/>
      </left>
      <right style="thin">
        <color theme="1" tint="0.499984740745262"/>
      </right>
      <top style="thin">
        <color theme="1" tint="0.499984740745262"/>
      </top>
    </border>
    <border>
      <left style="thin">
        <color theme="1" tint="0.499984740745262"/>
      </left>
      <top style="thin">
        <color theme="1" tint="0.499984740745262"/>
      </top>
    </border>
    <border>
      <left style="thin">
        <color theme="0" tint="-0.149937437055574"/>
      </left>
      <right style="thin">
        <color theme="0" tint="-0.149937437055574"/>
      </right>
    </border>
    <border>
      <top style="medium">
        <color theme="0" tint="-0.14996795556505"/>
      </top>
      <bottom style="medium">
        <color theme="0" tint="-0.14996795556505"/>
      </bottom>
    </border>
    <border>
      <top style="thin">
        <color theme="0" tint="-0.0499893185216834"/>
      </top>
    </border>
    <border>
      <bottom style="thin">
        <color theme="4" tint="0.599963377788629"/>
      </bottom>
    </border>
    <border>
      <left style="thin">
        <color theme="0" tint="-0.0499893185216834"/>
      </left>
      <right style="thin">
        <color theme="0" tint="-0.0499893185216834"/>
      </right>
      <top style="thin">
        <color theme="0" tint="-0.0499893185216834"/>
      </top>
      <bottom style="thin">
        <color theme="0" tint="-0.0499893185216834"/>
      </bottom>
    </border>
    <border>
      <top style="thin">
        <color theme="4" tint="0.599963377788629"/>
      </top>
      <bottom style="thin">
        <color theme="4" tint="0.599963377788629"/>
      </bottom>
    </border>
    <border>
      <top style="thin">
        <color theme="5" tint="0.599963377788629"/>
      </top>
      <bottom style="thin">
        <color theme="5" tint="0.599963377788629"/>
      </bottom>
    </border>
    <border>
      <bottom style="thin">
        <color theme="0" tint="-0.0499893185216834"/>
      </bottom>
    </border>
    <border>
      <top style="thin">
        <color theme="6" tint="0.599963377788629"/>
      </top>
      <bottom style="thin">
        <color theme="6" tint="0.599963377788629"/>
      </bottom>
    </border>
    <border>
      <top style="thin">
        <color theme="0" tint="-0.0499893185216834"/>
      </top>
      <bottom style="thin">
        <color theme="0" tint="-0.0499893185216834"/>
      </bottom>
    </border>
    <border>
      <top style="thin">
        <color theme="8" tint="0.599963377788629"/>
      </top>
      <bottom style="thin">
        <color theme="8" tint="0.599963377788629"/>
      </bottom>
    </border>
    <border>
      <left style="thin">
        <color theme="0" tint="-0.349986266670736"/>
      </left>
      <right style="thin">
        <color theme="0" tint="-0.349986266670736"/>
      </right>
      <top style="thin">
        <color theme="0" tint="-0.349986266670736"/>
      </top>
      <bottom style="thin">
        <color theme="0" tint="-0.349986266670736"/>
      </bottom>
    </border>
  </borders>
  <cellStyleXfs count="13">
    <xf numFmtId="0" fontId="0" fillId="0" borderId="0"/>
    <xf numFmtId="0" fontId="4" fillId="0" borderId="0"/>
    <xf numFmtId="0" fontId="29" fillId="0" borderId="0" applyNumberFormat="0" applyFill="0" applyBorder="0" applyAlignment="0" applyProtection="0"/>
    <xf numFmtId="0" fontId="0" fillId="0" borderId="0" applyNumberFormat="0" applyFill="0" applyProtection="0">
      <alignment horizontal="right" indent="1"/>
    </xf>
    <xf numFmtId="166" fontId="0" fillId="0" borderId="21">
      <alignment horizontal="center" vertical="center"/>
    </xf>
    <xf numFmtId="0" fontId="30" fillId="0" borderId="0" applyNumberFormat="0" applyFill="0" applyAlignment="0" applyProtection="0"/>
    <xf numFmtId="0" fontId="30" fillId="0" borderId="0" applyNumberFormat="0" applyFill="0" applyProtection="0">
      <alignment vertical="top"/>
    </xf>
    <xf numFmtId="0" fontId="31" fillId="0" borderId="0" applyNumberFormat="0" applyFill="0" applyBorder="0" applyAlignment="0" applyProtection="0">
      <alignment vertical="top"/>
      <protection locked="0"/>
    </xf>
    <xf numFmtId="0" fontId="0" fillId="0" borderId="11" applyFill="0">
      <alignment horizontal="center" vertical="center"/>
    </xf>
    <xf numFmtId="9" fontId="0" fillId="0" borderId="0" applyFont="0" applyFill="0" applyBorder="0" applyAlignment="0" applyProtection="0"/>
    <xf numFmtId="0" fontId="0" fillId="0" borderId="11" applyFill="0">
      <alignment horizontal="left" vertical="center" indent="2"/>
    </xf>
    <xf numFmtId="165" fontId="0" fillId="0" borderId="11" applyFill="0">
      <alignment horizontal="center" vertical="center"/>
    </xf>
    <xf numFmtId="164" fontId="0" fillId="0" borderId="21" applyFont="0" applyFill="0" applyAlignment="0" applyProtection="0"/>
  </cellStyleXfs>
  <cellXfs count="120">
    <xf numFmtId="0" fontId="0" fillId="0" borderId="0" xfId="0"/>
    <xf numFmtId="0" fontId="0" fillId="0" borderId="0" xfId="0" applyFont="1"/>
    <xf numFmtId="0" fontId="0" fillId="0" borderId="0" xfId="0" applyFont="1" applyAlignment="1">
      <alignment vertical="center"/>
    </xf>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4" fillId="0" borderId="0" xfId="1"/>
    <xf numFmtId="0" fontId="0" fillId="0" borderId="0" xfId="0" applyAlignment="1">
      <alignment horizontal="center"/>
    </xf>
    <xf numFmtId="0" fontId="4" fillId="0" borderId="0" xfId="1" applyAlignment="1">
      <alignment wrapText="1"/>
    </xf>
    <xf numFmtId="0" fontId="5" fillId="0" borderId="0" xfId="2" applyFont="1" applyAlignment="1">
      <alignment horizontal="left"/>
    </xf>
    <xf numFmtId="0" fontId="6" fillId="0" borderId="0" xfId="0" applyFont="1"/>
    <xf numFmtId="0" fontId="7" fillId="0" borderId="0" xfId="0" applyFont="1"/>
    <xf numFmtId="0" fontId="7" fillId="0" borderId="0" xfId="0" applyFont="1" applyAlignment="1">
      <alignment horizontal="center"/>
    </xf>
    <xf numFmtId="0" fontId="7" fillId="0" borderId="0" xfId="0" applyFont="1" applyAlignment="1">
      <alignment horizontal="center" vertical="center"/>
    </xf>
    <xf numFmtId="0" fontId="2" fillId="0" borderId="0" xfId="0" applyFont="1"/>
    <xf numFmtId="0" fontId="8" fillId="0" borderId="0" xfId="3" applyFont="1" applyAlignment="1">
      <alignment horizontal="left"/>
    </xf>
    <xf numFmtId="0" fontId="9" fillId="0" borderId="0" xfId="0" applyFont="1" applyAlignment="1"/>
    <xf numFmtId="0" fontId="10" fillId="0" borderId="0" xfId="0" applyFont="1"/>
    <xf numFmtId="168" fontId="11" fillId="0" borderId="0" xfId="4" applyNumberFormat="1" applyFont="1" applyBorder="1" applyAlignment="1">
      <alignment horizontal="left"/>
    </xf>
    <xf numFmtId="168" fontId="12" fillId="0" borderId="0" xfId="0" applyNumberFormat="1" applyFont="1" applyAlignment="1"/>
    <xf numFmtId="0" fontId="13" fillId="0" borderId="0" xfId="5" applyFont="1" applyAlignment="1">
      <alignment horizontal="center" vertical="center"/>
    </xf>
    <xf numFmtId="0" fontId="13" fillId="0" borderId="0" xfId="6" applyFont="1" applyAlignment="1">
      <alignment horizontal="left" vertical="center" indent="1"/>
    </xf>
    <xf numFmtId="0" fontId="14" fillId="0" borderId="0" xfId="0" applyFont="1"/>
    <xf numFmtId="0" fontId="14" fillId="0" borderId="0" xfId="0" applyFont="1" applyAlignment="1">
      <alignment horizontal="center"/>
    </xf>
    <xf numFmtId="0" fontId="11" fillId="0" borderId="0" xfId="0" applyFont="1" applyAlignment="1">
      <alignment horizontal="left"/>
    </xf>
    <xf numFmtId="0" fontId="12" fillId="0" borderId="0" xfId="0" applyFont="1" applyAlignment="1"/>
    <xf numFmtId="0" fontId="2" fillId="0" borderId="0" xfId="7" applyFont="1" applyAlignment="1" applyProtection="1">
      <alignment horizontal="left" vertical="top" indent="1"/>
    </xf>
    <xf numFmtId="0" fontId="0" fillId="0" borderId="0" xfId="0" applyFont="1" applyAlignment="1">
      <alignment horizontal="left" indent="1"/>
    </xf>
    <xf numFmtId="169" fontId="15" fillId="2" borderId="1" xfId="0" applyNumberFormat="1" applyFont="1" applyFill="1" applyBorder="1" applyAlignment="1">
      <alignment horizontal="center" vertical="center" wrapText="1"/>
    </xf>
    <xf numFmtId="169" fontId="15" fillId="2" borderId="2" xfId="0" applyNumberFormat="1" applyFont="1" applyFill="1" applyBorder="1" applyAlignment="1">
      <alignment horizontal="center" vertical="center" wrapText="1"/>
    </xf>
    <xf numFmtId="0" fontId="16" fillId="3" borderId="3" xfId="0" applyFont="1" applyFill="1" applyBorder="1" applyAlignment="1">
      <alignment horizontal="left" vertical="center" indent="1"/>
    </xf>
    <xf numFmtId="0" fontId="16" fillId="3" borderId="3" xfId="0" applyFont="1" applyFill="1" applyBorder="1" applyAlignment="1">
      <alignment vertical="center"/>
    </xf>
    <xf numFmtId="0" fontId="16" fillId="3" borderId="3" xfId="0" applyFont="1" applyFill="1" applyBorder="1" applyAlignment="1">
      <alignment horizontal="center" vertical="center"/>
    </xf>
    <xf numFmtId="167" fontId="17" fillId="4" borderId="4" xfId="0" applyNumberFormat="1" applyFont="1" applyFill="1" applyBorder="1" applyAlignment="1">
      <alignment horizontal="center" vertical="center"/>
    </xf>
    <xf numFmtId="167" fontId="17" fillId="4" borderId="1" xfId="0" applyNumberFormat="1" applyFont="1" applyFill="1" applyBorder="1" applyAlignment="1">
      <alignment horizontal="center" vertical="center"/>
    </xf>
    <xf numFmtId="167" fontId="17" fillId="4" borderId="5" xfId="0" applyNumberFormat="1" applyFont="1" applyFill="1" applyBorder="1" applyAlignment="1">
      <alignment horizontal="center" vertical="center"/>
    </xf>
    <xf numFmtId="0" fontId="0" fillId="2" borderId="6" xfId="0" applyFont="1" applyFill="1" applyBorder="1" applyAlignment="1">
      <alignment horizontal="left" indent="1"/>
    </xf>
    <xf numFmtId="0" fontId="0" fillId="2" borderId="6" xfId="0" applyFont="1" applyFill="1" applyBorder="1" applyAlignment="1"/>
    <xf numFmtId="0" fontId="18" fillId="2" borderId="7" xfId="0" applyFont="1" applyFill="1" applyBorder="1" applyAlignment="1">
      <alignment horizontal="center" vertical="center" shrinkToFit="1"/>
    </xf>
    <xf numFmtId="0" fontId="18" fillId="2" borderId="8" xfId="0" applyFont="1" applyFill="1" applyBorder="1" applyAlignment="1">
      <alignment horizontal="center" vertical="center" shrinkToFit="1"/>
    </xf>
    <xf numFmtId="0" fontId="18" fillId="2" borderId="9"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0" fillId="0" borderId="10" xfId="0" applyFont="1" applyBorder="1" applyAlignment="1">
      <alignment vertical="center"/>
    </xf>
    <xf numFmtId="0" fontId="19" fillId="5" borderId="0" xfId="0" applyFont="1" applyFill="1" applyAlignment="1">
      <alignment horizontal="left" vertical="center" indent="1"/>
    </xf>
    <xf numFmtId="0" fontId="15" fillId="5" borderId="0" xfId="8" applyFont="1" applyFill="1" applyBorder="1" applyAlignment="1">
      <alignment vertical="center"/>
    </xf>
    <xf numFmtId="9" fontId="2" fillId="5" borderId="0" xfId="9" applyFont="1" applyFill="1" applyBorder="1" applyAlignment="1">
      <alignment horizontal="center" vertical="center"/>
    </xf>
    <xf numFmtId="165" fontId="15"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20" fillId="0" borderId="0" xfId="0" applyFont="1" applyAlignment="1">
      <alignment horizontal="center" vertical="center"/>
    </xf>
    <xf numFmtId="0" fontId="20" fillId="0" borderId="11" xfId="0" applyFont="1" applyBorder="1" applyAlignment="1">
      <alignment horizontal="center" vertical="center"/>
    </xf>
    <xf numFmtId="0" fontId="0" fillId="0" borderId="12" xfId="0" applyFont="1" applyBorder="1" applyAlignment="1">
      <alignment vertical="center"/>
    </xf>
    <xf numFmtId="0" fontId="15" fillId="6" borderId="13" xfId="10" applyFont="1" applyFill="1" applyBorder="1">
      <alignment horizontal="left" vertical="center" indent="2"/>
    </xf>
    <xf numFmtId="0" fontId="15" fillId="6" borderId="13" xfId="8" applyFont="1" applyFill="1" applyBorder="1" applyAlignment="1">
      <alignment vertical="center"/>
    </xf>
    <xf numFmtId="9" fontId="2" fillId="6" borderId="13" xfId="9" applyFont="1" applyFill="1" applyBorder="1" applyAlignment="1">
      <alignment horizontal="center" vertical="center"/>
    </xf>
    <xf numFmtId="165" fontId="15" fillId="6" borderId="13" xfId="11" applyFont="1" applyFill="1" applyBorder="1">
      <alignment horizontal="center" vertical="center"/>
    </xf>
    <xf numFmtId="0" fontId="0" fillId="0" borderId="14" xfId="0" applyFont="1" applyBorder="1" applyAlignment="1">
      <alignment vertical="center"/>
    </xf>
    <xf numFmtId="0" fontId="15" fillId="6" borderId="15" xfId="10" applyFont="1" applyFill="1" applyBorder="1">
      <alignment horizontal="left" vertical="center" indent="2"/>
    </xf>
    <xf numFmtId="0" fontId="15" fillId="6" borderId="15" xfId="8" applyFont="1" applyFill="1" applyBorder="1" applyAlignment="1">
      <alignment vertical="center"/>
    </xf>
    <xf numFmtId="9" fontId="2" fillId="6" borderId="15" xfId="9" applyFont="1" applyFill="1" applyBorder="1" applyAlignment="1">
      <alignment horizontal="center" vertical="center"/>
    </xf>
    <xf numFmtId="165" fontId="15" fillId="6" borderId="15" xfId="11" applyFont="1" applyFill="1" applyBorder="1">
      <alignment horizontal="center" vertical="center"/>
    </xf>
    <xf numFmtId="0" fontId="0" fillId="0" borderId="14" xfId="0" applyFont="1" applyBorder="1" applyAlignment="1">
      <alignment horizontal="right" vertical="center"/>
    </xf>
    <xf numFmtId="165" fontId="15" fillId="6" borderId="15" xfId="11" applyFont="1" applyFill="1" applyBorder="1">
      <alignment horizontal="center" vertical="center"/>
    </xf>
    <xf numFmtId="0" fontId="19" fillId="7" borderId="0" xfId="0" applyFont="1" applyFill="1" applyAlignment="1">
      <alignment horizontal="left" vertical="center" indent="1"/>
    </xf>
    <xf numFmtId="0" fontId="15" fillId="7" borderId="0" xfId="8" applyFont="1" applyFill="1" applyBorder="1" applyAlignment="1">
      <alignment vertical="center"/>
    </xf>
    <xf numFmtId="9" fontId="2" fillId="7" borderId="0" xfId="9" applyFont="1" applyFill="1" applyBorder="1" applyAlignment="1">
      <alignment horizontal="center" vertical="center"/>
    </xf>
    <xf numFmtId="165" fontId="15" fillId="7" borderId="0" xfId="0" applyNumberFormat="1" applyFont="1" applyFill="1" applyAlignment="1">
      <alignment horizontal="center" vertical="center"/>
    </xf>
    <xf numFmtId="165" fontId="2" fillId="7" borderId="0" xfId="0" applyNumberFormat="1" applyFont="1" applyFill="1" applyAlignment="1">
      <alignment horizontal="center" vertical="center"/>
    </xf>
    <xf numFmtId="0" fontId="15" fillId="8" borderId="16" xfId="10" applyFont="1" applyFill="1" applyBorder="1">
      <alignment horizontal="left" vertical="center" indent="2"/>
    </xf>
    <xf numFmtId="0" fontId="15" fillId="8" borderId="16" xfId="8" applyFont="1" applyFill="1" applyBorder="1" applyAlignment="1">
      <alignment vertical="center"/>
    </xf>
    <xf numFmtId="9" fontId="2" fillId="8" borderId="16" xfId="9" applyFont="1" applyFill="1" applyBorder="1" applyAlignment="1">
      <alignment horizontal="center" vertical="center"/>
    </xf>
    <xf numFmtId="165" fontId="15" fillId="8" borderId="16" xfId="11" applyFont="1" applyFill="1" applyBorder="1">
      <alignment horizontal="center" vertical="center"/>
    </xf>
    <xf numFmtId="165" fontId="15" fillId="8" borderId="16" xfId="11" applyFont="1" applyFill="1" applyBorder="1">
      <alignment horizontal="center" vertical="center"/>
    </xf>
    <xf numFmtId="0" fontId="19" fillId="9" borderId="0" xfId="0" applyFont="1" applyFill="1" applyAlignment="1">
      <alignment horizontal="left" vertical="center" indent="1"/>
    </xf>
    <xf numFmtId="0" fontId="15" fillId="9" borderId="0" xfId="8" applyFont="1" applyFill="1" applyBorder="1" applyAlignment="1">
      <alignment vertical="center"/>
    </xf>
    <xf numFmtId="9" fontId="2" fillId="9" borderId="0" xfId="9" applyFont="1" applyFill="1" applyBorder="1" applyAlignment="1">
      <alignment horizontal="center" vertical="center"/>
    </xf>
    <xf numFmtId="165" fontId="15" fillId="9" borderId="0" xfId="0" applyNumberFormat="1" applyFont="1" applyFill="1" applyAlignment="1">
      <alignment horizontal="center" vertical="center"/>
    </xf>
    <xf numFmtId="165" fontId="2" fillId="9" borderId="0" xfId="0" applyNumberFormat="1" applyFont="1" applyFill="1" applyAlignment="1">
      <alignment horizontal="center" vertical="center"/>
    </xf>
    <xf numFmtId="0" fontId="0" fillId="0" borderId="17" xfId="0" applyFont="1" applyBorder="1" applyAlignment="1">
      <alignment vertical="center"/>
    </xf>
    <xf numFmtId="0" fontId="15" fillId="10" borderId="18" xfId="10" applyFont="1" applyFill="1" applyBorder="1">
      <alignment horizontal="left" vertical="center" indent="2"/>
    </xf>
    <xf numFmtId="0" fontId="15" fillId="10" borderId="18" xfId="8" applyFont="1" applyFill="1" applyBorder="1" applyAlignment="1">
      <alignment vertical="center"/>
    </xf>
    <xf numFmtId="9" fontId="2" fillId="10" borderId="18" xfId="9" applyFont="1" applyFill="1" applyBorder="1" applyAlignment="1">
      <alignment horizontal="center" vertical="center"/>
    </xf>
    <xf numFmtId="165" fontId="15" fillId="10" borderId="18" xfId="11" applyFont="1" applyFill="1" applyBorder="1">
      <alignment horizontal="center" vertical="center"/>
    </xf>
    <xf numFmtId="165" fontId="15" fillId="10" borderId="18" xfId="11" applyFont="1" applyFill="1" applyBorder="1">
      <alignment horizontal="center" vertical="center"/>
    </xf>
    <xf numFmtId="0" fontId="19" fillId="11" borderId="0" xfId="0" applyFont="1" applyFill="1" applyAlignment="1">
      <alignment horizontal="left" vertical="center" indent="1"/>
    </xf>
    <xf numFmtId="0" fontId="15" fillId="11" borderId="0" xfId="8" applyFont="1" applyFill="1" applyBorder="1" applyAlignment="1">
      <alignment vertical="center"/>
    </xf>
    <xf numFmtId="9" fontId="2" fillId="11" borderId="0" xfId="9" applyFont="1" applyFill="1" applyBorder="1" applyAlignment="1">
      <alignment horizontal="center" vertical="center"/>
    </xf>
    <xf numFmtId="165" fontId="15" fillId="11" borderId="0" xfId="0" applyNumberFormat="1" applyFont="1" applyFill="1" applyAlignment="1">
      <alignment horizontal="center" vertical="center"/>
    </xf>
    <xf numFmtId="165" fontId="2" fillId="11" borderId="0" xfId="0" applyNumberFormat="1" applyFont="1" applyFill="1" applyAlignment="1">
      <alignment horizontal="center" vertical="center"/>
    </xf>
    <xf numFmtId="0" fontId="0" fillId="0" borderId="19" xfId="0" applyFont="1" applyBorder="1" applyAlignment="1">
      <alignment vertical="center"/>
    </xf>
    <xf numFmtId="0" fontId="15" fillId="12" borderId="20" xfId="10" applyFont="1" applyFill="1" applyBorder="1">
      <alignment horizontal="left" vertical="center" indent="2"/>
    </xf>
    <xf numFmtId="0" fontId="15" fillId="12" borderId="20" xfId="8" applyFont="1" applyFill="1" applyBorder="1" applyAlignment="1">
      <alignment vertical="center"/>
    </xf>
    <xf numFmtId="9" fontId="2" fillId="12" borderId="20" xfId="9" applyFont="1" applyFill="1" applyBorder="1" applyAlignment="1">
      <alignment horizontal="center" vertical="center"/>
    </xf>
    <xf numFmtId="165" fontId="15" fillId="12" borderId="20" xfId="11" applyFont="1" applyFill="1" applyBorder="1">
      <alignment horizontal="center" vertical="center"/>
    </xf>
    <xf numFmtId="165" fontId="15" fillId="12" borderId="20" xfId="11" applyFont="1" applyFill="1" applyBorder="1">
      <alignment horizontal="center" vertical="center"/>
    </xf>
    <xf numFmtId="0" fontId="15" fillId="0" borderId="0" xfId="10" applyFont="1" applyBorder="1">
      <alignment horizontal="left" vertical="center" indent="2"/>
    </xf>
    <xf numFmtId="0" fontId="15" fillId="0" borderId="0" xfId="8" applyFont="1" applyBorder="1" applyAlignment="1">
      <alignment vertical="center"/>
    </xf>
    <xf numFmtId="9" fontId="2" fillId="0" borderId="0" xfId="9" applyFont="1" applyBorder="1" applyAlignment="1">
      <alignment horizontal="center" vertical="center"/>
    </xf>
    <xf numFmtId="165" fontId="15" fillId="0" borderId="0" xfId="11" applyFont="1" applyBorder="1">
      <alignment horizontal="center" vertical="center"/>
    </xf>
    <xf numFmtId="0" fontId="21" fillId="2" borderId="0" xfId="0" applyFont="1" applyFill="1" applyAlignment="1">
      <alignment horizontal="left" vertical="center" indent="1"/>
    </xf>
    <xf numFmtId="0" fontId="21" fillId="2" borderId="0" xfId="0" applyFont="1" applyFill="1" applyAlignment="1">
      <alignment vertical="center"/>
    </xf>
    <xf numFmtId="9" fontId="2" fillId="2" borderId="0" xfId="9" applyFont="1" applyFill="1" applyBorder="1" applyAlignment="1">
      <alignment horizontal="center" vertical="center"/>
    </xf>
    <xf numFmtId="165" fontId="22" fillId="2" borderId="0" xfId="0" applyNumberFormat="1" applyFont="1" applyFill="1" applyAlignment="1">
      <alignment horizontal="left" vertical="center"/>
    </xf>
    <xf numFmtId="165" fontId="2" fillId="2" borderId="0" xfId="0" applyNumberFormat="1" applyFont="1" applyFill="1" applyAlignment="1">
      <alignment horizontal="center" vertical="center"/>
    </xf>
    <xf numFmtId="0" fontId="20" fillId="2" borderId="11" xfId="0" applyFont="1" applyFill="1" applyBorder="1" applyAlignment="1">
      <alignment horizontal="center" vertical="center"/>
    </xf>
    <xf numFmtId="0" fontId="0" fillId="2" borderId="0" xfId="0" applyFont="1" applyFill="1" applyAlignment="1">
      <alignment vertical="center"/>
    </xf>
    <xf numFmtId="0" fontId="0" fillId="0" borderId="0" xfId="0" applyAlignment="1">
      <alignment horizontal="right" vertical="center"/>
    </xf>
    <xf numFmtId="0" fontId="23" fillId="0" borderId="0" xfId="0" applyFont="1"/>
    <xf numFmtId="0" fontId="4" fillId="0" borderId="0" xfId="0" applyFont="1" applyAlignment="1">
      <alignment horizontal="center"/>
    </xf>
    <xf numFmtId="0" fontId="24" fillId="0" borderId="0" xfId="7" applyFont="1" applyAlignment="1" applyProtection="1"/>
    <xf numFmtId="0" fontId="25" fillId="0" borderId="0" xfId="0" applyFont="1" applyAlignment="1">
      <alignment horizontal="left" vertical="center" indent="1"/>
    </xf>
    <xf numFmtId="0" fontId="25" fillId="0" borderId="0" xfId="0" applyFont="1" applyAlignment="1">
      <alignment horizontal="left" vertical="center"/>
    </xf>
    <xf numFmtId="0" fontId="20" fillId="0" borderId="0" xfId="0" applyFont="1" applyAlignment="1">
      <alignment horizontal="left" vertical="top" indent="1"/>
    </xf>
    <xf numFmtId="0" fontId="26" fillId="0" borderId="0" xfId="0" applyFont="1" applyAlignment="1">
      <alignment vertical="top"/>
    </xf>
    <xf numFmtId="0" fontId="1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7" applyFont="1" applyAlignment="1" applyProtection="1">
      <alignment horizontal="left" vertical="top" indent="1"/>
    </xf>
    <xf numFmtId="0" fontId="2" fillId="0" borderId="0" xfId="0" applyFont="1" applyAlignment="1">
      <alignment horizontal="left" vertical="top" indent="1"/>
    </xf>
  </cellXfs>
  <cellStyles count="13">
    <cellStyle name="Normal" xfId="0" builtinId="0"/>
    <cellStyle name="zHiddenText" xfId="1"/>
    <cellStyle name="Title" xfId="2" builtinId="15" customBuiltin="1"/>
    <cellStyle name="Heading 3" xfId="3" builtinId="18" customBuiltin="1"/>
    <cellStyle name="Project Start" xfId="4"/>
    <cellStyle name="Heading 1" xfId="5" builtinId="16" customBuiltin="1"/>
    <cellStyle name="Heading 2" xfId="6" builtinId="17" customBuiltin="1"/>
    <cellStyle name="Hyperlink" xfId="7" builtinId="8" customBuiltin="1"/>
    <cellStyle name="Name" xfId="8"/>
    <cellStyle name="Percent" xfId="9" builtinId="5"/>
    <cellStyle name="Task" xfId="10"/>
    <cellStyle name="Date" xfId="11"/>
    <cellStyle name="Comma" xfId="12" builtinId="3" customBuiltin="1"/>
  </cellStyles>
  <dxfs count="17">
    <dxf>
      <border>
        <left style="thin">
          <color theme="5"/>
        </left>
        <right style="thin">
          <color theme="5"/>
        </right>
        <vertical/>
        <horizontal/>
      </border>
    </dxf>
    <dxf>
      <fill>
        <patternFill>
          <bgColor theme="6" tint="0.799981688894314"/>
        </patternFill>
      </fill>
      <border>
        <top style="thin">
          <color theme="0" tint="-0.0499893185216834"/>
        </top>
        <bottom style="thin">
          <color theme="0" tint="-0.0499893185216834"/>
        </bottom>
      </border>
    </dxf>
    <dxf>
      <fill>
        <patternFill>
          <bgColor theme="6" tint="0.399945066682943"/>
        </patternFill>
      </fill>
      <border>
        <left/>
        <right/>
        <top style="thin">
          <color theme="0" tint="-0.0499893185216834"/>
        </top>
        <bottom style="thin">
          <color theme="0" tint="-0.0499893185216834"/>
        </bottom>
      </border>
    </dxf>
    <dxf>
      <fill>
        <patternFill>
          <bgColor theme="5" tint="0.799981688894314"/>
        </patternFill>
      </fill>
    </dxf>
    <dxf>
      <fill>
        <patternFill>
          <bgColor theme="5" tint="0.399945066682943"/>
        </patternFill>
      </fill>
      <border>
        <left/>
        <right/>
        <top style="thin">
          <color theme="0" tint="-0.0499893185216834"/>
        </top>
        <bottom style="thin">
          <color theme="0" tint="-0.0499893185216834"/>
        </bottom>
      </border>
    </dxf>
    <dxf>
      <fill>
        <patternFill>
          <bgColor theme="4" tint="0.799981688894314"/>
        </patternFill>
      </fill>
      <border>
        <top style="thin">
          <color theme="0" tint="-0.0499893185216834"/>
        </top>
        <bottom style="thin">
          <color theme="0" tint="-0.0499893185216834"/>
        </bottom>
      </border>
    </dxf>
    <dxf>
      <fill>
        <patternFill>
          <bgColor theme="4" tint="0.399945066682943"/>
        </patternFill>
      </fill>
      <border>
        <left/>
        <right/>
        <top style="thin">
          <color theme="0" tint="-0.0499893185216834"/>
        </top>
        <bottom style="thin">
          <color theme="0" tint="-0.0499893185216834"/>
        </bottom>
      </border>
    </dxf>
    <dxf>
      <fill>
        <patternFill>
          <bgColor theme="8" tint="0.599963377788629"/>
        </patternFill>
      </fill>
      <border>
        <left/>
        <right/>
      </border>
    </dxf>
    <dxf>
      <fill>
        <patternFill>
          <bgColor theme="8"/>
        </patternFill>
      </fill>
      <border>
        <left/>
        <right/>
      </border>
    </dxf>
    <dxf>
      <font>
        <color theme="1"/>
      </font>
      <border>
        <left style="thin">
          <color theme="4"/>
        </left>
        <right style="thin">
          <color theme="4"/>
        </right>
        <top style="thin">
          <color theme="4"/>
        </top>
        <bottom style="thin">
          <color theme="4"/>
        </bottom>
      </border>
    </dxf>
    <dxf>
      <font>
        <b/>
        <color theme="0"/>
      </font>
      <fill>
        <patternFill patternType="solid">
          <fgColor theme="4"/>
          <bgColor theme="4"/>
        </patternFill>
      </fill>
    </dxf>
    <dxf>
      <font>
        <b/>
        <color theme="1"/>
      </font>
      <border>
        <top style="double">
          <color theme="4"/>
        </top>
      </border>
    </dxf>
    <dxf>
      <font>
        <b val="0"/>
        <i val="0"/>
        <color theme="1"/>
      </font>
      <border>
        <left style="thin">
          <color theme="4"/>
        </left>
      </border>
    </dxf>
    <dxf>
      <font>
        <b/>
        <color theme="1"/>
      </font>
    </dxf>
    <dxf>
      <fill>
        <patternFill>
          <bgColor theme="0" tint="-0.0499893185216834"/>
        </patternFill>
      </fill>
      <border>
        <top style="thin">
          <color theme="4" tint="0.399945066682943"/>
        </top>
      </border>
    </dxf>
    <dxf>
      <border>
        <top style="thin">
          <color theme="4" tint="0.399945066682943"/>
        </top>
      </border>
    </dxf>
    <dxf>
      <border>
        <left style="thin">
          <color theme="0" tint="-0.249946592608417"/>
        </left>
      </border>
    </dxf>
  </dxfs>
  <tableStyles count="1" defaultTableStyle="TableStyleMedium2" defaultPivotStyle="PivotStyleLight16">
    <tableStyle name="ToDoList" pivot="0" count="9">
      <tableStyleElement type="wholeTable" dxfId="9"/>
      <tableStyleElement type="headerRow" dxfId="10"/>
      <tableStyleElement type="totalRow" dxfId="11"/>
      <tableStyleElement type="firstColumn" dxfId="12"/>
      <tableStyleElement type="lastColumn" dxfId="13"/>
      <tableStyleElement type="firstRowStripe" dxfId="14"/>
      <tableStyleElement type="secondRowStripe" dxfId="15"/>
      <tableStyleElement type="firstColumnStripe" dxfId="16"/>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customXml" Target="../customXml/item3.xml" /><Relationship Id="rId4" Type="http://schemas.openxmlformats.org/officeDocument/2006/relationships/customXml" Target="../customXml/item2.xml" /><Relationship Id="rId5" Type="http://schemas.openxmlformats.org/officeDocument/2006/relationships/customXml" Target="../customXml/item1.xml" /><Relationship Id="rId6" Type="http://schemas.openxmlformats.org/officeDocument/2006/relationships/styles" Target="styles.xml" /><Relationship Id="rId7" Type="http://schemas.openxmlformats.org/officeDocument/2006/relationships/theme" Target="theme/theme1.xml" /><Relationship Id="rId8" Type="http://schemas.openxmlformats.org/officeDocument/2006/relationships/calcChain" Target="calcChain.xml" /><Relationship Id="rId9" Type="http://schemas.openxmlformats.org/officeDocument/2006/relationships/sharedStrings" Target="sharedStrings.xml" /><Relationship Id="rId10" Type="http://schemas.openxmlformats.org/officeDocument/2006/relationships/sheetMetadata" Target="metadata.xml" /></Relationships>
</file>

<file path=xl/drawings/_rels/drawing1.xml.rels>&#65279;<?xml version="1.0" encoding="utf-8"?><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 /><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0500" y="95250"/>
          <a:ext cx="1905000" cy="428625"/>
        </a:xfrm>
        <a:prstGeom prst="rect"/>
      </xdr:spPr>
    </xdr:pic>
    <xdr:clientData/>
  </xdr:twoCellAnchor>
</xdr:wsDr>
</file>

<file path=xl/theme/theme1.xml><?xml version="1.0" encoding="utf-8"?>
<a:theme xmlns:a="http://schemas.openxmlformats.org/drawingml/2006/main" name="Office Theme">
  <a:themeElements>
    <a:clrScheme name="Marquee">
      <a:dk1>
        <a:srgbClr val="000000"/>
      </a:dk1>
      <a:lt1>
        <a:sysClr val="window"/>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xml.rels>&#65279;<?xml version="1.0" encoding="utf-8"?><Relationships xmlns="http://schemas.openxmlformats.org/package/2006/relationships"><Relationship Id="rId1" Type="http://schemas.openxmlformats.org/officeDocument/2006/relationships/hyperlink" Target="https://www.vertex42.com/ExcelTemplates/excel-project-management.html?utm_source=ms&amp;utm_medium=file&amp;utm_campaign=office&amp;utm_content=text" TargetMode="External" /><Relationship Id="rId2" Type="http://schemas.openxmlformats.org/officeDocument/2006/relationships/hyperlink" Target="https://www.vertex42.com/ExcelTemplates/simple-gantt-chart.html?utm_source=ms&amp;utm_medium=file&amp;utm_campaign=office&amp;utm_content=help" TargetMode="External" /><Relationship Id="rId3" Type="http://schemas.openxmlformats.org/officeDocument/2006/relationships/hyperlink" Target="https://www.vertex42.com/ExcelTemplates/simple-gantt-chart.html?utm_source=ms&amp;utm_medium=file&amp;utm_campaign=office&amp;utm_content=text" TargetMode="External" /><Relationship Id="rId4" Type="http://schemas.openxmlformats.org/officeDocument/2006/relationships/printerSettings" Target="../printerSettings/printerSettings2.bin" /><Relationship Id="rId5"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codeName="Sheet1">
    <pageSetUpPr fitToPage="1"/>
  </sheetPr>
  <sheetViews>
    <sheetView tabSelected="1" showGridLines="0" showRuler="0" zoomScale="55" zoomScaleNormal="55" zoomScalePageLayoutView="70" workbookViewId="0">
      <selection activeCell="W12" sqref="W12"/>
    </sheetView>
  </sheetViews>
  <sheetFormatPr defaultColWidth="8.75" defaultRowHeight="30" customHeight="1"/>
  <cols>
    <col min="1" max="1" width="2.75" style="7" customWidth="1"/>
    <col min="2" max="2" width="22.75" customWidth="1"/>
    <col min="3" max="3" width="16.75" customWidth="1"/>
    <col min="4" max="4" width="10.75" customWidth="1"/>
    <col min="5" max="5" width="10.75" style="8" customWidth="1"/>
    <col min="6" max="6" width="10.75" customWidth="1"/>
    <col min="7" max="7" width="2.75" customWidth="1"/>
    <col min="8" max="8" width="6" hidden="1" customWidth="1"/>
    <col min="9" max="65" width="2.75" customWidth="1"/>
  </cols>
  <sheetData>
    <row r="1" ht="90" customHeight="1">
      <c r="A1" s="9"/>
      <c r="B1" s="10" t="s">
        <v>0</v>
      </c>
      <c r="C1" s="11"/>
      <c r="D1" s="12"/>
      <c r="E1" s="13"/>
      <c r="F1" s="14"/>
      <c r="H1" s="15"/>
      <c r="I1" s="16" t="s">
        <v>1</v>
      </c>
      <c r="J1" s="17"/>
      <c r="K1" s="17"/>
      <c r="L1" s="17"/>
      <c r="M1" s="17"/>
      <c r="N1" s="17"/>
      <c r="O1" s="17"/>
      <c r="P1" s="18"/>
      <c r="Q1" s="19">
        <f ca="1">TODAY()</f>
        <v>45832</v>
      </c>
      <c r="R1" s="20"/>
      <c r="S1" s="20"/>
      <c r="T1" s="20"/>
      <c r="U1" s="20"/>
      <c r="V1" s="20"/>
      <c r="W1" s="20"/>
      <c r="X1" s="20"/>
      <c r="Y1" s="20"/>
      <c r="Z1" s="20"/>
    </row>
    <row r="2" ht="30" customHeight="1">
      <c r="B2" s="21" t="s">
        <v>2</v>
      </c>
      <c r="C2" s="22"/>
      <c r="D2" s="23"/>
      <c r="E2" s="24"/>
      <c r="F2" s="23"/>
      <c r="I2" s="16" t="s">
        <v>3</v>
      </c>
      <c r="J2" s="17"/>
      <c r="K2" s="17"/>
      <c r="L2" s="17"/>
      <c r="M2" s="17"/>
      <c r="N2" s="17"/>
      <c r="O2" s="17"/>
      <c r="P2" s="18"/>
      <c r="Q2" s="25">
        <v>1</v>
      </c>
      <c r="R2" s="26"/>
      <c r="S2" s="26"/>
      <c r="T2" s="26"/>
      <c r="U2" s="26"/>
      <c r="V2" s="26"/>
      <c r="W2" s="26"/>
      <c r="X2" s="26"/>
      <c r="Y2" s="26"/>
      <c r="Z2" s="26"/>
    </row>
    <row r="3" s="1" customFormat="1" ht="30" customHeight="1">
      <c r="A3" s="9"/>
      <c r="B3" s="27"/>
      <c r="E3" s="28"/>
      <c r="I3" s="29">
        <f ca="1">I4</f>
        <v>45831</v>
      </c>
      <c r="J3" s="30"/>
      <c r="K3" s="30"/>
      <c r="L3" s="30"/>
      <c r="M3" s="30"/>
      <c r="N3" s="30"/>
      <c r="O3" s="30"/>
      <c r="P3" s="29">
        <f ca="1" t="shared" ref="P3" si="0">P4</f>
        <v>45838</v>
      </c>
      <c r="Q3" s="30"/>
      <c r="R3" s="30"/>
      <c r="S3" s="30"/>
      <c r="T3" s="30"/>
      <c r="U3" s="30"/>
      <c r="V3" s="30"/>
      <c r="W3" s="29">
        <f ca="1" t="shared" ref="W3" si="1">W4</f>
        <v>45845</v>
      </c>
      <c r="X3" s="30"/>
      <c r="Y3" s="30"/>
      <c r="Z3" s="30"/>
      <c r="AA3" s="30"/>
      <c r="AB3" s="30"/>
      <c r="AC3" s="30"/>
      <c r="AD3" s="29">
        <f ca="1" t="shared" ref="AD3" si="2">AD4</f>
        <v>45852</v>
      </c>
      <c r="AE3" s="30"/>
      <c r="AF3" s="30"/>
      <c r="AG3" s="30"/>
      <c r="AH3" s="30"/>
      <c r="AI3" s="30"/>
      <c r="AJ3" s="30"/>
      <c r="AK3" s="29">
        <f ca="1" t="shared" ref="AK3" si="3">AK4</f>
        <v>45859</v>
      </c>
      <c r="AL3" s="30"/>
      <c r="AM3" s="30"/>
      <c r="AN3" s="30"/>
      <c r="AO3" s="30"/>
      <c r="AP3" s="30"/>
      <c r="AQ3" s="30"/>
      <c r="AR3" s="29">
        <f ca="1" t="shared" ref="AR3" si="4">AR4</f>
        <v>45866</v>
      </c>
      <c r="AS3" s="30"/>
      <c r="AT3" s="30"/>
      <c r="AU3" s="30"/>
      <c r="AV3" s="30"/>
      <c r="AW3" s="30"/>
      <c r="AX3" s="30"/>
      <c r="AY3" s="29">
        <f ca="1" t="shared" ref="AY3" si="5">AY4</f>
        <v>45873</v>
      </c>
      <c r="AZ3" s="30"/>
      <c r="BA3" s="30"/>
      <c r="BB3" s="30"/>
      <c r="BC3" s="30"/>
      <c r="BD3" s="30"/>
      <c r="BE3" s="30"/>
      <c r="BF3" s="29">
        <f ca="1" t="shared" ref="BF3" si="6">BF4</f>
        <v>45880</v>
      </c>
      <c r="BG3" s="30"/>
      <c r="BH3" s="30"/>
      <c r="BI3" s="30"/>
      <c r="BJ3" s="30"/>
      <c r="BK3" s="30"/>
      <c r="BL3" s="30"/>
    </row>
    <row r="4" s="1" customFormat="1" ht="15" customHeight="1">
      <c r="A4" s="9"/>
      <c r="B4" s="31" t="s">
        <v>4</v>
      </c>
      <c r="C4" s="32" t="s">
        <v>5</v>
      </c>
      <c r="D4" s="33" t="s">
        <v>6</v>
      </c>
      <c r="E4" s="33" t="s">
        <v>7</v>
      </c>
      <c r="F4" s="33" t="s">
        <v>8</v>
      </c>
      <c r="I4" s="34">
        <f ca="1">Project_Start-WEEKDAY(Project_Start,1)+2+7*(Display_Week-1)</f>
        <v>45831</v>
      </c>
      <c r="J4" s="34">
        <f ca="1">I4+1</f>
        <v>45832</v>
      </c>
      <c r="K4" s="34">
        <f ca="1" t="shared" ref="K4:AX4" si="7">J4+1</f>
        <v>45833</v>
      </c>
      <c r="L4" s="34">
        <f ca="1" t="shared" si="7"/>
        <v>45834</v>
      </c>
      <c r="M4" s="34">
        <f ca="1" t="shared" si="7"/>
        <v>45835</v>
      </c>
      <c r="N4" s="34">
        <f ca="1" t="shared" si="7"/>
        <v>45836</v>
      </c>
      <c r="O4" s="35">
        <f ca="1" t="shared" si="7"/>
        <v>45837</v>
      </c>
      <c r="P4" s="36">
        <f ca="1">O4+1</f>
        <v>45838</v>
      </c>
      <c r="Q4" s="34">
        <f ca="1">P4+1</f>
        <v>45839</v>
      </c>
      <c r="R4" s="34">
        <f ca="1" t="shared" si="7"/>
        <v>45840</v>
      </c>
      <c r="S4" s="34">
        <f ca="1" t="shared" si="7"/>
        <v>45841</v>
      </c>
      <c r="T4" s="34">
        <f ca="1" t="shared" si="7"/>
        <v>45842</v>
      </c>
      <c r="U4" s="34">
        <f ca="1" t="shared" si="7"/>
        <v>45843</v>
      </c>
      <c r="V4" s="35">
        <f ca="1" t="shared" si="7"/>
        <v>45844</v>
      </c>
      <c r="W4" s="36">
        <f ca="1">V4+1</f>
        <v>45845</v>
      </c>
      <c r="X4" s="34">
        <f ca="1">W4+1</f>
        <v>45846</v>
      </c>
      <c r="Y4" s="34">
        <f ca="1" t="shared" si="7"/>
        <v>45847</v>
      </c>
      <c r="Z4" s="34">
        <f ca="1" t="shared" si="7"/>
        <v>45848</v>
      </c>
      <c r="AA4" s="34">
        <f ca="1" t="shared" si="7"/>
        <v>45849</v>
      </c>
      <c r="AB4" s="34">
        <f ca="1" t="shared" si="7"/>
        <v>45850</v>
      </c>
      <c r="AC4" s="35">
        <f ca="1" t="shared" si="7"/>
        <v>45851</v>
      </c>
      <c r="AD4" s="36">
        <f ca="1">AC4+1</f>
        <v>45852</v>
      </c>
      <c r="AE4" s="34">
        <f ca="1">AD4+1</f>
        <v>45853</v>
      </c>
      <c r="AF4" s="34">
        <f ca="1" t="shared" si="7"/>
        <v>45854</v>
      </c>
      <c r="AG4" s="34">
        <f ca="1" t="shared" si="7"/>
        <v>45855</v>
      </c>
      <c r="AH4" s="34">
        <f ca="1" t="shared" si="7"/>
        <v>45856</v>
      </c>
      <c r="AI4" s="34">
        <f ca="1" t="shared" si="7"/>
        <v>45857</v>
      </c>
      <c r="AJ4" s="35">
        <f ca="1" t="shared" si="7"/>
        <v>45858</v>
      </c>
      <c r="AK4" s="36">
        <f ca="1">AJ4+1</f>
        <v>45859</v>
      </c>
      <c r="AL4" s="34">
        <f ca="1">AK4+1</f>
        <v>45860</v>
      </c>
      <c r="AM4" s="34">
        <f ca="1" t="shared" si="7"/>
        <v>45861</v>
      </c>
      <c r="AN4" s="34">
        <f ca="1" t="shared" si="7"/>
        <v>45862</v>
      </c>
      <c r="AO4" s="34">
        <f ca="1" t="shared" si="7"/>
        <v>45863</v>
      </c>
      <c r="AP4" s="34">
        <f ca="1" t="shared" si="7"/>
        <v>45864</v>
      </c>
      <c r="AQ4" s="35">
        <f ca="1" t="shared" si="7"/>
        <v>45865</v>
      </c>
      <c r="AR4" s="36">
        <f ca="1">AQ4+1</f>
        <v>45866</v>
      </c>
      <c r="AS4" s="34">
        <f ca="1">AR4+1</f>
        <v>45867</v>
      </c>
      <c r="AT4" s="34">
        <f ca="1" t="shared" si="7"/>
        <v>45868</v>
      </c>
      <c r="AU4" s="34">
        <f ca="1" t="shared" si="7"/>
        <v>45869</v>
      </c>
      <c r="AV4" s="34">
        <f ca="1" t="shared" si="7"/>
        <v>45870</v>
      </c>
      <c r="AW4" s="34">
        <f ca="1" t="shared" si="7"/>
        <v>45871</v>
      </c>
      <c r="AX4" s="35">
        <f ca="1" t="shared" si="7"/>
        <v>45872</v>
      </c>
      <c r="AY4" s="36">
        <f ca="1">AX4+1</f>
        <v>45873</v>
      </c>
      <c r="AZ4" s="34">
        <f ca="1">AY4+1</f>
        <v>45874</v>
      </c>
      <c r="BA4" s="34">
        <f ca="1" t="shared" ref="BA4:BE4" si="8">AZ4+1</f>
        <v>45875</v>
      </c>
      <c r="BB4" s="34">
        <f ca="1" t="shared" si="8"/>
        <v>45876</v>
      </c>
      <c r="BC4" s="34">
        <f ca="1" t="shared" si="8"/>
        <v>45877</v>
      </c>
      <c r="BD4" s="34">
        <f ca="1" t="shared" si="8"/>
        <v>45878</v>
      </c>
      <c r="BE4" s="35">
        <f ca="1" t="shared" si="8"/>
        <v>45879</v>
      </c>
      <c r="BF4" s="36">
        <f ca="1">BE4+1</f>
        <v>45880</v>
      </c>
      <c r="BG4" s="34">
        <f ca="1">BF4+1</f>
        <v>45881</v>
      </c>
      <c r="BH4" s="34">
        <f ca="1" t="shared" ref="BH4:BL4" si="9">BG4+1</f>
        <v>45882</v>
      </c>
      <c r="BI4" s="34">
        <f ca="1" t="shared" si="9"/>
        <v>45883</v>
      </c>
      <c r="BJ4" s="34">
        <f ca="1" t="shared" si="9"/>
        <v>45884</v>
      </c>
      <c r="BK4" s="34">
        <f ca="1" t="shared" si="9"/>
        <v>45885</v>
      </c>
      <c r="BL4" s="34">
        <f ca="1" t="shared" si="9"/>
        <v>45886</v>
      </c>
    </row>
    <row r="5" thickBot="1" s="1" customFormat="1" ht="15" customHeight="1">
      <c r="A5" s="9"/>
      <c r="B5" s="37"/>
      <c r="C5" s="38"/>
      <c r="D5" s="38"/>
      <c r="E5" s="38"/>
      <c r="F5" s="38"/>
      <c r="I5" s="39" t="str">
        <f ca="1" t="shared" ref="I5:AN5" si="10">LEFT(TEXT(I4,"ddd"),1)</f>
        <v>l</v>
      </c>
      <c r="J5" s="40" t="str">
        <f ca="1" t="shared" si="10"/>
        <v>m</v>
      </c>
      <c r="K5" s="40" t="str">
        <f ca="1" t="shared" si="10"/>
        <v>m</v>
      </c>
      <c r="L5" s="40" t="str">
        <f ca="1" t="shared" si="10"/>
        <v>j</v>
      </c>
      <c r="M5" s="40" t="str">
        <f ca="1" t="shared" si="10"/>
        <v>v</v>
      </c>
      <c r="N5" s="40" t="str">
        <f ca="1" t="shared" si="10"/>
        <v>s</v>
      </c>
      <c r="O5" s="40" t="str">
        <f ca="1" t="shared" si="10"/>
        <v>d</v>
      </c>
      <c r="P5" s="40" t="str">
        <f ca="1" t="shared" si="10"/>
        <v>l</v>
      </c>
      <c r="Q5" s="40" t="str">
        <f ca="1" t="shared" si="10"/>
        <v>m</v>
      </c>
      <c r="R5" s="40" t="str">
        <f ca="1" t="shared" si="10"/>
        <v>m</v>
      </c>
      <c r="S5" s="40" t="str">
        <f ca="1" t="shared" si="10"/>
        <v>j</v>
      </c>
      <c r="T5" s="40" t="str">
        <f ca="1" t="shared" si="10"/>
        <v>v</v>
      </c>
      <c r="U5" s="40" t="str">
        <f ca="1" t="shared" si="10"/>
        <v>s</v>
      </c>
      <c r="V5" s="40" t="str">
        <f ca="1" t="shared" si="10"/>
        <v>d</v>
      </c>
      <c r="W5" s="40" t="str">
        <f ca="1" t="shared" si="10"/>
        <v>l</v>
      </c>
      <c r="X5" s="40" t="str">
        <f ca="1" t="shared" si="10"/>
        <v>m</v>
      </c>
      <c r="Y5" s="40" t="str">
        <f ca="1" t="shared" si="10"/>
        <v>m</v>
      </c>
      <c r="Z5" s="40" t="str">
        <f ca="1" t="shared" si="10"/>
        <v>j</v>
      </c>
      <c r="AA5" s="40" t="str">
        <f ca="1" t="shared" si="10"/>
        <v>v</v>
      </c>
      <c r="AB5" s="40" t="str">
        <f ca="1" t="shared" si="10"/>
        <v>s</v>
      </c>
      <c r="AC5" s="40" t="str">
        <f ca="1" t="shared" si="10"/>
        <v>d</v>
      </c>
      <c r="AD5" s="40" t="str">
        <f ca="1" t="shared" si="10"/>
        <v>l</v>
      </c>
      <c r="AE5" s="40" t="str">
        <f ca="1" t="shared" si="10"/>
        <v>m</v>
      </c>
      <c r="AF5" s="40" t="str">
        <f ca="1" t="shared" si="10"/>
        <v>m</v>
      </c>
      <c r="AG5" s="40" t="str">
        <f ca="1" t="shared" si="10"/>
        <v>j</v>
      </c>
      <c r="AH5" s="40" t="str">
        <f ca="1" t="shared" si="10"/>
        <v>v</v>
      </c>
      <c r="AI5" s="40" t="str">
        <f ca="1" t="shared" si="10"/>
        <v>s</v>
      </c>
      <c r="AJ5" s="40" t="str">
        <f ca="1" t="shared" si="10"/>
        <v>d</v>
      </c>
      <c r="AK5" s="40" t="str">
        <f ca="1" t="shared" si="10"/>
        <v>l</v>
      </c>
      <c r="AL5" s="40" t="str">
        <f ca="1" t="shared" si="10"/>
        <v>m</v>
      </c>
      <c r="AM5" s="40" t="str">
        <f ca="1" t="shared" si="10"/>
        <v>m</v>
      </c>
      <c r="AN5" s="40" t="str">
        <f ca="1" t="shared" si="10"/>
        <v>j</v>
      </c>
      <c r="AO5" s="40" t="str">
        <f ca="1" t="shared" ref="AO5:BL5" si="11">LEFT(TEXT(AO4,"ddd"),1)</f>
        <v>v</v>
      </c>
      <c r="AP5" s="40" t="str">
        <f ca="1" t="shared" si="11"/>
        <v>s</v>
      </c>
      <c r="AQ5" s="40" t="str">
        <f ca="1" t="shared" si="11"/>
        <v>d</v>
      </c>
      <c r="AR5" s="40" t="str">
        <f ca="1" t="shared" si="11"/>
        <v>l</v>
      </c>
      <c r="AS5" s="40" t="str">
        <f ca="1" t="shared" si="11"/>
        <v>m</v>
      </c>
      <c r="AT5" s="40" t="str">
        <f ca="1" t="shared" si="11"/>
        <v>m</v>
      </c>
      <c r="AU5" s="40" t="str">
        <f ca="1" t="shared" si="11"/>
        <v>j</v>
      </c>
      <c r="AV5" s="40" t="str">
        <f ca="1" t="shared" si="11"/>
        <v>v</v>
      </c>
      <c r="AW5" s="40" t="str">
        <f ca="1" t="shared" si="11"/>
        <v>s</v>
      </c>
      <c r="AX5" s="40" t="str">
        <f ca="1" t="shared" si="11"/>
        <v>d</v>
      </c>
      <c r="AY5" s="40" t="str">
        <f ca="1" t="shared" si="11"/>
        <v>l</v>
      </c>
      <c r="AZ5" s="40" t="str">
        <f ca="1" t="shared" si="11"/>
        <v>m</v>
      </c>
      <c r="BA5" s="40" t="str">
        <f ca="1" t="shared" si="11"/>
        <v>m</v>
      </c>
      <c r="BB5" s="40" t="str">
        <f ca="1" t="shared" si="11"/>
        <v>j</v>
      </c>
      <c r="BC5" s="40" t="str">
        <f ca="1" t="shared" si="11"/>
        <v>v</v>
      </c>
      <c r="BD5" s="40" t="str">
        <f ca="1" t="shared" si="11"/>
        <v>s</v>
      </c>
      <c r="BE5" s="40" t="str">
        <f ca="1" t="shared" si="11"/>
        <v>d</v>
      </c>
      <c r="BF5" s="40" t="str">
        <f ca="1" t="shared" si="11"/>
        <v>l</v>
      </c>
      <c r="BG5" s="40" t="str">
        <f ca="1" t="shared" si="11"/>
        <v>m</v>
      </c>
      <c r="BH5" s="40" t="str">
        <f ca="1" t="shared" si="11"/>
        <v>m</v>
      </c>
      <c r="BI5" s="40" t="str">
        <f ca="1" t="shared" si="11"/>
        <v>j</v>
      </c>
      <c r="BJ5" s="40" t="str">
        <f ca="1" t="shared" si="11"/>
        <v>v</v>
      </c>
      <c r="BK5" s="40" t="str">
        <f ca="1" t="shared" si="11"/>
        <v>s</v>
      </c>
      <c r="BL5" s="41" t="str">
        <f ca="1" t="shared" si="11"/>
        <v>d</v>
      </c>
    </row>
    <row r="6" hidden="1" thickBot="1" s="1" customFormat="1" ht="30" customHeight="1">
      <c r="A6" s="7" t="s">
        <v>9</v>
      </c>
      <c r="B6" s="42"/>
      <c r="C6" s="43"/>
      <c r="D6" s="42"/>
      <c r="E6" s="42"/>
      <c r="F6" s="42"/>
      <c r="H6" s="1" t="str">
        <f>IF(OR(ISBLANK(task_start),ISBLANK(task_end)),"",task_end-task_start+1)</f>
        <v/>
      </c>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row>
    <row r="7" thickBot="1" s="2" customFormat="1" ht="30" customHeight="1">
      <c r="A7" s="9"/>
      <c r="B7" s="45" t="s">
        <v>10</v>
      </c>
      <c r="C7" s="46"/>
      <c r="D7" s="47"/>
      <c r="E7" s="48"/>
      <c r="F7" s="49"/>
      <c r="G7" s="50"/>
      <c r="H7" s="51" t="str">
        <f t="shared" ref="H7:H32" si="12">IF(OR(ISBLANK(task_start),ISBLANK(task_end)),"",task_end-task_start+1)</f>
        <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row>
    <row r="8" thickBot="1" s="2" customFormat="1" ht="30" customHeight="1">
      <c r="A8" s="9"/>
      <c r="B8" s="53" t="s">
        <v>11</v>
      </c>
      <c r="C8" s="54" t="s">
        <v>12</v>
      </c>
      <c r="D8" s="55">
        <v>0.040000000000000001</v>
      </c>
      <c r="E8" s="56">
        <f ca="1">Project_Start</f>
        <v>45832</v>
      </c>
      <c r="F8" s="56">
        <f ca="1">E8+60</f>
        <v>45892</v>
      </c>
      <c r="G8" s="50"/>
      <c r="H8" s="51">
        <f ca="1" t="shared" si="12"/>
        <v>61</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row>
    <row r="9" thickBot="1" s="2" customFormat="1" ht="30" customHeight="1">
      <c r="A9" s="9"/>
      <c r="B9" s="58" t="s">
        <v>13</v>
      </c>
      <c r="C9" s="59" t="s">
        <v>12</v>
      </c>
      <c r="D9" s="60">
        <v>0</v>
      </c>
      <c r="E9" s="61">
        <f ca="1">E8 + 20</f>
        <v>45852</v>
      </c>
      <c r="F9" s="61">
        <f ca="1">E9+60</f>
        <v>45912</v>
      </c>
      <c r="G9" s="50"/>
      <c r="H9" s="51">
        <f ca="1" t="shared" si="12"/>
        <v>61</v>
      </c>
      <c r="I9" s="57"/>
      <c r="J9" s="57"/>
      <c r="K9" s="57"/>
      <c r="L9" s="57"/>
      <c r="M9" s="57"/>
      <c r="N9" s="57"/>
      <c r="O9" s="57"/>
      <c r="P9" s="57"/>
      <c r="Q9" s="57"/>
      <c r="R9" s="57"/>
      <c r="S9" s="57"/>
      <c r="T9" s="57"/>
      <c r="U9" s="62"/>
      <c r="V9" s="62"/>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row>
    <row r="10" thickBot="1" s="2" customFormat="1" ht="30" customHeight="1">
      <c r="A10" s="7"/>
      <c r="B10" s="58"/>
      <c r="C10" s="59"/>
      <c r="D10" s="60">
        <v>0</v>
      </c>
      <c r="E10" s="61">
        <f ca="1">F9</f>
        <v>45912</v>
      </c>
      <c r="F10" s="63"/>
      <c r="G10" s="50"/>
      <c r="H10" s="51" t="str">
        <f ca="1" t="shared" si="12"/>
        <v/>
      </c>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row>
    <row r="11" thickBot="1" s="2" customFormat="1" ht="30" customHeight="1">
      <c r="A11" s="7"/>
      <c r="B11" s="58" t="s">
        <v>14</v>
      </c>
      <c r="C11" s="59" t="s">
        <v>12</v>
      </c>
      <c r="D11" s="60">
        <v>0</v>
      </c>
      <c r="E11" s="61">
        <f ca="1">Project_Start</f>
        <v>45832</v>
      </c>
      <c r="F11" s="63"/>
      <c r="G11" s="50"/>
      <c r="H11" s="51" t="str">
        <f ca="1" t="shared" si="12"/>
        <v/>
      </c>
      <c r="I11" s="57"/>
      <c r="J11" s="57"/>
      <c r="K11" s="57"/>
      <c r="L11" s="57"/>
      <c r="M11" s="57"/>
      <c r="N11" s="57"/>
      <c r="O11" s="57"/>
      <c r="P11" s="57"/>
      <c r="Q11" s="57"/>
      <c r="R11" s="57"/>
      <c r="S11" s="57"/>
      <c r="T11" s="57"/>
      <c r="U11" s="57"/>
      <c r="V11" s="57"/>
      <c r="W11" s="57"/>
      <c r="X11" s="57"/>
      <c r="Y11" s="62"/>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row>
    <row r="12" thickBot="1" s="2" customFormat="1" ht="30" customHeight="1">
      <c r="A12" s="7"/>
      <c r="B12" s="58" t="s">
        <v>15</v>
      </c>
      <c r="C12" s="59"/>
      <c r="D12" s="60">
        <v>0</v>
      </c>
      <c r="E12" s="61">
        <f ca="1">E8+90</f>
        <v>45922</v>
      </c>
      <c r="F12" s="63">
        <f ca="1">E12+2</f>
        <v>45924</v>
      </c>
      <c r="G12" s="50"/>
      <c r="H12" s="51">
        <f ca="1" t="shared" si="12"/>
        <v>3</v>
      </c>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row>
    <row r="13" thickBot="1" s="2" customFormat="1" ht="30" customHeight="1">
      <c r="A13" s="9"/>
      <c r="B13" s="64" t="s">
        <v>16</v>
      </c>
      <c r="C13" s="65"/>
      <c r="D13" s="66"/>
      <c r="E13" s="67"/>
      <c r="F13" s="68"/>
      <c r="G13" s="50"/>
      <c r="H13" s="51" t="str">
        <f t="shared" si="12"/>
        <v/>
      </c>
    </row>
    <row r="14" thickBot="1" s="2" customFormat="1" ht="30" customHeight="1">
      <c r="A14" s="9"/>
      <c r="B14" s="69" t="s">
        <v>17</v>
      </c>
      <c r="C14" s="70" t="s">
        <v>12</v>
      </c>
      <c r="D14" s="71">
        <v>0.20000000000000001</v>
      </c>
      <c r="E14" s="72">
        <f ca="1">Project_Start</f>
        <v>45832</v>
      </c>
      <c r="F14" s="72">
        <f ca="1">E14+2</f>
        <v>45834</v>
      </c>
      <c r="G14" s="50"/>
      <c r="H14" s="51">
        <f ca="1" t="shared" si="12"/>
        <v>3</v>
      </c>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row>
    <row r="15" thickBot="1" s="2" customFormat="1" ht="30" customHeight="1">
      <c r="A15" s="7"/>
      <c r="B15" s="69" t="s">
        <v>18</v>
      </c>
      <c r="C15" s="70" t="s">
        <v>12</v>
      </c>
      <c r="D15" s="71">
        <v>0.01</v>
      </c>
      <c r="E15" s="72">
        <f ca="1">Project_Start - 2</f>
        <v>45830</v>
      </c>
      <c r="F15" s="72">
        <f ca="1">E15+30</f>
        <v>45860</v>
      </c>
      <c r="G15" s="50"/>
      <c r="H15" s="51">
        <f ca="1" t="shared" si="12"/>
        <v>31</v>
      </c>
      <c r="I15" s="57"/>
      <c r="J15" s="57"/>
      <c r="K15" s="57"/>
      <c r="L15" s="57"/>
      <c r="M15" s="57"/>
      <c r="N15" s="57"/>
      <c r="O15" s="57"/>
      <c r="P15" s="57"/>
      <c r="Q15" s="57"/>
      <c r="R15" s="57"/>
      <c r="S15" s="57"/>
      <c r="T15" s="57"/>
      <c r="U15" s="62"/>
      <c r="V15" s="62"/>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row>
    <row r="16" thickBot="1" s="2" customFormat="1" ht="30" customHeight="1">
      <c r="A16" s="7"/>
      <c r="B16" s="69" t="s">
        <v>19</v>
      </c>
      <c r="C16" s="70" t="s">
        <v>12</v>
      </c>
      <c r="D16" s="71">
        <v>0.050000000000000003</v>
      </c>
      <c r="E16" s="72">
        <f ca="1">Project_Start - 10</f>
        <v>45822</v>
      </c>
      <c r="F16" s="72">
        <f ca="1">E16+60</f>
        <v>45882</v>
      </c>
      <c r="G16" s="50"/>
      <c r="H16" s="51">
        <f ca="1" t="shared" si="12"/>
        <v>61</v>
      </c>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row>
    <row r="17" thickBot="1" s="2" customFormat="1" ht="30" customHeight="1">
      <c r="A17" s="7"/>
      <c r="B17" s="69"/>
      <c r="C17" s="70"/>
      <c r="D17" s="71"/>
      <c r="E17" s="72"/>
      <c r="F17" s="73"/>
      <c r="G17" s="50"/>
      <c r="H17" s="51" t="str">
        <f t="shared" si="12"/>
        <v/>
      </c>
      <c r="I17" s="57"/>
      <c r="J17" s="57"/>
      <c r="K17" s="57"/>
      <c r="L17" s="57"/>
      <c r="M17" s="57"/>
      <c r="N17" s="57"/>
      <c r="O17" s="57"/>
      <c r="P17" s="57"/>
      <c r="Q17" s="57"/>
      <c r="R17" s="57"/>
      <c r="S17" s="57"/>
      <c r="T17" s="57"/>
      <c r="U17" s="57"/>
      <c r="V17" s="57"/>
      <c r="W17" s="57"/>
      <c r="X17" s="57"/>
      <c r="Y17" s="62"/>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row>
    <row r="18" thickBot="1" s="2" customFormat="1" ht="30" customHeight="1">
      <c r="A18" s="7"/>
      <c r="B18" s="69"/>
      <c r="C18" s="70"/>
      <c r="D18" s="71"/>
      <c r="E18" s="73"/>
      <c r="F18" s="73"/>
      <c r="G18" s="50"/>
      <c r="H18" s="51" t="str">
        <f t="shared" si="12"/>
        <v/>
      </c>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row>
    <row r="19" thickBot="1" s="2" customFormat="1" ht="30" customHeight="1">
      <c r="A19" s="7"/>
      <c r="B19" s="74" t="s">
        <v>20</v>
      </c>
      <c r="C19" s="75"/>
      <c r="D19" s="76"/>
      <c r="E19" s="77"/>
      <c r="F19" s="78"/>
      <c r="G19" s="50"/>
      <c r="H19" s="51" t="str">
        <f t="shared" si="12"/>
        <v/>
      </c>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row>
    <row r="20" thickBot="1" s="2" customFormat="1" ht="30" customHeight="1">
      <c r="A20" s="7"/>
      <c r="B20" s="80" t="s">
        <v>21</v>
      </c>
      <c r="C20" s="81" t="s">
        <v>12</v>
      </c>
      <c r="D20" s="82">
        <v>0.20000000000000001</v>
      </c>
      <c r="E20" s="83">
        <f ca="1">E8+10</f>
        <v>45842</v>
      </c>
      <c r="F20" s="83">
        <f ca="1">E20+10</f>
        <v>45852</v>
      </c>
      <c r="G20" s="50"/>
      <c r="H20" s="51">
        <f ca="1" t="shared" si="12"/>
        <v>11</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row>
    <row r="21" thickBot="1" s="2" customFormat="1" ht="30" customHeight="1">
      <c r="A21" s="7"/>
      <c r="B21" s="80" t="s">
        <v>22</v>
      </c>
      <c r="C21" s="81" t="s">
        <v>12</v>
      </c>
      <c r="D21" s="82">
        <v>0</v>
      </c>
      <c r="E21" s="83">
        <f ca="1">F20+1</f>
        <v>45853</v>
      </c>
      <c r="F21" s="83">
        <f ca="1">E21+4</f>
        <v>45857</v>
      </c>
      <c r="G21" s="50"/>
      <c r="H21" s="51">
        <f ca="1" t="shared" si="12"/>
        <v>5</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thickBot="1" s="2" customFormat="1" ht="30" customHeight="1">
      <c r="A22" s="7"/>
      <c r="B22" s="80" t="s">
        <v>23</v>
      </c>
      <c r="C22" s="81" t="s">
        <v>24</v>
      </c>
      <c r="D22" s="82">
        <v>0</v>
      </c>
      <c r="E22" s="84">
        <f ca="1">E21+5</f>
        <v>45858</v>
      </c>
      <c r="F22" s="84">
        <f ca="1">E22+5</f>
        <v>45863</v>
      </c>
      <c r="G22" s="50"/>
      <c r="H22" s="51">
        <f ca="1" t="shared" si="12"/>
        <v>6</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thickBot="1" s="2" customFormat="1" ht="30" customHeight="1">
      <c r="A23" s="7"/>
      <c r="B23" s="80" t="s">
        <v>25</v>
      </c>
      <c r="C23" s="81" t="s">
        <v>26</v>
      </c>
      <c r="D23" s="82">
        <v>0</v>
      </c>
      <c r="E23" s="84">
        <f ca="1">F22+1</f>
        <v>45864</v>
      </c>
      <c r="F23" s="84">
        <f ca="1">E23+4</f>
        <v>45868</v>
      </c>
      <c r="G23" s="50"/>
      <c r="H23" s="51">
        <f ca="1" t="shared" si="12"/>
        <v>5</v>
      </c>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row>
    <row r="24" thickBot="1" s="2" customFormat="1" ht="30" customHeight="1">
      <c r="A24" s="7"/>
      <c r="B24" s="80" t="s">
        <v>27</v>
      </c>
      <c r="C24" s="81"/>
      <c r="D24" s="82">
        <v>0</v>
      </c>
      <c r="E24" s="84">
        <f ca="1">E22</f>
        <v>45858</v>
      </c>
      <c r="F24" s="84">
        <f ca="1">E24+4</f>
        <v>45862</v>
      </c>
      <c r="G24" s="50"/>
      <c r="H24" s="51">
        <f ca="1" t="shared" si="12"/>
        <v>5</v>
      </c>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row>
    <row r="25" thickBot="1" s="2" customFormat="1" ht="30" customHeight="1">
      <c r="A25" s="7"/>
      <c r="B25" s="85" t="s">
        <v>28</v>
      </c>
      <c r="C25" s="86"/>
      <c r="D25" s="87"/>
      <c r="E25" s="88"/>
      <c r="F25" s="89"/>
      <c r="G25" s="50"/>
      <c r="H25" s="51" t="str">
        <f t="shared" si="12"/>
        <v/>
      </c>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row>
    <row r="26" thickBot="1" s="2" customFormat="1" ht="30" customHeight="1">
      <c r="A26" s="7"/>
      <c r="B26" s="91" t="s">
        <v>29</v>
      </c>
      <c r="C26" s="92" t="s">
        <v>12</v>
      </c>
      <c r="D26" s="93">
        <v>0</v>
      </c>
      <c r="E26" s="94">
        <f ca="1">E20+2</f>
        <v>45844</v>
      </c>
      <c r="F26" s="95">
        <f ca="1">E26+3</f>
        <v>45847</v>
      </c>
      <c r="G26" s="50"/>
      <c r="H26" s="51">
        <f ca="1" t="shared" si="12"/>
        <v>4</v>
      </c>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row>
    <row r="27" thickBot="1" s="2" customFormat="1" ht="30" customHeight="1">
      <c r="A27" s="7"/>
      <c r="B27" s="91" t="s">
        <v>30</v>
      </c>
      <c r="C27" s="92" t="s">
        <v>31</v>
      </c>
      <c r="D27" s="93">
        <v>0</v>
      </c>
      <c r="E27" s="95">
        <f ca="1">F26</f>
        <v>45847</v>
      </c>
      <c r="F27" s="95">
        <f ca="1">E27+4</f>
        <v>45851</v>
      </c>
      <c r="G27" s="50"/>
      <c r="H27" s="51">
        <f ca="1" t="shared" si="12"/>
        <v>5</v>
      </c>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row>
    <row r="28" thickBot="1" s="2" customFormat="1" ht="30" customHeight="1">
      <c r="A28" s="7"/>
      <c r="B28" s="91" t="s">
        <v>32</v>
      </c>
      <c r="C28" s="92" t="s">
        <v>24</v>
      </c>
      <c r="D28" s="93">
        <v>0.12</v>
      </c>
      <c r="E28" s="95">
        <f ca="1">F27+1</f>
        <v>45852</v>
      </c>
      <c r="F28" s="95">
        <f ca="1">E28+3</f>
        <v>45855</v>
      </c>
      <c r="G28" s="50"/>
      <c r="H28" s="51">
        <f ca="1" t="shared" si="12"/>
        <v>4</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row>
    <row r="29" thickBot="1" s="2" customFormat="1" ht="30" customHeight="1">
      <c r="A29" s="7"/>
      <c r="B29" s="91" t="s">
        <v>33</v>
      </c>
      <c r="C29" s="92" t="s">
        <v>34</v>
      </c>
      <c r="D29" s="93">
        <v>0</v>
      </c>
      <c r="E29" s="95">
        <f ca="1">E26+5</f>
        <v>45849</v>
      </c>
      <c r="F29" s="95">
        <f ca="1">E29+3</f>
        <v>45852</v>
      </c>
      <c r="G29" s="50"/>
      <c r="H29" s="51">
        <f ca="1" t="shared" si="12"/>
        <v>4</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row>
    <row r="30" thickBot="1" s="2" customFormat="1" ht="30" customHeight="1">
      <c r="A30" s="7"/>
      <c r="B30" s="91" t="s">
        <v>35</v>
      </c>
      <c r="C30" s="92" t="s">
        <v>36</v>
      </c>
      <c r="D30" s="93">
        <v>0</v>
      </c>
      <c r="E30" s="95">
        <f ca="1">E26+7</f>
        <v>45851</v>
      </c>
      <c r="F30" s="95">
        <f ca="1">E30+5</f>
        <v>45856</v>
      </c>
      <c r="G30" s="50"/>
      <c r="H30" s="51">
        <f ca="1" t="shared" si="12"/>
        <v>6</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row>
    <row r="31" thickBot="1" s="2" customFormat="1" ht="30" customHeight="1">
      <c r="A31" s="7"/>
      <c r="B31" s="96"/>
      <c r="C31" s="97"/>
      <c r="D31" s="98"/>
      <c r="E31" s="99"/>
      <c r="F31" s="99"/>
      <c r="G31" s="50"/>
      <c r="H31" s="51" t="str">
        <f t="shared" si="12"/>
        <v/>
      </c>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row>
    <row r="32" thickBot="1" s="2" customFormat="1" ht="30" customHeight="1">
      <c r="A32" s="9"/>
      <c r="B32" s="100"/>
      <c r="C32" s="101"/>
      <c r="D32" s="102"/>
      <c r="E32" s="103"/>
      <c r="F32" s="104"/>
      <c r="G32" s="50"/>
      <c r="H32" s="105" t="str">
        <f t="shared" si="12"/>
        <v/>
      </c>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row>
    <row r="33" ht="30" customHeight="1">
      <c r="G33" s="107"/>
    </row>
    <row r="34" ht="30" customHeight="1">
      <c r="C34" s="108"/>
      <c r="F34" s="109"/>
    </row>
    <row r="35" ht="30" customHeight="1">
      <c r="C35" s="110"/>
    </row>
  </sheetData>
  <mergeCells count="18">
    <mergeCell ref="A4:A5"/>
    <mergeCell ref="B4:B5"/>
    <mergeCell ref="C4:C5"/>
    <mergeCell ref="D4:D5"/>
    <mergeCell ref="E4:E5"/>
    <mergeCell ref="F4:F5"/>
    <mergeCell ref="Q2:Z2"/>
    <mergeCell ref="Q1:Z1"/>
    <mergeCell ref="I1:O1"/>
    <mergeCell ref="I2:O2"/>
    <mergeCell ref="BF3:BL3"/>
    <mergeCell ref="I3:O3"/>
    <mergeCell ref="P3:V3"/>
    <mergeCell ref="W3:AC3"/>
    <mergeCell ref="AD3:AJ3"/>
    <mergeCell ref="AK3:AQ3"/>
    <mergeCell ref="AR3:AX3"/>
    <mergeCell ref="AY3:BE3"/>
  </mergeCells>
  <conditionalFormatting sqref="I3:BL30">
    <cfRule priority="1" dxfId="0" type="expression">
      <formula>AND(TODAY()&gt;=I$4,TODAY()&lt;J$4)</formula>
    </cfRule>
  </conditionalFormatting>
  <conditionalFormatting sqref="I20:BL24">
    <cfRule priority="2" dxfId="1" type="expression">
      <formula>AND(task_start&lt;=I$4,ROUNDDOWN((task_end-task_start+1)*task_progress,0)+task_start-1&gt;=I$4)</formula>
    </cfRule>
    <cfRule priority="3" stopIfTrue="1" dxfId="2" type="expression">
      <formula>AND(task_end&gt;=I$4,task_start&lt;J$4)</formula>
    </cfRule>
  </conditionalFormatting>
  <conditionalFormatting sqref="I14:BL18">
    <cfRule priority="4" dxfId="3" type="expression">
      <formula>AND(task_start&lt;=I$4,ROUNDDOWN((task_end-task_start+1)*task_progress,0)+task_start-1&gt;=I$4)</formula>
    </cfRule>
    <cfRule priority="5" stopIfTrue="1" dxfId="4" type="expression">
      <formula>AND(task_end&gt;=I$4,task_start&lt;J$4)</formula>
    </cfRule>
  </conditionalFormatting>
  <conditionalFormatting sqref="I8:BL12">
    <cfRule priority="6" dxfId="5" type="expression">
      <formula>AND(task_start&lt;=I$4,ROUNDDOWN((task_end-task_start+1)*task_progress,0)+task_start-1&gt;=I$4)</formula>
    </cfRule>
    <cfRule priority="7" stopIfTrue="1" dxfId="6" type="expression">
      <formula>AND(task_end&gt;=I$4,task_start&lt;J$4)</formula>
    </cfRule>
  </conditionalFormatting>
  <conditionalFormatting sqref="D6:D32">
    <cfRule priority="8" type="dataBar">
      <dataBar>
        <cfvo type="num" val="0"/>
        <cfvo type="num" val="1"/>
        <color theme="0"/>
      </dataBar>
      <extLst>
        <ext xmlns:x14="http://schemas.microsoft.com/office/spreadsheetml/2009/9/main" uri="{B025F937-C7B1-47D3-B67F-A62EFF666E3E}">
          <x14:id>{4B0FB03A-41AE-473E-8BB5-F96FA7DBD77C}</x14:id>
        </ext>
      </extLst>
    </cfRule>
  </conditionalFormatting>
  <conditionalFormatting sqref="I26:BL30">
    <cfRule priority="9" dxfId="7" type="expression">
      <formula>AND(task_start&lt;=I$4,ROUNDDOWN((task_end-task_start+1)*task_progress,0)+task_start-1&gt;=I$4)</formula>
    </cfRule>
    <cfRule priority="10" stopIfTrue="1" dxfId="8" type="expression">
      <formula>AND(task_end&gt;=I$4,task_start&lt;J$4)</formula>
    </cfRule>
  </conditionalFormatting>
  <dataValidations count="12">
    <dataValidation type="whole" allowBlank="1" operator="greaterThanOrEqual"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dataValidation allowBlank="1" showInputMessage="1" showErrorMessage="1" prompt="Cell B8 contains the Phase 1 sample title. Enter a new title in cell B8._x000a_To delete the phase and work only from tasks, simply delete this row." sqref="A7"/>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dataValidation allowBlank="1" showInputMessage="1" showErrorMessage="1" prompt="Phase 3's sample block starts in cell B20." sqref="A19"/>
    <dataValidation allowBlank="1" showInputMessage="1" showErrorMessage="1" prompt="Phase 4's sample block starts in cell B26." sqref="A25"/>
    <dataValidation allowBlank="1" showInputMessage="1" showErrorMessage="1" prompt="This row marks the end of the Project Schedule. DO NOT enter anything in this row. _x000a_Insert new rows ABOVE this one to continue building out your Project Schedule." sqref="A32"/>
  </dataValidations>
  <printOptions horizontalCentered="1"/>
  <pageMargins left="0.35" right="0.35" top="0.35" bottom="0.5" header="0.3" footer="0.3"/>
  <pageSetup r:id="rId1" orientation="landscape" scale="57" fitToHeight="0"/>
  <headerFooter differentFirst="1" scaleWithDoc="0">
    <oddFooter>Page &amp;P of &amp;N</oddFooter>
  </headerFooter>
  <ignoredErrors>
    <ignoredError sqref="F17 F21:F22 E22 F27" formula="1"/>
  </ignoredErrors>
  <legacyDrawing r:id="rId2"/>
  <extLst>
    <ext xmlns:x14="http://schemas.microsoft.com/office/spreadsheetml/2009/9/main" uri="{78C0D931-6437-407d-A8EE-F0AAD7539E65}">
      <x14:conditionalFormattings>
        <x14:conditionalFormatting xmlns:xm="http://schemas.microsoft.com/office/excel/2006/main">
          <x14:cfRule id="{4B0FB03A-41AE-473E-8BB5-F96FA7DBD77C}" type="dataBar">
            <x14:dataBar minLength="0" maxLength="100" gradient="0">
              <x14:cfvo type="num">
                <xm:f>0</xm:f>
              </x14:cfvo>
              <x14:cfvo type="num">
                <xm:f>1</xm:f>
              </x14:cfvo>
              <x14:negativeFillColor rgb="FFFF0000"/>
              <x14:axisColor rgb="FF000000"/>
            </x14:dataBar>
          </x14:cfRule>
          <xm:sqref>D6:D32</xm:sqref>
        </x14:conditionalFormatting>
      </x14:conditionalFormattings>
    </ext>
  </extLst>
</worksheet>
</file>

<file path=xl/worksheets/sheet2.xml><?xml version="1.0" encoding="utf-8"?>
<worksheet xmlns:r="http://schemas.openxmlformats.org/officeDocument/2006/relationships" xmlns="http://schemas.openxmlformats.org/spreadsheetml/2006/main">
  <sheetViews>
    <sheetView showGridLines="0" zoomScaleNormal="100" workbookViewId="0"/>
  </sheetViews>
  <sheetFormatPr defaultColWidth="9" defaultRowHeight="12.75"/>
  <cols>
    <col min="1" max="1" width="87" style="6" customWidth="1"/>
    <col min="2" max="16384" width="9" style="15"/>
  </cols>
  <sheetData>
    <row r="1" ht="46.5" customHeight="1"/>
    <row r="2" s="3" customFormat="1" ht="15.6">
      <c r="A2" s="111" t="s">
        <v>37</v>
      </c>
      <c r="B2" s="112"/>
    </row>
    <row r="3" s="4" customFormat="1" ht="27" customHeight="1">
      <c r="A3" s="113"/>
      <c r="B3" s="114"/>
    </row>
    <row r="4" s="5" customFormat="1" ht="30">
      <c r="A4" s="115" t="s">
        <v>38</v>
      </c>
    </row>
    <row r="5" ht="74.25" customHeight="1">
      <c r="A5" s="116" t="s">
        <v>39</v>
      </c>
    </row>
    <row r="6" ht="26.25" customHeight="1">
      <c r="A6" s="115" t="s">
        <v>40</v>
      </c>
    </row>
    <row r="7" s="6" customFormat="1" ht="205.15" customHeight="1">
      <c r="A7" s="117" t="s">
        <v>41</v>
      </c>
    </row>
    <row r="8" s="5" customFormat="1" ht="30">
      <c r="A8" s="115" t="s">
        <v>42</v>
      </c>
    </row>
    <row r="9" ht="41.45">
      <c r="A9" s="116" t="s">
        <v>43</v>
      </c>
    </row>
    <row r="10" s="6" customFormat="1" ht="28.15" customHeight="1">
      <c r="A10" s="118" t="s">
        <v>44</v>
      </c>
    </row>
    <row r="11" s="5" customFormat="1" ht="30">
      <c r="A11" s="115" t="s">
        <v>45</v>
      </c>
    </row>
    <row r="12" ht="27.6">
      <c r="A12" s="116" t="s">
        <v>46</v>
      </c>
    </row>
    <row r="13" s="6" customFormat="1" ht="28.15" customHeight="1">
      <c r="A13" s="118" t="s">
        <v>47</v>
      </c>
    </row>
    <row r="14" s="5" customFormat="1" ht="30">
      <c r="A14" s="115" t="s">
        <v>48</v>
      </c>
    </row>
    <row r="15" ht="75" customHeight="1">
      <c r="A15" s="116" t="s">
        <v>49</v>
      </c>
    </row>
    <row r="16" ht="69">
      <c r="A16" s="116" t="s">
        <v>50</v>
      </c>
    </row>
    <row r="17" ht="13.15">
      <c r="A17" s="119"/>
    </row>
    <row r="18" ht="13.15">
      <c r="A18" s="119"/>
    </row>
    <row r="19" ht="13.15">
      <c r="A19" s="119"/>
    </row>
    <row r="20" ht="13.15">
      <c r="A20" s="119"/>
    </row>
    <row r="21" ht="13.15">
      <c r="A21" s="119"/>
    </row>
    <row r="22" ht="13.15">
      <c r="A22" s="119"/>
    </row>
    <row r="23" ht="13.15">
      <c r="A23" s="119"/>
    </row>
    <row r="24" ht="13.15">
      <c r="A24" s="119"/>
    </row>
  </sheetData>
  <hyperlinks>
    <hyperlink ref="A13" r:id="rId1"/>
    <hyperlink ref="A10" r:id="rId2"/>
    <hyperlink ref="A2" r:id="rId3"/>
  </hyperlinks>
  <pageMargins left="0.5" right="0.5" top="0.5" bottom="0.5" header="0.3" footer="0.3"/>
  <pageSetup r:id="rId4" orientation="portrait"/>
  <drawing r:id="rId5"/>
</worksheet>
</file>

<file path=customXml/_rels/item1.xml.rels>&#65279;<?xml version="1.0" encoding="utf-8"?><Relationships xmlns="http://schemas.openxmlformats.org/package/2006/relationships"><Relationship Id="rId1" Type="http://schemas.openxmlformats.org/officeDocument/2006/relationships/customXmlProps" Target="itemProps1.xml" /></Relationships>
</file>

<file path=customXml/_rels/item2.xml.rels>&#65279;<?xml version="1.0" encoding="utf-8"?><Relationships xmlns="http://schemas.openxmlformats.org/package/2006/relationships"><Relationship Id="rId1" Type="http://schemas.openxmlformats.org/officeDocument/2006/relationships/customXmlProps" Target="itemProps2.xml" /></Relationships>
</file>

<file path=customXml/_rels/item3.xml.rels>&#65279;<?xml version="1.0" encoding="utf-8"?><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vsto/samples"/>
  </ds:schemaRefs>
</ds:datastoreItem>
</file>

<file path=customXml/itemProps2.xml><?xml version="1.0" encoding="utf-8"?>
<ds:datastoreItem xmlns:ds="http://schemas.openxmlformats.org/officeDocument/2006/customXml" ds:itemID="{97245281-08F3-4104-84BD-39F3D8CFB195}">
  <ds:schemaRefs>
    <ds:schemaRef ds:uri="http://schemas.microsoft.com/vsto/samples"/>
  </ds:schemaRefs>
</ds:datastoreItem>
</file>

<file path=customXml/itemProps3.xml><?xml version="1.0" encoding="utf-8"?>
<ds:datastoreItem xmlns:ds="http://schemas.openxmlformats.org/officeDocument/2006/customXml" ds:itemID="{A09426A3-87E9-4865-8A6C-3456B026AE03}">
  <ds:schemaRefs>
    <ds:schemaRef ds:uri="http://schemas.microsoft.com/vsto/samples"/>
  </ds:schemaRefs>
</ds:datastoreItem>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Ozge</dc:creator>
  <cp:lastModifiedBy>Oussama Nekker</cp:lastModifiedBy>
  <dcterms:created xsi:type="dcterms:W3CDTF">2022-03-11T22:41:12Z</dcterms:created>
  <dcterms:modified xsi:type="dcterms:W3CDTF">2025-06-24T13:58:33Z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ContentTypeId">
    <vt:lpwstr>0x01010079F111ED35F8CC479449609E8A0923A6</vt:lpwstr>
  </property>
</Properties>
</file>