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HP_example" sheetId="1" r:id="rId4"/>
  </sheets>
  <definedNames/>
  <calcPr/>
  <extLst>
    <ext uri="GoogleSheetsCustomDataVersion1">
      <go:sheetsCustomData xmlns:go="http://customooxmlschemas.google.com/" r:id="rId5" roundtripDataSignature="AMtx7mi9jv8S6fzYKtcmFITDrP9sP9SXOw=="/>
    </ext>
  </extLst>
</workbook>
</file>

<file path=xl/sharedStrings.xml><?xml version="1.0" encoding="utf-8"?>
<sst xmlns="http://schemas.openxmlformats.org/spreadsheetml/2006/main" count="100" uniqueCount="25">
  <si>
    <t>Which country to you want to live and have your dream job?</t>
  </si>
  <si>
    <t>1- Comparison matrix (A)</t>
  </si>
  <si>
    <t xml:space="preserve">2- Normalized Matrix </t>
  </si>
  <si>
    <t>C1</t>
  </si>
  <si>
    <t>C2</t>
  </si>
  <si>
    <t>C3</t>
  </si>
  <si>
    <t>C4</t>
  </si>
  <si>
    <t>3- Avg. of raw (w)</t>
  </si>
  <si>
    <t>AW</t>
  </si>
  <si>
    <t>Lambda</t>
  </si>
  <si>
    <t>CI</t>
  </si>
  <si>
    <t>RI</t>
  </si>
  <si>
    <t>CR</t>
  </si>
  <si>
    <t>Criteria</t>
  </si>
  <si>
    <t>Sum of column</t>
  </si>
  <si>
    <t>A1</t>
  </si>
  <si>
    <t>A2</t>
  </si>
  <si>
    <t>Avg. of raw (w)</t>
  </si>
  <si>
    <t>Alternatives w.r.t  C1</t>
  </si>
  <si>
    <t>Alternatives w.r.t  C2</t>
  </si>
  <si>
    <t>Alternatives w.r.t  C3</t>
  </si>
  <si>
    <t>Alternatives w.r.t  C4</t>
  </si>
  <si>
    <t>4- Priority Matrix</t>
  </si>
  <si>
    <t>Criteria Weights</t>
  </si>
  <si>
    <t>Alt. Weights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</si>
</sst>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Calibri"/>
      <scheme val="minor"/>
    </font>
    <font>
      <sz val="11.0"/>
      <color theme="1"/>
      <name val="Calibri"/>
    </font>
    <font>
      <b/>
      <sz val="12.0"/>
      <color theme="0"/>
      <name val="Calibri"/>
    </font>
    <font/>
    <font>
      <sz val="11.0"/>
      <color theme="0"/>
      <name val="Calibri"/>
    </font>
    <font>
      <sz val="9.0"/>
      <color theme="1"/>
      <name val="Calibri"/>
    </font>
    <font>
      <b/>
      <sz val="11.0"/>
      <color theme="1"/>
      <name val="Calibri"/>
    </font>
    <font>
      <b/>
      <sz val="14.0"/>
      <color theme="1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548DD4"/>
        <bgColor rgb="FF548DD4"/>
      </patternFill>
    </fill>
    <fill>
      <patternFill patternType="solid">
        <fgColor rgb="FFC6D9F0"/>
        <bgColor rgb="FFC6D9F0"/>
      </patternFill>
    </fill>
    <fill>
      <patternFill patternType="solid">
        <fgColor rgb="FFFFFF00"/>
        <bgColor rgb="FFFFFF00"/>
      </patternFill>
    </fill>
    <fill>
      <patternFill patternType="solid">
        <fgColor rgb="FF8DB3E2"/>
        <bgColor rgb="FF8DB3E2"/>
      </patternFill>
    </fill>
    <fill>
      <patternFill patternType="solid">
        <fgColor rgb="FF92D050"/>
        <bgColor rgb="FF92D050"/>
      </patternFill>
    </fill>
  </fills>
  <borders count="11">
    <border/>
    <border>
      <left/>
      <right/>
      <top/>
      <bottom/>
    </border>
    <border>
      <left/>
      <top/>
      <bottom/>
    </border>
    <border>
      <top/>
      <bottom/>
    </border>
    <border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/>
      <bottom/>
    </border>
    <border>
      <left/>
      <top/>
    </border>
    <border>
      <right/>
      <top/>
    </border>
    <border>
      <left/>
      <bottom/>
    </border>
    <border>
      <right/>
      <bottom/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1" fillId="2" fontId="1" numFmtId="0" xfId="0" applyAlignment="1" applyBorder="1" applyFill="1" applyFont="1">
      <alignment horizontal="center" vertical="center"/>
    </xf>
    <xf borderId="2" fillId="2" fontId="2" numFmtId="0" xfId="0" applyAlignment="1" applyBorder="1" applyFont="1">
      <alignment horizontal="center" vertical="center"/>
    </xf>
    <xf borderId="3" fillId="0" fontId="3" numFmtId="0" xfId="0" applyBorder="1" applyFont="1"/>
    <xf borderId="4" fillId="0" fontId="3" numFmtId="0" xfId="0" applyBorder="1" applyFont="1"/>
    <xf borderId="2" fillId="2" fontId="4" numFmtId="0" xfId="0" applyAlignment="1" applyBorder="1" applyFont="1">
      <alignment horizontal="left" vertical="center"/>
    </xf>
    <xf borderId="5" fillId="0" fontId="1" numFmtId="0" xfId="0" applyAlignment="1" applyBorder="1" applyFont="1">
      <alignment horizontal="center" vertical="center"/>
    </xf>
    <xf borderId="5" fillId="3" fontId="1" numFmtId="0" xfId="0" applyAlignment="1" applyBorder="1" applyFill="1" applyFont="1">
      <alignment horizontal="center" vertical="center"/>
    </xf>
    <xf borderId="5" fillId="0" fontId="1" numFmtId="2" xfId="0" applyAlignment="1" applyBorder="1" applyFont="1" applyNumberFormat="1">
      <alignment horizontal="center" vertical="center"/>
    </xf>
    <xf borderId="5" fillId="3" fontId="1" numFmtId="2" xfId="0" applyAlignment="1" applyBorder="1" applyFont="1" applyNumberFormat="1">
      <alignment horizontal="center" vertical="center"/>
    </xf>
    <xf borderId="0" fillId="0" fontId="1" numFmtId="2" xfId="0" applyAlignment="1" applyFont="1" applyNumberFormat="1">
      <alignment horizontal="center" vertical="center"/>
    </xf>
    <xf borderId="2" fillId="2" fontId="4" numFmtId="0" xfId="0" applyAlignment="1" applyBorder="1" applyFont="1">
      <alignment horizontal="center" vertical="center"/>
    </xf>
    <xf borderId="6" fillId="0" fontId="3" numFmtId="0" xfId="0" applyBorder="1" applyFont="1"/>
    <xf borderId="5" fillId="4" fontId="1" numFmtId="2" xfId="0" applyAlignment="1" applyBorder="1" applyFill="1" applyFont="1" applyNumberFormat="1">
      <alignment horizontal="center" vertical="center"/>
    </xf>
    <xf borderId="5" fillId="3" fontId="5" numFmtId="0" xfId="0" applyAlignment="1" applyBorder="1" applyFont="1">
      <alignment horizontal="center" vertical="center"/>
    </xf>
    <xf borderId="7" fillId="2" fontId="4" numFmtId="0" xfId="0" applyAlignment="1" applyBorder="1" applyFont="1">
      <alignment horizontal="center" shrinkToFit="0" vertical="center" wrapText="1"/>
    </xf>
    <xf borderId="8" fillId="0" fontId="3" numFmtId="0" xfId="0" applyBorder="1" applyFont="1"/>
    <xf borderId="9" fillId="0" fontId="3" numFmtId="0" xfId="0" applyBorder="1" applyFont="1"/>
    <xf borderId="10" fillId="0" fontId="3" numFmtId="0" xfId="0" applyBorder="1" applyFont="1"/>
    <xf borderId="2" fillId="5" fontId="1" numFmtId="0" xfId="0" applyAlignment="1" applyBorder="1" applyFill="1" applyFont="1">
      <alignment horizontal="center" vertical="center"/>
    </xf>
    <xf borderId="5" fillId="5" fontId="1" numFmtId="0" xfId="0" applyAlignment="1" applyBorder="1" applyFont="1">
      <alignment horizontal="center" vertical="center"/>
    </xf>
    <xf borderId="5" fillId="0" fontId="6" numFmtId="0" xfId="0" applyAlignment="1" applyBorder="1" applyFont="1">
      <alignment horizontal="center" vertical="center"/>
    </xf>
    <xf borderId="5" fillId="6" fontId="7" numFmtId="2" xfId="0" applyAlignment="1" applyBorder="1" applyFill="1" applyFont="1" applyNumberFormat="1">
      <alignment horizontal="center" vertical="center"/>
    </xf>
    <xf borderId="5" fillId="0" fontId="6" numFmtId="2" xfId="0" applyAlignment="1" applyBorder="1" applyFont="1" applyNumberForma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2.29"/>
    <col customWidth="1" min="3" max="3" width="14.43"/>
    <col customWidth="1" min="4" max="8" width="12.29"/>
    <col customWidth="1" min="9" max="9" width="14.86"/>
    <col customWidth="1" min="10" max="13" width="12.29"/>
    <col customWidth="1" min="14" max="14" width="15.86"/>
    <col customWidth="1" min="15" max="15" width="9.14"/>
    <col customWidth="1" min="16" max="19" width="9.43"/>
    <col customWidth="1" min="20" max="26" width="9.14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24.75" customHeight="1">
      <c r="A2" s="2"/>
      <c r="B2" s="3" t="s">
        <v>0</v>
      </c>
      <c r="C2" s="4"/>
      <c r="D2" s="4"/>
      <c r="E2" s="4"/>
      <c r="F2" s="4"/>
      <c r="G2" s="4"/>
      <c r="H2" s="5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6.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6.5" customHeight="1">
      <c r="A4" s="1"/>
      <c r="B4" s="1"/>
      <c r="C4" s="6" t="s">
        <v>1</v>
      </c>
      <c r="D4" s="4"/>
      <c r="E4" s="4"/>
      <c r="F4" s="4"/>
      <c r="G4" s="5"/>
      <c r="H4" s="1"/>
      <c r="I4" s="6" t="s">
        <v>2</v>
      </c>
      <c r="J4" s="4"/>
      <c r="K4" s="4"/>
      <c r="L4" s="4"/>
      <c r="M4" s="5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6.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6.5" customHeight="1">
      <c r="A6" s="1"/>
      <c r="B6" s="1"/>
      <c r="C6" s="7"/>
      <c r="D6" s="7" t="s">
        <v>3</v>
      </c>
      <c r="E6" s="7" t="s">
        <v>4</v>
      </c>
      <c r="F6" s="7" t="s">
        <v>5</v>
      </c>
      <c r="G6" s="7" t="s">
        <v>6</v>
      </c>
      <c r="H6" s="1"/>
      <c r="I6" s="7"/>
      <c r="J6" s="7" t="s">
        <v>3</v>
      </c>
      <c r="K6" s="7" t="s">
        <v>4</v>
      </c>
      <c r="L6" s="7" t="s">
        <v>5</v>
      </c>
      <c r="M6" s="7" t="s">
        <v>6</v>
      </c>
      <c r="N6" s="8" t="s">
        <v>7</v>
      </c>
      <c r="O6" s="7" t="s">
        <v>8</v>
      </c>
      <c r="P6" s="7" t="s">
        <v>9</v>
      </c>
      <c r="Q6" s="1" t="s">
        <v>10</v>
      </c>
      <c r="R6" s="1" t="s">
        <v>11</v>
      </c>
      <c r="S6" s="1" t="s">
        <v>12</v>
      </c>
      <c r="T6" s="1"/>
      <c r="U6" s="1"/>
      <c r="V6" s="1"/>
      <c r="W6" s="1"/>
      <c r="X6" s="1"/>
      <c r="Y6" s="1"/>
      <c r="Z6" s="1"/>
    </row>
    <row r="7" ht="16.5" customHeight="1">
      <c r="A7" s="1"/>
      <c r="B7" s="1"/>
      <c r="C7" s="7" t="s">
        <v>3</v>
      </c>
      <c r="D7" s="9">
        <v>1.0</v>
      </c>
      <c r="E7" s="9">
        <f>1/D8</f>
        <v>0.1428571429</v>
      </c>
      <c r="F7" s="9">
        <f>1/D9</f>
        <v>0.1666666667</v>
      </c>
      <c r="G7" s="9">
        <f>1/D10</f>
        <v>0.2</v>
      </c>
      <c r="H7" s="1"/>
      <c r="I7" s="7" t="s">
        <v>3</v>
      </c>
      <c r="J7" s="9">
        <f t="shared" ref="J7:J10" si="1">D7/$D$11</f>
        <v>0.05263157895</v>
      </c>
      <c r="K7" s="9">
        <f t="shared" ref="K7:K10" si="2">E7/$E$11</f>
        <v>0.06666666667</v>
      </c>
      <c r="L7" s="9">
        <f t="shared" ref="L7:L10" si="3">F7/$F$11</f>
        <v>0.03225806452</v>
      </c>
      <c r="M7" s="9">
        <f t="shared" ref="M7:M10" si="4">G7/$G$11</f>
        <v>0.05405405405</v>
      </c>
      <c r="N7" s="10">
        <f t="shared" ref="N7:N10" si="5">AVERAGE(J7:M7)</f>
        <v>0.05140259105</v>
      </c>
      <c r="O7" s="9">
        <f t="shared" ref="O7:O10" si="6">$N$7*D7+E7*$N$8+F7*$N$9+G7*$N$10</f>
        <v>0.2086252339</v>
      </c>
      <c r="P7" s="9">
        <f t="shared" ref="P7:P10" si="7">O7/N7</f>
        <v>4.058652096</v>
      </c>
      <c r="Q7" s="11">
        <f>(P11-4)/3</f>
        <v>0.05877445659</v>
      </c>
      <c r="R7" s="11">
        <v>0.9</v>
      </c>
      <c r="S7" s="11">
        <f>Q7/R7</f>
        <v>0.06530495176</v>
      </c>
      <c r="T7" s="1"/>
      <c r="U7" s="1"/>
      <c r="V7" s="1"/>
      <c r="W7" s="1"/>
      <c r="X7" s="1"/>
      <c r="Y7" s="1"/>
      <c r="Z7" s="1"/>
    </row>
    <row r="8" ht="16.5" customHeight="1">
      <c r="A8" s="12" t="s">
        <v>13</v>
      </c>
      <c r="B8" s="13"/>
      <c r="C8" s="7" t="s">
        <v>4</v>
      </c>
      <c r="D8" s="14">
        <v>7.0</v>
      </c>
      <c r="E8" s="9">
        <v>1.0</v>
      </c>
      <c r="F8" s="9">
        <f>1/E9</f>
        <v>2</v>
      </c>
      <c r="G8" s="9">
        <f>1/E10</f>
        <v>2</v>
      </c>
      <c r="H8" s="1"/>
      <c r="I8" s="7" t="s">
        <v>4</v>
      </c>
      <c r="J8" s="9">
        <f t="shared" si="1"/>
        <v>0.3684210526</v>
      </c>
      <c r="K8" s="9">
        <f t="shared" si="2"/>
        <v>0.4666666667</v>
      </c>
      <c r="L8" s="9">
        <f t="shared" si="3"/>
        <v>0.3870967742</v>
      </c>
      <c r="M8" s="9">
        <f t="shared" si="4"/>
        <v>0.5405405405</v>
      </c>
      <c r="N8" s="10">
        <f t="shared" si="5"/>
        <v>0.4406812585</v>
      </c>
      <c r="O8" s="9">
        <f t="shared" si="6"/>
        <v>1.816331697</v>
      </c>
      <c r="P8" s="9">
        <f t="shared" si="7"/>
        <v>4.12164498</v>
      </c>
      <c r="Q8" s="11"/>
      <c r="R8" s="11"/>
      <c r="S8" s="11"/>
      <c r="T8" s="1"/>
      <c r="U8" s="1"/>
      <c r="V8" s="1"/>
      <c r="W8" s="1"/>
      <c r="X8" s="1"/>
      <c r="Y8" s="1"/>
      <c r="Z8" s="1"/>
    </row>
    <row r="9" ht="16.5" customHeight="1">
      <c r="A9" s="1"/>
      <c r="B9" s="1"/>
      <c r="C9" s="7" t="s">
        <v>5</v>
      </c>
      <c r="D9" s="14">
        <v>6.0</v>
      </c>
      <c r="E9" s="14">
        <v>0.5</v>
      </c>
      <c r="F9" s="9">
        <v>1.0</v>
      </c>
      <c r="G9" s="9">
        <f>1/F10</f>
        <v>0.5</v>
      </c>
      <c r="H9" s="1"/>
      <c r="I9" s="7" t="s">
        <v>5</v>
      </c>
      <c r="J9" s="9">
        <f t="shared" si="1"/>
        <v>0.3157894737</v>
      </c>
      <c r="K9" s="9">
        <f t="shared" si="2"/>
        <v>0.2333333333</v>
      </c>
      <c r="L9" s="9">
        <f t="shared" si="3"/>
        <v>0.1935483871</v>
      </c>
      <c r="M9" s="9">
        <f t="shared" si="4"/>
        <v>0.1351351351</v>
      </c>
      <c r="N9" s="10">
        <f t="shared" si="5"/>
        <v>0.2194515823</v>
      </c>
      <c r="O9" s="9">
        <f t="shared" si="6"/>
        <v>0.8924400419</v>
      </c>
      <c r="P9" s="9">
        <f t="shared" si="7"/>
        <v>4.066683104</v>
      </c>
      <c r="Q9" s="11"/>
      <c r="R9" s="11"/>
      <c r="S9" s="11"/>
      <c r="T9" s="1"/>
      <c r="U9" s="1"/>
      <c r="V9" s="1"/>
      <c r="W9" s="1"/>
      <c r="X9" s="1"/>
      <c r="Y9" s="1"/>
      <c r="Z9" s="1"/>
    </row>
    <row r="10" ht="16.5" customHeight="1">
      <c r="A10" s="1"/>
      <c r="B10" s="1"/>
      <c r="C10" s="7" t="s">
        <v>6</v>
      </c>
      <c r="D10" s="14">
        <v>5.0</v>
      </c>
      <c r="E10" s="14">
        <v>0.5</v>
      </c>
      <c r="F10" s="14">
        <v>2.0</v>
      </c>
      <c r="G10" s="9">
        <v>1.0</v>
      </c>
      <c r="H10" s="1"/>
      <c r="I10" s="7" t="s">
        <v>6</v>
      </c>
      <c r="J10" s="9">
        <f t="shared" si="1"/>
        <v>0.2631578947</v>
      </c>
      <c r="K10" s="9">
        <f t="shared" si="2"/>
        <v>0.2333333333</v>
      </c>
      <c r="L10" s="9">
        <f t="shared" si="3"/>
        <v>0.3870967742</v>
      </c>
      <c r="M10" s="9">
        <f t="shared" si="4"/>
        <v>0.2702702703</v>
      </c>
      <c r="N10" s="10">
        <f t="shared" si="5"/>
        <v>0.2884645681</v>
      </c>
      <c r="O10" s="9">
        <f t="shared" si="6"/>
        <v>1.204721317</v>
      </c>
      <c r="P10" s="9">
        <f t="shared" si="7"/>
        <v>4.17632337</v>
      </c>
      <c r="Q10" s="11"/>
      <c r="R10" s="11"/>
      <c r="S10" s="11"/>
      <c r="T10" s="1"/>
      <c r="U10" s="1"/>
      <c r="V10" s="1"/>
      <c r="W10" s="1"/>
      <c r="X10" s="1"/>
      <c r="Y10" s="1"/>
      <c r="Z10" s="1"/>
    </row>
    <row r="11" ht="16.5" customHeight="1">
      <c r="A11" s="1"/>
      <c r="B11" s="1"/>
      <c r="C11" s="8" t="s">
        <v>14</v>
      </c>
      <c r="D11" s="10">
        <f t="shared" ref="D11:G11" si="8">SUM(D7:D10)</f>
        <v>19</v>
      </c>
      <c r="E11" s="10">
        <f t="shared" si="8"/>
        <v>2.142857143</v>
      </c>
      <c r="F11" s="10">
        <f t="shared" si="8"/>
        <v>5.166666667</v>
      </c>
      <c r="G11" s="10">
        <f t="shared" si="8"/>
        <v>3.7</v>
      </c>
      <c r="H11" s="1"/>
      <c r="I11" s="1"/>
      <c r="J11" s="1"/>
      <c r="K11" s="1"/>
      <c r="L11" s="1"/>
      <c r="M11" s="1"/>
      <c r="N11" s="11">
        <f>SUM(N7:N10)</f>
        <v>1</v>
      </c>
      <c r="O11" s="11"/>
      <c r="P11" s="9">
        <f>MAX(P7:P10)</f>
        <v>4.17632337</v>
      </c>
      <c r="Q11" s="11"/>
      <c r="R11" s="11"/>
      <c r="S11" s="11"/>
      <c r="T11" s="1"/>
      <c r="U11" s="1"/>
      <c r="V11" s="1"/>
      <c r="W11" s="1"/>
      <c r="X11" s="1"/>
      <c r="Y11" s="1"/>
      <c r="Z11" s="1"/>
    </row>
    <row r="12" ht="16.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6.5" customHeight="1">
      <c r="A13" s="1"/>
      <c r="B13" s="1"/>
      <c r="C13" s="7"/>
      <c r="D13" s="7" t="s">
        <v>15</v>
      </c>
      <c r="E13" s="7" t="s">
        <v>16</v>
      </c>
      <c r="F13" s="1"/>
      <c r="G13" s="1"/>
      <c r="H13" s="1"/>
      <c r="I13" s="7"/>
      <c r="J13" s="7" t="s">
        <v>15</v>
      </c>
      <c r="K13" s="7" t="s">
        <v>16</v>
      </c>
      <c r="L13" s="15" t="s">
        <v>17</v>
      </c>
      <c r="M13" s="7" t="s">
        <v>8</v>
      </c>
      <c r="N13" s="7" t="s">
        <v>9</v>
      </c>
      <c r="O13" s="1" t="s">
        <v>10</v>
      </c>
      <c r="P13" s="1" t="s">
        <v>11</v>
      </c>
      <c r="Q13" s="1" t="s">
        <v>12</v>
      </c>
      <c r="R13" s="1"/>
      <c r="S13" s="1"/>
      <c r="T13" s="1"/>
      <c r="U13" s="1"/>
      <c r="V13" s="1"/>
      <c r="W13" s="1"/>
      <c r="X13" s="1"/>
      <c r="Y13" s="1"/>
      <c r="Z13" s="1"/>
    </row>
    <row r="14" ht="16.5" customHeight="1">
      <c r="A14" s="16" t="s">
        <v>18</v>
      </c>
      <c r="B14" s="17"/>
      <c r="C14" s="7" t="s">
        <v>15</v>
      </c>
      <c r="D14" s="7">
        <v>1.0</v>
      </c>
      <c r="E14" s="7">
        <f>1/D15</f>
        <v>6</v>
      </c>
      <c r="F14" s="1"/>
      <c r="G14" s="1"/>
      <c r="H14" s="1"/>
      <c r="I14" s="7" t="s">
        <v>15</v>
      </c>
      <c r="J14" s="9">
        <f t="shared" ref="J14:K14" si="9">D14/D16</f>
        <v>0.8571428571</v>
      </c>
      <c r="K14" s="9">
        <f t="shared" si="9"/>
        <v>0.8571428571</v>
      </c>
      <c r="L14" s="10">
        <f t="shared" ref="L14:L15" si="11">AVERAGE(J14:K14)</f>
        <v>0.8571428571</v>
      </c>
      <c r="M14" s="9">
        <f t="array" ref="M14:M15">MMULT(D14:E15,L14:L15)</f>
        <v>1.714285714</v>
      </c>
      <c r="N14" s="9">
        <f t="shared" ref="N14:N15" si="12">M14/L14</f>
        <v>2</v>
      </c>
      <c r="O14" s="11">
        <f>(N16-2)/1</f>
        <v>0</v>
      </c>
      <c r="P14" s="11">
        <v>0.0</v>
      </c>
      <c r="Q14" s="11">
        <v>0.0</v>
      </c>
      <c r="R14" s="1"/>
      <c r="S14" s="1"/>
      <c r="T14" s="1"/>
      <c r="U14" s="1"/>
      <c r="V14" s="1"/>
      <c r="W14" s="1"/>
      <c r="X14" s="1"/>
      <c r="Y14" s="1"/>
      <c r="Z14" s="1"/>
    </row>
    <row r="15" ht="16.5" customHeight="1">
      <c r="A15" s="18"/>
      <c r="B15" s="19"/>
      <c r="C15" s="7" t="s">
        <v>16</v>
      </c>
      <c r="D15" s="14">
        <f>1/6</f>
        <v>0.1666666667</v>
      </c>
      <c r="E15" s="9">
        <v>1.0</v>
      </c>
      <c r="F15" s="1"/>
      <c r="G15" s="1"/>
      <c r="H15" s="1"/>
      <c r="I15" s="7" t="s">
        <v>16</v>
      </c>
      <c r="J15" s="9">
        <f t="shared" ref="J15:K15" si="10">D15/D16</f>
        <v>0.1428571429</v>
      </c>
      <c r="K15" s="9">
        <f t="shared" si="10"/>
        <v>0.1428571429</v>
      </c>
      <c r="L15" s="10">
        <f t="shared" si="11"/>
        <v>0.1428571429</v>
      </c>
      <c r="M15" s="9">
        <v>0.2857142857142857</v>
      </c>
      <c r="N15" s="9">
        <f t="shared" si="12"/>
        <v>2</v>
      </c>
      <c r="O15" s="11"/>
      <c r="P15" s="11"/>
      <c r="Q15" s="11"/>
      <c r="R15" s="1"/>
      <c r="S15" s="1"/>
      <c r="T15" s="1"/>
      <c r="U15" s="1"/>
      <c r="V15" s="1"/>
      <c r="W15" s="1"/>
      <c r="X15" s="1"/>
      <c r="Y15" s="1"/>
      <c r="Z15" s="1"/>
    </row>
    <row r="16" ht="16.5" customHeight="1">
      <c r="A16" s="1"/>
      <c r="B16" s="1"/>
      <c r="C16" s="8" t="s">
        <v>14</v>
      </c>
      <c r="D16" s="10">
        <f t="shared" ref="D16:E16" si="13">SUM(D14:D15)</f>
        <v>1.166666667</v>
      </c>
      <c r="E16" s="10">
        <f t="shared" si="13"/>
        <v>7</v>
      </c>
      <c r="F16" s="1"/>
      <c r="G16" s="1"/>
      <c r="H16" s="1"/>
      <c r="I16" s="1"/>
      <c r="J16" s="1"/>
      <c r="K16" s="1"/>
      <c r="L16" s="1"/>
      <c r="M16" s="1"/>
      <c r="N16" s="11">
        <f>AVERAGE(N14:N15)</f>
        <v>2</v>
      </c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6.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6.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6.5" customHeight="1">
      <c r="A19" s="1"/>
      <c r="B19" s="1"/>
      <c r="C19" s="7"/>
      <c r="D19" s="7" t="s">
        <v>15</v>
      </c>
      <c r="E19" s="7" t="s">
        <v>16</v>
      </c>
      <c r="F19" s="1"/>
      <c r="G19" s="1"/>
      <c r="H19" s="1"/>
      <c r="I19" s="7"/>
      <c r="J19" s="7" t="s">
        <v>15</v>
      </c>
      <c r="K19" s="7" t="s">
        <v>16</v>
      </c>
      <c r="L19" s="15" t="s">
        <v>17</v>
      </c>
      <c r="M19" s="7" t="s">
        <v>8</v>
      </c>
      <c r="N19" s="7" t="s">
        <v>9</v>
      </c>
      <c r="O19" s="1" t="s">
        <v>10</v>
      </c>
      <c r="P19" s="1" t="s">
        <v>11</v>
      </c>
      <c r="Q19" s="1" t="s">
        <v>12</v>
      </c>
      <c r="R19" s="1"/>
      <c r="S19" s="1"/>
      <c r="T19" s="1"/>
      <c r="U19" s="1"/>
      <c r="V19" s="1"/>
      <c r="W19" s="1"/>
      <c r="X19" s="1"/>
      <c r="Y19" s="1"/>
      <c r="Z19" s="1"/>
    </row>
    <row r="20" ht="16.5" customHeight="1">
      <c r="A20" s="16" t="s">
        <v>19</v>
      </c>
      <c r="B20" s="17"/>
      <c r="C20" s="7" t="s">
        <v>15</v>
      </c>
      <c r="D20" s="7">
        <v>1.0</v>
      </c>
      <c r="E20" s="7">
        <f>1/D21</f>
        <v>2</v>
      </c>
      <c r="F20" s="1"/>
      <c r="G20" s="1"/>
      <c r="H20" s="1"/>
      <c r="I20" s="7" t="s">
        <v>15</v>
      </c>
      <c r="J20" s="9">
        <f t="shared" ref="J20:K20" si="14">D20/D22</f>
        <v>0.6666666667</v>
      </c>
      <c r="K20" s="9">
        <f t="shared" si="14"/>
        <v>0.6666666667</v>
      </c>
      <c r="L20" s="10">
        <f t="shared" ref="L20:L21" si="16">AVERAGE(J20:K20)</f>
        <v>0.6666666667</v>
      </c>
      <c r="M20" s="9">
        <f t="array" ref="M20:M21">MMULT(D20:E21,L20:L21)</f>
        <v>1.333333333</v>
      </c>
      <c r="N20" s="9">
        <f t="shared" ref="N20:N21" si="17">M20/L20</f>
        <v>2</v>
      </c>
      <c r="O20" s="11">
        <f>(N22-2)/1</f>
        <v>0</v>
      </c>
      <c r="P20" s="11">
        <v>0.0</v>
      </c>
      <c r="Q20" s="11">
        <v>0.0</v>
      </c>
      <c r="R20" s="1"/>
      <c r="S20" s="1"/>
      <c r="T20" s="1"/>
      <c r="U20" s="1"/>
      <c r="V20" s="1"/>
      <c r="W20" s="1"/>
      <c r="X20" s="1"/>
      <c r="Y20" s="1"/>
      <c r="Z20" s="1"/>
    </row>
    <row r="21" ht="16.5" customHeight="1">
      <c r="A21" s="18"/>
      <c r="B21" s="19"/>
      <c r="C21" s="7" t="s">
        <v>16</v>
      </c>
      <c r="D21" s="14">
        <f>1/2</f>
        <v>0.5</v>
      </c>
      <c r="E21" s="9">
        <v>1.0</v>
      </c>
      <c r="F21" s="1"/>
      <c r="G21" s="1"/>
      <c r="H21" s="1"/>
      <c r="I21" s="7" t="s">
        <v>16</v>
      </c>
      <c r="J21" s="9">
        <f t="shared" ref="J21:K21" si="15">D21/D22</f>
        <v>0.3333333333</v>
      </c>
      <c r="K21" s="9">
        <f t="shared" si="15"/>
        <v>0.3333333333</v>
      </c>
      <c r="L21" s="10">
        <f t="shared" si="16"/>
        <v>0.3333333333</v>
      </c>
      <c r="M21" s="9">
        <v>0.6666666666666666</v>
      </c>
      <c r="N21" s="9">
        <f t="shared" si="17"/>
        <v>2</v>
      </c>
      <c r="O21" s="11"/>
      <c r="P21" s="11"/>
      <c r="Q21" s="11"/>
      <c r="R21" s="1"/>
      <c r="S21" s="1"/>
      <c r="T21" s="1"/>
      <c r="U21" s="1"/>
      <c r="V21" s="1"/>
      <c r="W21" s="1"/>
      <c r="X21" s="1"/>
      <c r="Y21" s="1"/>
      <c r="Z21" s="1"/>
    </row>
    <row r="22" ht="16.5" customHeight="1">
      <c r="A22" s="1"/>
      <c r="B22" s="1"/>
      <c r="C22" s="8" t="s">
        <v>14</v>
      </c>
      <c r="D22" s="10">
        <f t="shared" ref="D22:E22" si="18">SUM(D20:D21)</f>
        <v>1.5</v>
      </c>
      <c r="E22" s="10">
        <f t="shared" si="18"/>
        <v>3</v>
      </c>
      <c r="F22" s="1"/>
      <c r="G22" s="1"/>
      <c r="H22" s="1"/>
      <c r="I22" s="1"/>
      <c r="J22" s="1"/>
      <c r="K22" s="1"/>
      <c r="L22" s="1"/>
      <c r="M22" s="1"/>
      <c r="N22" s="11">
        <f>AVERAGE(N20:N21)</f>
        <v>2</v>
      </c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6.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6.5" customHeight="1">
      <c r="A24" s="1"/>
      <c r="B24" s="1"/>
      <c r="C24" s="7"/>
      <c r="D24" s="7" t="s">
        <v>15</v>
      </c>
      <c r="E24" s="7" t="s">
        <v>16</v>
      </c>
      <c r="F24" s="1"/>
      <c r="G24" s="1"/>
      <c r="H24" s="1"/>
      <c r="I24" s="7"/>
      <c r="J24" s="7" t="s">
        <v>15</v>
      </c>
      <c r="K24" s="7" t="s">
        <v>16</v>
      </c>
      <c r="L24" s="15" t="s">
        <v>17</v>
      </c>
      <c r="M24" s="7" t="s">
        <v>8</v>
      </c>
      <c r="N24" s="7" t="s">
        <v>9</v>
      </c>
      <c r="O24" s="1" t="s">
        <v>10</v>
      </c>
      <c r="P24" s="1" t="s">
        <v>11</v>
      </c>
      <c r="Q24" s="1" t="s">
        <v>12</v>
      </c>
      <c r="R24" s="1"/>
      <c r="S24" s="1"/>
      <c r="T24" s="1"/>
      <c r="U24" s="1"/>
      <c r="V24" s="1"/>
      <c r="W24" s="1"/>
      <c r="X24" s="1"/>
      <c r="Y24" s="1"/>
      <c r="Z24" s="1"/>
    </row>
    <row r="25" ht="16.5" customHeight="1">
      <c r="A25" s="16" t="s">
        <v>20</v>
      </c>
      <c r="B25" s="17"/>
      <c r="C25" s="7" t="s">
        <v>15</v>
      </c>
      <c r="D25" s="7">
        <v>1.0</v>
      </c>
      <c r="E25" s="7">
        <f>1/D26</f>
        <v>3</v>
      </c>
      <c r="F25" s="1"/>
      <c r="G25" s="1"/>
      <c r="H25" s="1"/>
      <c r="I25" s="7" t="s">
        <v>15</v>
      </c>
      <c r="J25" s="7">
        <f t="shared" ref="J25:K25" si="19">D25/D27</f>
        <v>0.75</v>
      </c>
      <c r="K25" s="7">
        <f t="shared" si="19"/>
        <v>0.75</v>
      </c>
      <c r="L25" s="10">
        <f t="shared" ref="L25:L26" si="21">AVERAGE(J25:K25)</f>
        <v>0.75</v>
      </c>
      <c r="M25" s="9">
        <f t="array" ref="M25:M26">MMULT(D25:E26,L25:L26)</f>
        <v>1.5</v>
      </c>
      <c r="N25" s="9">
        <f t="shared" ref="N25:N26" si="22">M25/L25</f>
        <v>2</v>
      </c>
      <c r="O25" s="11">
        <f>(N27-2)/1</f>
        <v>0</v>
      </c>
      <c r="P25" s="11">
        <v>0.0</v>
      </c>
      <c r="Q25" s="11">
        <v>0.0</v>
      </c>
      <c r="R25" s="1"/>
      <c r="S25" s="1"/>
      <c r="T25" s="1"/>
      <c r="U25" s="1"/>
      <c r="V25" s="1"/>
      <c r="W25" s="1"/>
      <c r="X25" s="1"/>
      <c r="Y25" s="1"/>
      <c r="Z25" s="1"/>
    </row>
    <row r="26" ht="16.5" customHeight="1">
      <c r="A26" s="18"/>
      <c r="B26" s="19"/>
      <c r="C26" s="7" t="s">
        <v>16</v>
      </c>
      <c r="D26" s="14">
        <f>1/3</f>
        <v>0.3333333333</v>
      </c>
      <c r="E26" s="9">
        <v>1.0</v>
      </c>
      <c r="F26" s="1"/>
      <c r="G26" s="1"/>
      <c r="H26" s="1"/>
      <c r="I26" s="7" t="s">
        <v>16</v>
      </c>
      <c r="J26" s="9">
        <f t="shared" ref="J26:K26" si="20">D26/D27</f>
        <v>0.25</v>
      </c>
      <c r="K26" s="9">
        <f t="shared" si="20"/>
        <v>0.25</v>
      </c>
      <c r="L26" s="10">
        <f t="shared" si="21"/>
        <v>0.25</v>
      </c>
      <c r="M26" s="9">
        <v>0.5</v>
      </c>
      <c r="N26" s="9">
        <f t="shared" si="22"/>
        <v>2</v>
      </c>
      <c r="O26" s="11"/>
      <c r="P26" s="11"/>
      <c r="Q26" s="11"/>
      <c r="R26" s="1"/>
      <c r="S26" s="1"/>
      <c r="T26" s="1"/>
      <c r="U26" s="1"/>
      <c r="V26" s="1"/>
      <c r="W26" s="1"/>
      <c r="X26" s="1"/>
      <c r="Y26" s="1"/>
      <c r="Z26" s="1"/>
    </row>
    <row r="27" ht="16.5" customHeight="1">
      <c r="A27" s="1"/>
      <c r="B27" s="1"/>
      <c r="C27" s="8" t="s">
        <v>14</v>
      </c>
      <c r="D27" s="10">
        <f t="shared" ref="D27:E27" si="23">SUM(D25:D26)</f>
        <v>1.333333333</v>
      </c>
      <c r="E27" s="10">
        <f t="shared" si="23"/>
        <v>4</v>
      </c>
      <c r="F27" s="1"/>
      <c r="G27" s="1"/>
      <c r="H27" s="1"/>
      <c r="I27" s="1"/>
      <c r="J27" s="1"/>
      <c r="K27" s="1"/>
      <c r="L27" s="1"/>
      <c r="M27" s="1"/>
      <c r="N27" s="11">
        <f>AVERAGE(N25:N26)</f>
        <v>2</v>
      </c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6.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6.5" customHeight="1">
      <c r="A29" s="1"/>
      <c r="B29" s="1"/>
      <c r="C29" s="7"/>
      <c r="D29" s="7" t="s">
        <v>15</v>
      </c>
      <c r="E29" s="7" t="s">
        <v>16</v>
      </c>
      <c r="F29" s="1"/>
      <c r="G29" s="1"/>
      <c r="H29" s="1"/>
      <c r="I29" s="7"/>
      <c r="J29" s="7" t="s">
        <v>15</v>
      </c>
      <c r="K29" s="7" t="s">
        <v>16</v>
      </c>
      <c r="L29" s="15" t="s">
        <v>17</v>
      </c>
      <c r="M29" s="7" t="s">
        <v>8</v>
      </c>
      <c r="N29" s="7" t="s">
        <v>9</v>
      </c>
      <c r="O29" s="1" t="s">
        <v>10</v>
      </c>
      <c r="P29" s="1" t="s">
        <v>11</v>
      </c>
      <c r="Q29" s="1" t="s">
        <v>12</v>
      </c>
      <c r="R29" s="1"/>
      <c r="S29" s="1"/>
      <c r="T29" s="1"/>
      <c r="U29" s="1"/>
      <c r="V29" s="1"/>
      <c r="W29" s="1"/>
      <c r="X29" s="1"/>
      <c r="Y29" s="1"/>
      <c r="Z29" s="1"/>
    </row>
    <row r="30" ht="16.5" customHeight="1">
      <c r="A30" s="16" t="s">
        <v>21</v>
      </c>
      <c r="B30" s="17"/>
      <c r="C30" s="7" t="s">
        <v>15</v>
      </c>
      <c r="D30" s="7">
        <v>1.0</v>
      </c>
      <c r="E30" s="7">
        <f>1/D31</f>
        <v>5</v>
      </c>
      <c r="F30" s="1"/>
      <c r="G30" s="1"/>
      <c r="H30" s="1"/>
      <c r="I30" s="7" t="s">
        <v>15</v>
      </c>
      <c r="J30" s="9">
        <f t="shared" ref="J30:K30" si="24">D30/D32</f>
        <v>0.8333333333</v>
      </c>
      <c r="K30" s="9">
        <f t="shared" si="24"/>
        <v>0.8333333333</v>
      </c>
      <c r="L30" s="10">
        <f t="shared" ref="L30:L31" si="26">AVERAGE(J30:K30)</f>
        <v>0.8333333333</v>
      </c>
      <c r="M30" s="9">
        <f t="array" ref="M30:M31">MMULT(D30:E31,L30:L31)</f>
        <v>1.666666667</v>
      </c>
      <c r="N30" s="9">
        <f t="shared" ref="N30:N31" si="27">M30/L30</f>
        <v>2</v>
      </c>
      <c r="O30" s="11">
        <f>(N32-2)/1</f>
        <v>0</v>
      </c>
      <c r="P30" s="11">
        <v>0.0</v>
      </c>
      <c r="Q30" s="11">
        <v>0.0</v>
      </c>
      <c r="R30" s="1"/>
      <c r="S30" s="1"/>
      <c r="T30" s="1"/>
      <c r="U30" s="1"/>
      <c r="V30" s="1"/>
      <c r="W30" s="1"/>
      <c r="X30" s="1"/>
      <c r="Y30" s="1"/>
      <c r="Z30" s="1"/>
    </row>
    <row r="31" ht="16.5" customHeight="1">
      <c r="A31" s="18"/>
      <c r="B31" s="19"/>
      <c r="C31" s="7" t="s">
        <v>16</v>
      </c>
      <c r="D31" s="14">
        <f>1/5</f>
        <v>0.2</v>
      </c>
      <c r="E31" s="9">
        <v>1.0</v>
      </c>
      <c r="F31" s="1"/>
      <c r="G31" s="1"/>
      <c r="H31" s="1"/>
      <c r="I31" s="7" t="s">
        <v>16</v>
      </c>
      <c r="J31" s="9">
        <f t="shared" ref="J31:K31" si="25">D31/D32</f>
        <v>0.1666666667</v>
      </c>
      <c r="K31" s="9">
        <f t="shared" si="25"/>
        <v>0.1666666667</v>
      </c>
      <c r="L31" s="10">
        <f t="shared" si="26"/>
        <v>0.1666666667</v>
      </c>
      <c r="M31" s="9">
        <v>0.33333333333333337</v>
      </c>
      <c r="N31" s="9">
        <f t="shared" si="27"/>
        <v>2</v>
      </c>
      <c r="O31" s="11"/>
      <c r="P31" s="11"/>
      <c r="Q31" s="11"/>
      <c r="R31" s="1"/>
      <c r="S31" s="1"/>
      <c r="T31" s="1"/>
      <c r="U31" s="1"/>
      <c r="V31" s="1"/>
      <c r="W31" s="1"/>
      <c r="X31" s="1"/>
      <c r="Y31" s="1"/>
      <c r="Z31" s="1"/>
    </row>
    <row r="32" ht="16.5" customHeight="1">
      <c r="A32" s="1"/>
      <c r="B32" s="1"/>
      <c r="C32" s="8" t="s">
        <v>14</v>
      </c>
      <c r="D32" s="10">
        <f t="shared" ref="D32:E32" si="28">SUM(D30:D31)</f>
        <v>1.2</v>
      </c>
      <c r="E32" s="10">
        <f t="shared" si="28"/>
        <v>6</v>
      </c>
      <c r="F32" s="1"/>
      <c r="G32" s="1"/>
      <c r="H32" s="1"/>
      <c r="I32" s="1"/>
      <c r="J32" s="1"/>
      <c r="K32" s="1"/>
      <c r="L32" s="1"/>
      <c r="M32" s="1"/>
      <c r="N32" s="11">
        <f>AVERAGE(N30:N31)</f>
        <v>2</v>
      </c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6.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6.5" customHeight="1">
      <c r="A34" s="1"/>
      <c r="B34" s="1"/>
      <c r="C34" s="20" t="s">
        <v>22</v>
      </c>
      <c r="D34" s="4"/>
      <c r="E34" s="5"/>
      <c r="F34" s="1"/>
      <c r="G34" s="1"/>
      <c r="H34" s="1"/>
      <c r="I34" s="21" t="s">
        <v>23</v>
      </c>
      <c r="J34" s="1"/>
      <c r="K34" s="21" t="s">
        <v>24</v>
      </c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6.5" customHeight="1">
      <c r="A35" s="1"/>
      <c r="B35" s="1"/>
      <c r="C35" s="22"/>
      <c r="D35" s="22" t="s">
        <v>3</v>
      </c>
      <c r="E35" s="22" t="s">
        <v>4</v>
      </c>
      <c r="F35" s="22" t="s">
        <v>5</v>
      </c>
      <c r="G35" s="22" t="s">
        <v>6</v>
      </c>
      <c r="H35" s="1"/>
      <c r="I35" s="9">
        <f t="shared" ref="I35:I38" si="29">N7</f>
        <v>0.05140259105</v>
      </c>
      <c r="J35" s="1"/>
      <c r="K35" s="23">
        <f t="array" ref="K35:K36">MMULT(D36:G37,I35:I38)</f>
        <v>0.7428226963</v>
      </c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6.5" customHeight="1">
      <c r="A36" s="1"/>
      <c r="B36" s="1"/>
      <c r="C36" s="22" t="s">
        <v>15</v>
      </c>
      <c r="D36" s="24">
        <f t="shared" ref="D36:D37" si="30">L14</f>
        <v>0.8571428571</v>
      </c>
      <c r="E36" s="24">
        <f t="shared" ref="E36:E37" si="31">L20</f>
        <v>0.6666666667</v>
      </c>
      <c r="F36" s="24">
        <f t="shared" ref="F36:F37" si="32">L25</f>
        <v>0.75</v>
      </c>
      <c r="G36" s="24">
        <f t="shared" ref="G36:G37" si="33">L30</f>
        <v>0.8333333333</v>
      </c>
      <c r="H36" s="1"/>
      <c r="I36" s="9">
        <f t="shared" si="29"/>
        <v>0.4406812585</v>
      </c>
      <c r="J36" s="1"/>
      <c r="K36" s="23">
        <v>0.25717730372866193</v>
      </c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6.5" customHeight="1">
      <c r="A37" s="1"/>
      <c r="B37" s="1"/>
      <c r="C37" s="22" t="s">
        <v>16</v>
      </c>
      <c r="D37" s="24">
        <f t="shared" si="30"/>
        <v>0.1428571429</v>
      </c>
      <c r="E37" s="24">
        <f t="shared" si="31"/>
        <v>0.3333333333</v>
      </c>
      <c r="F37" s="24">
        <f t="shared" si="32"/>
        <v>0.25</v>
      </c>
      <c r="G37" s="24">
        <f t="shared" si="33"/>
        <v>0.1666666667</v>
      </c>
      <c r="H37" s="1"/>
      <c r="I37" s="9">
        <f t="shared" si="29"/>
        <v>0.2194515823</v>
      </c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9">
        <f t="shared" si="29"/>
        <v>0.2884645681</v>
      </c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9">
    <mergeCell ref="A30:B31"/>
    <mergeCell ref="C34:E34"/>
    <mergeCell ref="B2:H2"/>
    <mergeCell ref="C4:G4"/>
    <mergeCell ref="I4:M4"/>
    <mergeCell ref="A8:B8"/>
    <mergeCell ref="A14:B15"/>
    <mergeCell ref="A20:B21"/>
    <mergeCell ref="A25:B26"/>
  </mergeCells>
  <printOptions/>
  <pageMargins bottom="0.25" footer="0.0" header="0.0" left="0.0" right="0.0" top="0.0"/>
  <pageSetup paperSize="9"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2014-09-23T15:24:27Z</dcterms:created>
  <dc:creator>Nicole Pagnini</dc:creator>
</cp:coreProperties>
</file>