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sa\OneDrive\Documents\"/>
    </mc:Choice>
  </mc:AlternateContent>
  <bookViews>
    <workbookView xWindow="0" yWindow="0" windowWidth="13095" windowHeight="4635" tabRatio="601"/>
    <workbookView xWindow="0" yWindow="0" windowWidth="38400" windowHeight="15315" activeTab="1"/>
  </bookViews>
  <sheets>
    <sheet name="1" sheetId="5" r:id="rId1"/>
    <sheet name="2025" sheetId="6" r:id="rId2"/>
    <sheet name="Blank Sheet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31" i="6" l="1"/>
  <c r="BF30" i="6"/>
  <c r="BF29" i="6"/>
  <c r="BF28" i="6"/>
  <c r="BF24" i="6"/>
  <c r="BF23" i="6"/>
  <c r="BF22" i="6"/>
  <c r="BF21" i="6"/>
  <c r="BF17" i="6"/>
  <c r="BF16" i="6"/>
  <c r="BF15" i="6"/>
  <c r="BF14" i="6"/>
  <c r="BF8" i="6"/>
  <c r="BF9" i="6"/>
  <c r="BF10" i="6"/>
  <c r="BF7" i="6"/>
  <c r="AT31" i="6"/>
  <c r="AT30" i="6"/>
  <c r="AT29" i="6"/>
  <c r="AT28" i="6"/>
  <c r="AT24" i="6"/>
  <c r="AT23" i="6"/>
  <c r="AT22" i="6"/>
  <c r="AT21" i="6"/>
  <c r="AT17" i="6"/>
  <c r="AT16" i="6"/>
  <c r="AT15" i="6"/>
  <c r="AT14" i="6"/>
  <c r="AT8" i="6"/>
  <c r="AT9" i="6"/>
  <c r="AT10" i="6"/>
  <c r="AT7" i="6"/>
  <c r="AH31" i="6"/>
  <c r="AH30" i="6"/>
  <c r="AH29" i="6"/>
  <c r="AH28" i="6"/>
  <c r="AH24" i="6"/>
  <c r="AH23" i="6"/>
  <c r="AH22" i="6"/>
  <c r="AH21" i="6"/>
  <c r="AH17" i="6"/>
  <c r="AH16" i="6"/>
  <c r="AH15" i="6"/>
  <c r="AH14" i="6"/>
  <c r="AH8" i="6"/>
  <c r="AH9" i="6"/>
  <c r="AH10" i="6"/>
  <c r="AH7" i="6"/>
  <c r="V31" i="6"/>
  <c r="V30" i="6"/>
  <c r="V29" i="6"/>
  <c r="V28" i="6"/>
  <c r="V24" i="6"/>
  <c r="V23" i="6"/>
  <c r="V22" i="6"/>
  <c r="V21" i="6"/>
  <c r="V17" i="6"/>
  <c r="V16" i="6"/>
  <c r="V15" i="6"/>
  <c r="V14" i="6"/>
  <c r="V8" i="6"/>
  <c r="V9" i="6"/>
  <c r="V10" i="6"/>
  <c r="V7" i="6"/>
  <c r="J31" i="6"/>
  <c r="J30" i="6"/>
  <c r="J29" i="6"/>
  <c r="J28" i="6"/>
  <c r="J24" i="6"/>
  <c r="J23" i="6"/>
  <c r="J22" i="6"/>
  <c r="J21" i="6"/>
  <c r="J17" i="6"/>
  <c r="J16" i="6"/>
  <c r="J15" i="6"/>
  <c r="J14" i="6"/>
  <c r="J8" i="6"/>
  <c r="J9" i="6"/>
  <c r="J10" i="6"/>
  <c r="J7" i="6"/>
  <c r="EX31" i="7" l="1"/>
  <c r="EX30" i="7"/>
  <c r="EX29" i="7"/>
  <c r="EX28" i="7"/>
  <c r="EX24" i="7"/>
  <c r="EX23" i="7"/>
  <c r="EX22" i="7"/>
  <c r="EX21" i="7"/>
  <c r="EX17" i="7"/>
  <c r="EX16" i="7"/>
  <c r="EX15" i="7"/>
  <c r="EX14" i="7"/>
  <c r="EX8" i="7"/>
  <c r="EX9" i="7"/>
  <c r="EX10" i="7"/>
  <c r="EX7" i="7"/>
  <c r="EX31" i="6"/>
  <c r="EX30" i="6"/>
  <c r="EX29" i="6"/>
  <c r="EX28" i="6"/>
  <c r="EX24" i="6"/>
  <c r="EX23" i="6"/>
  <c r="EX22" i="6"/>
  <c r="EX21" i="6"/>
  <c r="EX17" i="6"/>
  <c r="EX16" i="6"/>
  <c r="EX15" i="6"/>
  <c r="EX14" i="6"/>
  <c r="EX8" i="6"/>
  <c r="EX9" i="6"/>
  <c r="EX10" i="6"/>
  <c r="EX7" i="6"/>
  <c r="B3" i="6"/>
  <c r="G101" i="6" s="1"/>
  <c r="D3" i="6"/>
  <c r="H101" i="6" s="1"/>
  <c r="F3" i="6"/>
  <c r="I101" i="6" s="1"/>
  <c r="H3" i="6"/>
  <c r="L113" i="7"/>
  <c r="K113" i="7"/>
  <c r="E113" i="7"/>
  <c r="D113" i="7"/>
  <c r="C113" i="7"/>
  <c r="B113" i="7"/>
  <c r="L112" i="7"/>
  <c r="K112" i="7"/>
  <c r="E112" i="7"/>
  <c r="D112" i="7"/>
  <c r="C112" i="7"/>
  <c r="B112" i="7"/>
  <c r="L111" i="7"/>
  <c r="K111" i="7"/>
  <c r="E111" i="7"/>
  <c r="D111" i="7"/>
  <c r="C111" i="7"/>
  <c r="B111" i="7"/>
  <c r="L110" i="7"/>
  <c r="K110" i="7"/>
  <c r="E110" i="7"/>
  <c r="D110" i="7"/>
  <c r="C110" i="7"/>
  <c r="B110" i="7"/>
  <c r="L109" i="7"/>
  <c r="K109" i="7"/>
  <c r="E109" i="7"/>
  <c r="D109" i="7"/>
  <c r="C109" i="7"/>
  <c r="B109" i="7"/>
  <c r="L108" i="7"/>
  <c r="K108" i="7"/>
  <c r="E108" i="7"/>
  <c r="D108" i="7"/>
  <c r="C108" i="7"/>
  <c r="B108" i="7"/>
  <c r="L107" i="7"/>
  <c r="K107" i="7"/>
  <c r="E107" i="7"/>
  <c r="D107" i="7"/>
  <c r="C107" i="7"/>
  <c r="B107" i="7"/>
  <c r="L106" i="7"/>
  <c r="K106" i="7"/>
  <c r="E106" i="7"/>
  <c r="D106" i="7"/>
  <c r="C106" i="7"/>
  <c r="B106" i="7"/>
  <c r="L105" i="7"/>
  <c r="K105" i="7"/>
  <c r="E105" i="7"/>
  <c r="D105" i="7"/>
  <c r="C105" i="7"/>
  <c r="B105" i="7"/>
  <c r="L104" i="7"/>
  <c r="K104" i="7"/>
  <c r="E104" i="7"/>
  <c r="D104" i="7"/>
  <c r="C104" i="7"/>
  <c r="B104" i="7"/>
  <c r="L103" i="7"/>
  <c r="K103" i="7"/>
  <c r="E103" i="7"/>
  <c r="D103" i="7"/>
  <c r="C103" i="7"/>
  <c r="B103" i="7"/>
  <c r="L102" i="7"/>
  <c r="K102" i="7"/>
  <c r="E102" i="7"/>
  <c r="D102" i="7"/>
  <c r="C102" i="7"/>
  <c r="B102" i="7"/>
  <c r="L101" i="7"/>
  <c r="K101" i="7"/>
  <c r="E101" i="7"/>
  <c r="D101" i="7"/>
  <c r="C101" i="7"/>
  <c r="B101" i="7"/>
  <c r="EY31" i="7"/>
  <c r="EU31" i="7"/>
  <c r="ET31" i="7"/>
  <c r="EM31" i="7"/>
  <c r="EL31" i="7"/>
  <c r="EI31" i="7"/>
  <c r="EH31" i="7"/>
  <c r="EA31" i="7"/>
  <c r="DZ31" i="7"/>
  <c r="DW31" i="7"/>
  <c r="DV31" i="7"/>
  <c r="DO31" i="7"/>
  <c r="DN31" i="7"/>
  <c r="DK31" i="7"/>
  <c r="DJ31" i="7"/>
  <c r="DC31" i="7"/>
  <c r="DB31" i="7"/>
  <c r="CY31" i="7"/>
  <c r="CX31" i="7"/>
  <c r="CQ31" i="7"/>
  <c r="CP31" i="7"/>
  <c r="CM31" i="7"/>
  <c r="CL31" i="7"/>
  <c r="CE31" i="7"/>
  <c r="CD31" i="7"/>
  <c r="CA31" i="7"/>
  <c r="BZ31" i="7"/>
  <c r="BS31" i="7"/>
  <c r="BR31" i="7"/>
  <c r="BO31" i="7"/>
  <c r="BN31" i="7"/>
  <c r="BG31" i="7"/>
  <c r="BF31" i="7"/>
  <c r="BC31" i="7"/>
  <c r="BB31" i="7"/>
  <c r="AU31" i="7"/>
  <c r="AT31" i="7"/>
  <c r="AQ31" i="7"/>
  <c r="AP31" i="7"/>
  <c r="AI31" i="7"/>
  <c r="AH31" i="7"/>
  <c r="AE31" i="7"/>
  <c r="AD31" i="7"/>
  <c r="W31" i="7"/>
  <c r="V31" i="7"/>
  <c r="S31" i="7"/>
  <c r="R31" i="7"/>
  <c r="K31" i="7"/>
  <c r="J31" i="7"/>
  <c r="G31" i="7"/>
  <c r="F31" i="7"/>
  <c r="EY30" i="7"/>
  <c r="EU30" i="7"/>
  <c r="ET30" i="7"/>
  <c r="EM30" i="7"/>
  <c r="EL30" i="7"/>
  <c r="EI30" i="7"/>
  <c r="EH30" i="7"/>
  <c r="EA30" i="7"/>
  <c r="DZ30" i="7"/>
  <c r="DW30" i="7"/>
  <c r="DV30" i="7"/>
  <c r="DO30" i="7"/>
  <c r="DN30" i="7"/>
  <c r="DK30" i="7"/>
  <c r="DJ30" i="7"/>
  <c r="DC30" i="7"/>
  <c r="DB30" i="7"/>
  <c r="CY30" i="7"/>
  <c r="CX30" i="7"/>
  <c r="CQ30" i="7"/>
  <c r="CP30" i="7"/>
  <c r="CM30" i="7"/>
  <c r="CL30" i="7"/>
  <c r="CE30" i="7"/>
  <c r="CD30" i="7"/>
  <c r="CA30" i="7"/>
  <c r="BZ30" i="7"/>
  <c r="BS30" i="7"/>
  <c r="BR30" i="7"/>
  <c r="BO30" i="7"/>
  <c r="BN30" i="7"/>
  <c r="BG30" i="7"/>
  <c r="BF30" i="7"/>
  <c r="BC30" i="7"/>
  <c r="BB30" i="7"/>
  <c r="AU30" i="7"/>
  <c r="AT30" i="7"/>
  <c r="AQ30" i="7"/>
  <c r="AP30" i="7"/>
  <c r="AI30" i="7"/>
  <c r="AH30" i="7"/>
  <c r="AE30" i="7"/>
  <c r="AD30" i="7"/>
  <c r="W30" i="7"/>
  <c r="V30" i="7"/>
  <c r="S30" i="7"/>
  <c r="R30" i="7"/>
  <c r="K30" i="7"/>
  <c r="J30" i="7"/>
  <c r="G30" i="7"/>
  <c r="F30" i="7"/>
  <c r="EY29" i="7"/>
  <c r="EU29" i="7"/>
  <c r="ET29" i="7"/>
  <c r="EM29" i="7"/>
  <c r="EL29" i="7"/>
  <c r="EI29" i="7"/>
  <c r="EH29" i="7"/>
  <c r="EA29" i="7"/>
  <c r="DZ29" i="7"/>
  <c r="DW29" i="7"/>
  <c r="DV29" i="7"/>
  <c r="DO29" i="7"/>
  <c r="DN29" i="7"/>
  <c r="DK29" i="7"/>
  <c r="DJ29" i="7"/>
  <c r="DC29" i="7"/>
  <c r="DB29" i="7"/>
  <c r="CY29" i="7"/>
  <c r="CX29" i="7"/>
  <c r="CQ29" i="7"/>
  <c r="CP29" i="7"/>
  <c r="CM29" i="7"/>
  <c r="CL29" i="7"/>
  <c r="CE29" i="7"/>
  <c r="CD29" i="7"/>
  <c r="CA29" i="7"/>
  <c r="BZ29" i="7"/>
  <c r="BS29" i="7"/>
  <c r="BR29" i="7"/>
  <c r="BO29" i="7"/>
  <c r="BN29" i="7"/>
  <c r="BG29" i="7"/>
  <c r="BF29" i="7"/>
  <c r="BC29" i="7"/>
  <c r="BB29" i="7"/>
  <c r="AU29" i="7"/>
  <c r="AT29" i="7"/>
  <c r="AQ29" i="7"/>
  <c r="AP29" i="7"/>
  <c r="AI29" i="7"/>
  <c r="AH29" i="7"/>
  <c r="AE29" i="7"/>
  <c r="AD29" i="7"/>
  <c r="W29" i="7"/>
  <c r="V29" i="7"/>
  <c r="S29" i="7"/>
  <c r="R29" i="7"/>
  <c r="K29" i="7"/>
  <c r="J29" i="7"/>
  <c r="G29" i="7"/>
  <c r="F29" i="7"/>
  <c r="EY28" i="7"/>
  <c r="EU28" i="7"/>
  <c r="ET28" i="7"/>
  <c r="EM28" i="7"/>
  <c r="EL28" i="7"/>
  <c r="EI28" i="7"/>
  <c r="EH28" i="7"/>
  <c r="EA28" i="7"/>
  <c r="DZ28" i="7"/>
  <c r="DW28" i="7"/>
  <c r="DV28" i="7"/>
  <c r="DO28" i="7"/>
  <c r="DN28" i="7"/>
  <c r="DK28" i="7"/>
  <c r="DJ28" i="7"/>
  <c r="DC28" i="7"/>
  <c r="DB28" i="7"/>
  <c r="CY28" i="7"/>
  <c r="CX28" i="7"/>
  <c r="CQ28" i="7"/>
  <c r="CP28" i="7"/>
  <c r="CM28" i="7"/>
  <c r="CL28" i="7"/>
  <c r="CE28" i="7"/>
  <c r="CD28" i="7"/>
  <c r="CA28" i="7"/>
  <c r="BZ28" i="7"/>
  <c r="BS28" i="7"/>
  <c r="BR28" i="7"/>
  <c r="BO28" i="7"/>
  <c r="BN28" i="7"/>
  <c r="BG28" i="7"/>
  <c r="BF28" i="7"/>
  <c r="BC28" i="7"/>
  <c r="BB28" i="7"/>
  <c r="AU28" i="7"/>
  <c r="AT28" i="7"/>
  <c r="AQ28" i="7"/>
  <c r="AP28" i="7"/>
  <c r="AI28" i="7"/>
  <c r="AH28" i="7"/>
  <c r="AE28" i="7"/>
  <c r="AD28" i="7"/>
  <c r="W28" i="7"/>
  <c r="V28" i="7"/>
  <c r="S28" i="7"/>
  <c r="R28" i="7"/>
  <c r="K28" i="7"/>
  <c r="J28" i="7"/>
  <c r="G28" i="7"/>
  <c r="F28" i="7"/>
  <c r="EY24" i="7"/>
  <c r="EU24" i="7"/>
  <c r="ET24" i="7"/>
  <c r="EM24" i="7"/>
  <c r="EL24" i="7"/>
  <c r="EI24" i="7"/>
  <c r="EA24" i="7"/>
  <c r="DZ24" i="7"/>
  <c r="DW24" i="7"/>
  <c r="DV24" i="7"/>
  <c r="DO24" i="7"/>
  <c r="DN24" i="7"/>
  <c r="DK24" i="7"/>
  <c r="DJ24" i="7"/>
  <c r="DC24" i="7"/>
  <c r="DB24" i="7"/>
  <c r="CY24" i="7"/>
  <c r="CX24" i="7"/>
  <c r="CQ24" i="7"/>
  <c r="CP24" i="7"/>
  <c r="CM24" i="7"/>
  <c r="CL24" i="7"/>
  <c r="CE24" i="7"/>
  <c r="CD24" i="7"/>
  <c r="CA24" i="7"/>
  <c r="BZ24" i="7"/>
  <c r="BS24" i="7"/>
  <c r="BR24" i="7"/>
  <c r="BO24" i="7"/>
  <c r="BN24" i="7"/>
  <c r="BG24" i="7"/>
  <c r="BF24" i="7"/>
  <c r="BC24" i="7"/>
  <c r="BB24" i="7"/>
  <c r="AU24" i="7"/>
  <c r="AT24" i="7"/>
  <c r="AQ24" i="7"/>
  <c r="AP24" i="7"/>
  <c r="AI24" i="7"/>
  <c r="AH24" i="7"/>
  <c r="AE24" i="7"/>
  <c r="AD24" i="7"/>
  <c r="W24" i="7"/>
  <c r="V24" i="7"/>
  <c r="S24" i="7"/>
  <c r="R24" i="7"/>
  <c r="K24" i="7"/>
  <c r="J24" i="7"/>
  <c r="G24" i="7"/>
  <c r="F24" i="7"/>
  <c r="EY23" i="7"/>
  <c r="EU23" i="7"/>
  <c r="ET23" i="7"/>
  <c r="EM23" i="7"/>
  <c r="EL23" i="7"/>
  <c r="EI23" i="7"/>
  <c r="EA23" i="7"/>
  <c r="DZ23" i="7"/>
  <c r="DW23" i="7"/>
  <c r="DV23" i="7"/>
  <c r="DO23" i="7"/>
  <c r="DN23" i="7"/>
  <c r="DK23" i="7"/>
  <c r="DJ23" i="7"/>
  <c r="DC23" i="7"/>
  <c r="DB23" i="7"/>
  <c r="CY23" i="7"/>
  <c r="CX23" i="7"/>
  <c r="CQ23" i="7"/>
  <c r="CP23" i="7"/>
  <c r="CM23" i="7"/>
  <c r="CL23" i="7"/>
  <c r="CE23" i="7"/>
  <c r="CD23" i="7"/>
  <c r="CA23" i="7"/>
  <c r="BZ23" i="7"/>
  <c r="BS23" i="7"/>
  <c r="BR23" i="7"/>
  <c r="BO23" i="7"/>
  <c r="BN23" i="7"/>
  <c r="BG23" i="7"/>
  <c r="BF23" i="7"/>
  <c r="BC23" i="7"/>
  <c r="BB23" i="7"/>
  <c r="AU23" i="7"/>
  <c r="AT23" i="7"/>
  <c r="AQ23" i="7"/>
  <c r="AP23" i="7"/>
  <c r="AI23" i="7"/>
  <c r="AH23" i="7"/>
  <c r="AE23" i="7"/>
  <c r="AD23" i="7"/>
  <c r="W23" i="7"/>
  <c r="V23" i="7"/>
  <c r="S23" i="7"/>
  <c r="R23" i="7"/>
  <c r="K23" i="7"/>
  <c r="J23" i="7"/>
  <c r="G23" i="7"/>
  <c r="F23" i="7"/>
  <c r="EY22" i="7"/>
  <c r="EU22" i="7"/>
  <c r="ET22" i="7"/>
  <c r="EM22" i="7"/>
  <c r="EL22" i="7"/>
  <c r="EI22" i="7"/>
  <c r="EA22" i="7"/>
  <c r="DZ22" i="7"/>
  <c r="DW22" i="7"/>
  <c r="DV22" i="7"/>
  <c r="DO22" i="7"/>
  <c r="DN22" i="7"/>
  <c r="DK22" i="7"/>
  <c r="DJ22" i="7"/>
  <c r="DC22" i="7"/>
  <c r="DB22" i="7"/>
  <c r="CY22" i="7"/>
  <c r="CX22" i="7"/>
  <c r="CQ22" i="7"/>
  <c r="CP22" i="7"/>
  <c r="CM22" i="7"/>
  <c r="CL22" i="7"/>
  <c r="CE22" i="7"/>
  <c r="CD22" i="7"/>
  <c r="CA22" i="7"/>
  <c r="BZ22" i="7"/>
  <c r="BS22" i="7"/>
  <c r="BR22" i="7"/>
  <c r="BO22" i="7"/>
  <c r="BN22" i="7"/>
  <c r="BG22" i="7"/>
  <c r="BF22" i="7"/>
  <c r="BC22" i="7"/>
  <c r="BB22" i="7"/>
  <c r="AU22" i="7"/>
  <c r="AT22" i="7"/>
  <c r="AQ22" i="7"/>
  <c r="AP22" i="7"/>
  <c r="AI22" i="7"/>
  <c r="AH22" i="7"/>
  <c r="AE22" i="7"/>
  <c r="AD22" i="7"/>
  <c r="W22" i="7"/>
  <c r="V22" i="7"/>
  <c r="S22" i="7"/>
  <c r="R22" i="7"/>
  <c r="K22" i="7"/>
  <c r="J22" i="7"/>
  <c r="G22" i="7"/>
  <c r="F22" i="7"/>
  <c r="EY21" i="7"/>
  <c r="EU21" i="7"/>
  <c r="ET21" i="7"/>
  <c r="EM21" i="7"/>
  <c r="EL21" i="7"/>
  <c r="EI21" i="7"/>
  <c r="EA21" i="7"/>
  <c r="DZ21" i="7"/>
  <c r="DW21" i="7"/>
  <c r="DV21" i="7"/>
  <c r="DO21" i="7"/>
  <c r="DN21" i="7"/>
  <c r="DK21" i="7"/>
  <c r="DJ21" i="7"/>
  <c r="DC21" i="7"/>
  <c r="DB21" i="7"/>
  <c r="CY21" i="7"/>
  <c r="CX21" i="7"/>
  <c r="CQ21" i="7"/>
  <c r="CP21" i="7"/>
  <c r="CM21" i="7"/>
  <c r="CL21" i="7"/>
  <c r="CE21" i="7"/>
  <c r="CD21" i="7"/>
  <c r="CA21" i="7"/>
  <c r="BZ21" i="7"/>
  <c r="BS21" i="7"/>
  <c r="BR21" i="7"/>
  <c r="BO21" i="7"/>
  <c r="BN21" i="7"/>
  <c r="BG21" i="7"/>
  <c r="BF21" i="7"/>
  <c r="BC21" i="7"/>
  <c r="BB21" i="7"/>
  <c r="AU21" i="7"/>
  <c r="AT21" i="7"/>
  <c r="AQ21" i="7"/>
  <c r="AP21" i="7"/>
  <c r="AI21" i="7"/>
  <c r="AH21" i="7"/>
  <c r="AE21" i="7"/>
  <c r="AD21" i="7"/>
  <c r="W21" i="7"/>
  <c r="V21" i="7"/>
  <c r="S21" i="7"/>
  <c r="R21" i="7"/>
  <c r="K21" i="7"/>
  <c r="J21" i="7"/>
  <c r="G21" i="7"/>
  <c r="F21" i="7"/>
  <c r="EY17" i="7"/>
  <c r="EU17" i="7"/>
  <c r="ET17" i="7"/>
  <c r="EM17" i="7"/>
  <c r="EL17" i="7"/>
  <c r="EI17" i="7"/>
  <c r="EH17" i="7"/>
  <c r="EA17" i="7"/>
  <c r="DZ17" i="7"/>
  <c r="DW17" i="7"/>
  <c r="DV17" i="7"/>
  <c r="DO17" i="7"/>
  <c r="DN17" i="7"/>
  <c r="DK17" i="7"/>
  <c r="DJ17" i="7"/>
  <c r="DC17" i="7"/>
  <c r="DB17" i="7"/>
  <c r="CY17" i="7"/>
  <c r="CX17" i="7"/>
  <c r="CQ17" i="7"/>
  <c r="CP17" i="7"/>
  <c r="CM17" i="7"/>
  <c r="CL17" i="7"/>
  <c r="CE17" i="7"/>
  <c r="CD17" i="7"/>
  <c r="CA17" i="7"/>
  <c r="BZ17" i="7"/>
  <c r="BS17" i="7"/>
  <c r="BR17" i="7"/>
  <c r="BO17" i="7"/>
  <c r="BN17" i="7"/>
  <c r="BG17" i="7"/>
  <c r="BF17" i="7"/>
  <c r="BC17" i="7"/>
  <c r="BB17" i="7"/>
  <c r="AU17" i="7"/>
  <c r="AT17" i="7"/>
  <c r="AQ17" i="7"/>
  <c r="AP17" i="7"/>
  <c r="AI17" i="7"/>
  <c r="AH17" i="7"/>
  <c r="AE17" i="7"/>
  <c r="AD17" i="7"/>
  <c r="W17" i="7"/>
  <c r="V17" i="7"/>
  <c r="S17" i="7"/>
  <c r="R17" i="7"/>
  <c r="K17" i="7"/>
  <c r="J17" i="7"/>
  <c r="G17" i="7"/>
  <c r="F17" i="7"/>
  <c r="EY16" i="7"/>
  <c r="EU16" i="7"/>
  <c r="ET16" i="7"/>
  <c r="EM16" i="7"/>
  <c r="EL16" i="7"/>
  <c r="EI16" i="7"/>
  <c r="EH16" i="7"/>
  <c r="EA16" i="7"/>
  <c r="DZ16" i="7"/>
  <c r="DW16" i="7"/>
  <c r="DV16" i="7"/>
  <c r="DO16" i="7"/>
  <c r="DN16" i="7"/>
  <c r="DK16" i="7"/>
  <c r="DJ16" i="7"/>
  <c r="DC16" i="7"/>
  <c r="DB16" i="7"/>
  <c r="CY16" i="7"/>
  <c r="CX16" i="7"/>
  <c r="CQ16" i="7"/>
  <c r="CP16" i="7"/>
  <c r="CM16" i="7"/>
  <c r="CL16" i="7"/>
  <c r="CE16" i="7"/>
  <c r="CD16" i="7"/>
  <c r="CA16" i="7"/>
  <c r="BZ16" i="7"/>
  <c r="BS16" i="7"/>
  <c r="BR16" i="7"/>
  <c r="BO16" i="7"/>
  <c r="BN16" i="7"/>
  <c r="BG16" i="7"/>
  <c r="BF16" i="7"/>
  <c r="BC16" i="7"/>
  <c r="BB16" i="7"/>
  <c r="AU16" i="7"/>
  <c r="AT16" i="7"/>
  <c r="AQ16" i="7"/>
  <c r="AP16" i="7"/>
  <c r="AI16" i="7"/>
  <c r="AH16" i="7"/>
  <c r="AE16" i="7"/>
  <c r="AD16" i="7"/>
  <c r="W16" i="7"/>
  <c r="V16" i="7"/>
  <c r="S16" i="7"/>
  <c r="R16" i="7"/>
  <c r="K16" i="7"/>
  <c r="J16" i="7"/>
  <c r="G16" i="7"/>
  <c r="F16" i="7"/>
  <c r="EY15" i="7"/>
  <c r="EU15" i="7"/>
  <c r="ET15" i="7"/>
  <c r="EM15" i="7"/>
  <c r="EL15" i="7"/>
  <c r="EI15" i="7"/>
  <c r="EH15" i="7"/>
  <c r="EA15" i="7"/>
  <c r="DZ15" i="7"/>
  <c r="DW15" i="7"/>
  <c r="DV15" i="7"/>
  <c r="DO15" i="7"/>
  <c r="DN15" i="7"/>
  <c r="DK15" i="7"/>
  <c r="DJ15" i="7"/>
  <c r="DC15" i="7"/>
  <c r="DB15" i="7"/>
  <c r="CY15" i="7"/>
  <c r="CX15" i="7"/>
  <c r="CQ15" i="7"/>
  <c r="CP15" i="7"/>
  <c r="CM15" i="7"/>
  <c r="CL15" i="7"/>
  <c r="CE15" i="7"/>
  <c r="CD15" i="7"/>
  <c r="CA15" i="7"/>
  <c r="BZ15" i="7"/>
  <c r="BS15" i="7"/>
  <c r="BR15" i="7"/>
  <c r="BO15" i="7"/>
  <c r="BN15" i="7"/>
  <c r="BG15" i="7"/>
  <c r="BF15" i="7"/>
  <c r="BC15" i="7"/>
  <c r="BB15" i="7"/>
  <c r="AU15" i="7"/>
  <c r="AT15" i="7"/>
  <c r="AQ15" i="7"/>
  <c r="AP15" i="7"/>
  <c r="AI15" i="7"/>
  <c r="AH15" i="7"/>
  <c r="AE15" i="7"/>
  <c r="AD15" i="7"/>
  <c r="W15" i="7"/>
  <c r="V15" i="7"/>
  <c r="S15" i="7"/>
  <c r="R15" i="7"/>
  <c r="K15" i="7"/>
  <c r="J15" i="7"/>
  <c r="G15" i="7"/>
  <c r="F15" i="7"/>
  <c r="EY14" i="7"/>
  <c r="EU14" i="7"/>
  <c r="ET14" i="7"/>
  <c r="EM14" i="7"/>
  <c r="EL14" i="7"/>
  <c r="EI14" i="7"/>
  <c r="EH14" i="7"/>
  <c r="EA14" i="7"/>
  <c r="DZ14" i="7"/>
  <c r="DW14" i="7"/>
  <c r="DV14" i="7"/>
  <c r="DO14" i="7"/>
  <c r="DN14" i="7"/>
  <c r="DK14" i="7"/>
  <c r="DJ14" i="7"/>
  <c r="DC14" i="7"/>
  <c r="DB14" i="7"/>
  <c r="CY14" i="7"/>
  <c r="CX14" i="7"/>
  <c r="CQ14" i="7"/>
  <c r="CP14" i="7"/>
  <c r="CM14" i="7"/>
  <c r="CL14" i="7"/>
  <c r="CE14" i="7"/>
  <c r="CD14" i="7"/>
  <c r="CA14" i="7"/>
  <c r="BZ14" i="7"/>
  <c r="BS14" i="7"/>
  <c r="BR14" i="7"/>
  <c r="BO14" i="7"/>
  <c r="BN14" i="7"/>
  <c r="BG14" i="7"/>
  <c r="BF14" i="7"/>
  <c r="BC14" i="7"/>
  <c r="BB14" i="7"/>
  <c r="AU14" i="7"/>
  <c r="AT14" i="7"/>
  <c r="AQ14" i="7"/>
  <c r="AP14" i="7"/>
  <c r="AI14" i="7"/>
  <c r="AH14" i="7"/>
  <c r="AE14" i="7"/>
  <c r="AD14" i="7"/>
  <c r="W14" i="7"/>
  <c r="V14" i="7"/>
  <c r="S14" i="7"/>
  <c r="R14" i="7"/>
  <c r="K14" i="7"/>
  <c r="J14" i="7"/>
  <c r="G14" i="7"/>
  <c r="F14" i="7"/>
  <c r="EY10" i="7"/>
  <c r="EU10" i="7"/>
  <c r="ET10" i="7"/>
  <c r="EM10" i="7"/>
  <c r="EL10" i="7"/>
  <c r="EI10" i="7"/>
  <c r="EH10" i="7"/>
  <c r="EA10" i="7"/>
  <c r="DZ10" i="7"/>
  <c r="DW10" i="7"/>
  <c r="DV10" i="7"/>
  <c r="DO10" i="7"/>
  <c r="DN10" i="7"/>
  <c r="DK10" i="7"/>
  <c r="DJ10" i="7"/>
  <c r="DC10" i="7"/>
  <c r="DB10" i="7"/>
  <c r="CY10" i="7"/>
  <c r="CX10" i="7"/>
  <c r="CQ10" i="7"/>
  <c r="CP10" i="7"/>
  <c r="CM10" i="7"/>
  <c r="CL10" i="7"/>
  <c r="CE10" i="7"/>
  <c r="CD10" i="7"/>
  <c r="CA10" i="7"/>
  <c r="BZ10" i="7"/>
  <c r="BS10" i="7"/>
  <c r="BR10" i="7"/>
  <c r="BO10" i="7"/>
  <c r="BN10" i="7"/>
  <c r="BG10" i="7"/>
  <c r="BF10" i="7"/>
  <c r="BC10" i="7"/>
  <c r="BB10" i="7"/>
  <c r="AU10" i="7"/>
  <c r="AT10" i="7"/>
  <c r="AQ10" i="7"/>
  <c r="AP10" i="7"/>
  <c r="AI10" i="7"/>
  <c r="AH10" i="7"/>
  <c r="AE10" i="7"/>
  <c r="AD10" i="7"/>
  <c r="W10" i="7"/>
  <c r="V10" i="7"/>
  <c r="S10" i="7"/>
  <c r="R10" i="7"/>
  <c r="K10" i="7"/>
  <c r="J10" i="7"/>
  <c r="G10" i="7"/>
  <c r="F10" i="7"/>
  <c r="EY9" i="7"/>
  <c r="EU9" i="7"/>
  <c r="ET9" i="7"/>
  <c r="EM9" i="7"/>
  <c r="EL9" i="7"/>
  <c r="EI9" i="7"/>
  <c r="EH9" i="7"/>
  <c r="EA9" i="7"/>
  <c r="DZ9" i="7"/>
  <c r="DW9" i="7"/>
  <c r="DV9" i="7"/>
  <c r="DO9" i="7"/>
  <c r="DN9" i="7"/>
  <c r="DK9" i="7"/>
  <c r="DJ9" i="7"/>
  <c r="DC9" i="7"/>
  <c r="DB9" i="7"/>
  <c r="CY9" i="7"/>
  <c r="CX9" i="7"/>
  <c r="CQ9" i="7"/>
  <c r="CP9" i="7"/>
  <c r="CM9" i="7"/>
  <c r="CL9" i="7"/>
  <c r="CE9" i="7"/>
  <c r="CD9" i="7"/>
  <c r="CA9" i="7"/>
  <c r="BZ9" i="7"/>
  <c r="BS9" i="7"/>
  <c r="BR9" i="7"/>
  <c r="BO9" i="7"/>
  <c r="BN9" i="7"/>
  <c r="BG9" i="7"/>
  <c r="BF9" i="7"/>
  <c r="BC9" i="7"/>
  <c r="BB9" i="7"/>
  <c r="AU9" i="7"/>
  <c r="AT9" i="7"/>
  <c r="AQ9" i="7"/>
  <c r="AP9" i="7"/>
  <c r="AI9" i="7"/>
  <c r="AH9" i="7"/>
  <c r="AE9" i="7"/>
  <c r="AD9" i="7"/>
  <c r="W9" i="7"/>
  <c r="V9" i="7"/>
  <c r="S9" i="7"/>
  <c r="R9" i="7"/>
  <c r="K9" i="7"/>
  <c r="J9" i="7"/>
  <c r="G9" i="7"/>
  <c r="F9" i="7"/>
  <c r="EY8" i="7"/>
  <c r="EU8" i="7"/>
  <c r="ET8" i="7"/>
  <c r="EM8" i="7"/>
  <c r="EL8" i="7"/>
  <c r="EI8" i="7"/>
  <c r="EH8" i="7"/>
  <c r="EA8" i="7"/>
  <c r="DZ8" i="7"/>
  <c r="DW8" i="7"/>
  <c r="DV8" i="7"/>
  <c r="DO8" i="7"/>
  <c r="DN8" i="7"/>
  <c r="DK8" i="7"/>
  <c r="DJ8" i="7"/>
  <c r="DC8" i="7"/>
  <c r="DB8" i="7"/>
  <c r="CY8" i="7"/>
  <c r="CX8" i="7"/>
  <c r="CQ8" i="7"/>
  <c r="CP8" i="7"/>
  <c r="CM8" i="7"/>
  <c r="CL8" i="7"/>
  <c r="CE8" i="7"/>
  <c r="CD8" i="7"/>
  <c r="CA8" i="7"/>
  <c r="BZ8" i="7"/>
  <c r="BS8" i="7"/>
  <c r="BR8" i="7"/>
  <c r="BO8" i="7"/>
  <c r="BN8" i="7"/>
  <c r="BG8" i="7"/>
  <c r="BF8" i="7"/>
  <c r="BC8" i="7"/>
  <c r="BB8" i="7"/>
  <c r="AU8" i="7"/>
  <c r="AT8" i="7"/>
  <c r="AQ8" i="7"/>
  <c r="AP8" i="7"/>
  <c r="AI8" i="7"/>
  <c r="AH8" i="7"/>
  <c r="AE8" i="7"/>
  <c r="AD8" i="7"/>
  <c r="W8" i="7"/>
  <c r="V8" i="7"/>
  <c r="S8" i="7"/>
  <c r="R8" i="7"/>
  <c r="K8" i="7"/>
  <c r="J8" i="7"/>
  <c r="G8" i="7"/>
  <c r="F8" i="7"/>
  <c r="EY7" i="7"/>
  <c r="EU7" i="7"/>
  <c r="ET7" i="7"/>
  <c r="EM7" i="7"/>
  <c r="EL7" i="7"/>
  <c r="EI7" i="7"/>
  <c r="EH7" i="7"/>
  <c r="EA7" i="7"/>
  <c r="DZ7" i="7"/>
  <c r="DW7" i="7"/>
  <c r="DV7" i="7"/>
  <c r="DO7" i="7"/>
  <c r="DN7" i="7"/>
  <c r="DK7" i="7"/>
  <c r="DJ7" i="7"/>
  <c r="DC7" i="7"/>
  <c r="DB7" i="7"/>
  <c r="CY7" i="7"/>
  <c r="CX7" i="7"/>
  <c r="CQ7" i="7"/>
  <c r="CP7" i="7"/>
  <c r="CM7" i="7"/>
  <c r="CL7" i="7"/>
  <c r="CE7" i="7"/>
  <c r="CD7" i="7"/>
  <c r="CA7" i="7"/>
  <c r="BZ7" i="7"/>
  <c r="BS7" i="7"/>
  <c r="BR7" i="7"/>
  <c r="BO7" i="7"/>
  <c r="BN7" i="7"/>
  <c r="BG7" i="7"/>
  <c r="BF7" i="7"/>
  <c r="BC7" i="7"/>
  <c r="BB7" i="7"/>
  <c r="AU7" i="7"/>
  <c r="AT7" i="7"/>
  <c r="AQ7" i="7"/>
  <c r="AP7" i="7"/>
  <c r="AI7" i="7"/>
  <c r="AH7" i="7"/>
  <c r="AE7" i="7"/>
  <c r="AD7" i="7"/>
  <c r="W7" i="7"/>
  <c r="V7" i="7"/>
  <c r="S7" i="7"/>
  <c r="R7" i="7"/>
  <c r="K7" i="7"/>
  <c r="J7" i="7"/>
  <c r="G7" i="7"/>
  <c r="F7" i="7"/>
  <c r="EV4" i="7"/>
  <c r="M113" i="7" s="1"/>
  <c r="EJ4" i="7"/>
  <c r="M112" i="7" s="1"/>
  <c r="DX4" i="7"/>
  <c r="M111" i="7" s="1"/>
  <c r="DL4" i="7"/>
  <c r="M110" i="7" s="1"/>
  <c r="CZ4" i="7"/>
  <c r="CN4" i="7"/>
  <c r="M109" i="7" s="1"/>
  <c r="CB4" i="7"/>
  <c r="M107" i="7" s="1"/>
  <c r="BP4" i="7"/>
  <c r="M106" i="7" s="1"/>
  <c r="BD4" i="7"/>
  <c r="M105" i="7" s="1"/>
  <c r="AR4" i="7"/>
  <c r="M104" i="7" s="1"/>
  <c r="AF4" i="7"/>
  <c r="M103" i="7" s="1"/>
  <c r="T4" i="7"/>
  <c r="M102" i="7" s="1"/>
  <c r="H4" i="7"/>
  <c r="M101" i="7" s="1"/>
  <c r="EV3" i="7"/>
  <c r="J113" i="7" s="1"/>
  <c r="ET3" i="7"/>
  <c r="I113" i="7" s="1"/>
  <c r="ER3" i="7"/>
  <c r="H113" i="7" s="1"/>
  <c r="EP3" i="7"/>
  <c r="G113" i="7" s="1"/>
  <c r="EJ3" i="7"/>
  <c r="J112" i="7" s="1"/>
  <c r="EH3" i="7"/>
  <c r="I112" i="7" s="1"/>
  <c r="EF3" i="7"/>
  <c r="H112" i="7" s="1"/>
  <c r="ED3" i="7"/>
  <c r="G112" i="7" s="1"/>
  <c r="DX3" i="7"/>
  <c r="J111" i="7" s="1"/>
  <c r="DV3" i="7"/>
  <c r="I111" i="7" s="1"/>
  <c r="DT3" i="7"/>
  <c r="H111" i="7" s="1"/>
  <c r="DR3" i="7"/>
  <c r="G111" i="7" s="1"/>
  <c r="DL3" i="7"/>
  <c r="J110" i="7" s="1"/>
  <c r="DJ3" i="7"/>
  <c r="I110" i="7" s="1"/>
  <c r="DH3" i="7"/>
  <c r="H110" i="7" s="1"/>
  <c r="DF3" i="7"/>
  <c r="G110" i="7" s="1"/>
  <c r="CZ3" i="7"/>
  <c r="J109" i="7" s="1"/>
  <c r="CX3" i="7"/>
  <c r="I109" i="7" s="1"/>
  <c r="CV3" i="7"/>
  <c r="H109" i="7" s="1"/>
  <c r="CT3" i="7"/>
  <c r="G109" i="7" s="1"/>
  <c r="CN3" i="7"/>
  <c r="J108" i="7" s="1"/>
  <c r="CL3" i="7"/>
  <c r="I108" i="7" s="1"/>
  <c r="CJ3" i="7"/>
  <c r="H108" i="7" s="1"/>
  <c r="CH3" i="7"/>
  <c r="G108" i="7" s="1"/>
  <c r="CB3" i="7"/>
  <c r="J107" i="7" s="1"/>
  <c r="BZ3" i="7"/>
  <c r="I107" i="7" s="1"/>
  <c r="BX3" i="7"/>
  <c r="H107" i="7" s="1"/>
  <c r="BV3" i="7"/>
  <c r="G107" i="7" s="1"/>
  <c r="BP3" i="7"/>
  <c r="J106" i="7" s="1"/>
  <c r="BN3" i="7"/>
  <c r="I106" i="7" s="1"/>
  <c r="BL3" i="7"/>
  <c r="H106" i="7" s="1"/>
  <c r="BJ3" i="7"/>
  <c r="G106" i="7" s="1"/>
  <c r="BD3" i="7"/>
  <c r="J105" i="7" s="1"/>
  <c r="BB3" i="7"/>
  <c r="I105" i="7" s="1"/>
  <c r="AZ3" i="7"/>
  <c r="H105" i="7" s="1"/>
  <c r="AX3" i="7"/>
  <c r="G105" i="7" s="1"/>
  <c r="AR3" i="7"/>
  <c r="J104" i="7" s="1"/>
  <c r="AP3" i="7"/>
  <c r="I104" i="7" s="1"/>
  <c r="AN3" i="7"/>
  <c r="H104" i="7" s="1"/>
  <c r="AL3" i="7"/>
  <c r="G104" i="7" s="1"/>
  <c r="AF3" i="7"/>
  <c r="J103" i="7" s="1"/>
  <c r="AD3" i="7"/>
  <c r="I103" i="7" s="1"/>
  <c r="AB3" i="7"/>
  <c r="H103" i="7" s="1"/>
  <c r="Z3" i="7"/>
  <c r="G103" i="7" s="1"/>
  <c r="T3" i="7"/>
  <c r="J102" i="7" s="1"/>
  <c r="R3" i="7"/>
  <c r="I102" i="7" s="1"/>
  <c r="P3" i="7"/>
  <c r="H102" i="7" s="1"/>
  <c r="N3" i="7"/>
  <c r="G102" i="7" s="1"/>
  <c r="H3" i="7"/>
  <c r="J101" i="7" s="1"/>
  <c r="F3" i="7"/>
  <c r="I101" i="7" s="1"/>
  <c r="D3" i="7"/>
  <c r="H101" i="7" s="1"/>
  <c r="B3" i="7"/>
  <c r="G101" i="7" s="1"/>
  <c r="EX2" i="7"/>
  <c r="F113" i="7" s="1"/>
  <c r="EL2" i="7"/>
  <c r="F112" i="7" s="1"/>
  <c r="DZ2" i="7"/>
  <c r="F111" i="7" s="1"/>
  <c r="DN2" i="7"/>
  <c r="F110" i="7" s="1"/>
  <c r="DB2" i="7"/>
  <c r="F109" i="7" s="1"/>
  <c r="CP2" i="7"/>
  <c r="F108" i="7" s="1"/>
  <c r="CD2" i="7"/>
  <c r="F107" i="7" s="1"/>
  <c r="BR2" i="7"/>
  <c r="F106" i="7" s="1"/>
  <c r="BF2" i="7"/>
  <c r="F105" i="7" s="1"/>
  <c r="AT2" i="7"/>
  <c r="F104" i="7" s="1"/>
  <c r="AH2" i="7"/>
  <c r="F103" i="7" s="1"/>
  <c r="V2" i="7"/>
  <c r="F102" i="7" s="1"/>
  <c r="J2" i="7"/>
  <c r="F101" i="7" s="1"/>
  <c r="EH28" i="6"/>
  <c r="EH29" i="6"/>
  <c r="EH30" i="6"/>
  <c r="EH31" i="6"/>
  <c r="L113" i="6"/>
  <c r="K113" i="6"/>
  <c r="E113" i="6"/>
  <c r="D113" i="6"/>
  <c r="C113" i="6"/>
  <c r="B113" i="6"/>
  <c r="L112" i="6"/>
  <c r="K112" i="6"/>
  <c r="E112" i="6"/>
  <c r="D112" i="6"/>
  <c r="C112" i="6"/>
  <c r="B112" i="6"/>
  <c r="L111" i="6"/>
  <c r="K111" i="6"/>
  <c r="E111" i="6"/>
  <c r="D111" i="6"/>
  <c r="C111" i="6"/>
  <c r="B111" i="6"/>
  <c r="L110" i="6"/>
  <c r="K110" i="6"/>
  <c r="E110" i="6"/>
  <c r="D110" i="6"/>
  <c r="C110" i="6"/>
  <c r="B110" i="6"/>
  <c r="L109" i="6"/>
  <c r="K109" i="6"/>
  <c r="E109" i="6"/>
  <c r="D109" i="6"/>
  <c r="C109" i="6"/>
  <c r="B109" i="6"/>
  <c r="L108" i="6"/>
  <c r="K108" i="6"/>
  <c r="E108" i="6"/>
  <c r="D108" i="6"/>
  <c r="C108" i="6"/>
  <c r="B108" i="6"/>
  <c r="L107" i="6"/>
  <c r="K107" i="6"/>
  <c r="E107" i="6"/>
  <c r="D107" i="6"/>
  <c r="C107" i="6"/>
  <c r="B107" i="6"/>
  <c r="L106" i="6"/>
  <c r="K106" i="6"/>
  <c r="E106" i="6"/>
  <c r="D106" i="6"/>
  <c r="C106" i="6"/>
  <c r="B106" i="6"/>
  <c r="L105" i="6"/>
  <c r="K105" i="6"/>
  <c r="E105" i="6"/>
  <c r="D105" i="6"/>
  <c r="C105" i="6"/>
  <c r="B105" i="6"/>
  <c r="L104" i="6"/>
  <c r="K104" i="6"/>
  <c r="E104" i="6"/>
  <c r="D104" i="6"/>
  <c r="C104" i="6"/>
  <c r="B104" i="6"/>
  <c r="L103" i="6"/>
  <c r="K103" i="6"/>
  <c r="E103" i="6"/>
  <c r="D103" i="6"/>
  <c r="C103" i="6"/>
  <c r="B103" i="6"/>
  <c r="L102" i="6"/>
  <c r="K102" i="6"/>
  <c r="E102" i="6"/>
  <c r="D102" i="6"/>
  <c r="C102" i="6"/>
  <c r="B102" i="6"/>
  <c r="L101" i="6"/>
  <c r="K101" i="6"/>
  <c r="E101" i="6"/>
  <c r="D101" i="6"/>
  <c r="C101" i="6"/>
  <c r="B101" i="6"/>
  <c r="EY31" i="6"/>
  <c r="EU31" i="6"/>
  <c r="ET31" i="6"/>
  <c r="EM31" i="6"/>
  <c r="EL31" i="6"/>
  <c r="EI31" i="6"/>
  <c r="EA31" i="6"/>
  <c r="DZ31" i="6"/>
  <c r="DW31" i="6"/>
  <c r="DV31" i="6"/>
  <c r="DO31" i="6"/>
  <c r="DN31" i="6"/>
  <c r="DK31" i="6"/>
  <c r="DJ31" i="6"/>
  <c r="DC31" i="6"/>
  <c r="DB31" i="6"/>
  <c r="CY31" i="6"/>
  <c r="CX31" i="6"/>
  <c r="CQ31" i="6"/>
  <c r="CP31" i="6"/>
  <c r="CM31" i="6"/>
  <c r="CL31" i="6"/>
  <c r="CE31" i="6"/>
  <c r="CD31" i="6"/>
  <c r="CA31" i="6"/>
  <c r="BZ31" i="6"/>
  <c r="BS31" i="6"/>
  <c r="BR31" i="6"/>
  <c r="BO31" i="6"/>
  <c r="BN31" i="6"/>
  <c r="BG31" i="6"/>
  <c r="BC31" i="6"/>
  <c r="BB31" i="6"/>
  <c r="AU31" i="6"/>
  <c r="AQ31" i="6"/>
  <c r="AP31" i="6"/>
  <c r="AI31" i="6"/>
  <c r="AE31" i="6"/>
  <c r="AD31" i="6"/>
  <c r="W31" i="6"/>
  <c r="S31" i="6"/>
  <c r="R31" i="6"/>
  <c r="K31" i="6"/>
  <c r="G31" i="6"/>
  <c r="F31" i="6"/>
  <c r="EY30" i="6"/>
  <c r="EU30" i="6"/>
  <c r="ET30" i="6"/>
  <c r="EM30" i="6"/>
  <c r="EL30" i="6"/>
  <c r="EI30" i="6"/>
  <c r="EA30" i="6"/>
  <c r="DZ30" i="6"/>
  <c r="DW30" i="6"/>
  <c r="DV30" i="6"/>
  <c r="DO30" i="6"/>
  <c r="DN30" i="6"/>
  <c r="DK30" i="6"/>
  <c r="DJ30" i="6"/>
  <c r="DC30" i="6"/>
  <c r="DB30" i="6"/>
  <c r="CY30" i="6"/>
  <c r="CX30" i="6"/>
  <c r="CQ30" i="6"/>
  <c r="CP30" i="6"/>
  <c r="CM30" i="6"/>
  <c r="CL30" i="6"/>
  <c r="CE30" i="6"/>
  <c r="CD30" i="6"/>
  <c r="CA30" i="6"/>
  <c r="BZ30" i="6"/>
  <c r="BS30" i="6"/>
  <c r="BR30" i="6"/>
  <c r="BO30" i="6"/>
  <c r="BN30" i="6"/>
  <c r="BG30" i="6"/>
  <c r="BC30" i="6"/>
  <c r="BB30" i="6"/>
  <c r="AU30" i="6"/>
  <c r="AQ30" i="6"/>
  <c r="AP30" i="6"/>
  <c r="AI30" i="6"/>
  <c r="AE30" i="6"/>
  <c r="AD30" i="6"/>
  <c r="W30" i="6"/>
  <c r="S30" i="6"/>
  <c r="R30" i="6"/>
  <c r="K30" i="6"/>
  <c r="G30" i="6"/>
  <c r="F30" i="6"/>
  <c r="EY29" i="6"/>
  <c r="EU29" i="6"/>
  <c r="ET29" i="6"/>
  <c r="EM29" i="6"/>
  <c r="EL29" i="6"/>
  <c r="EI29" i="6"/>
  <c r="EA29" i="6"/>
  <c r="DZ29" i="6"/>
  <c r="DW29" i="6"/>
  <c r="DV29" i="6"/>
  <c r="DO29" i="6"/>
  <c r="DN29" i="6"/>
  <c r="DK29" i="6"/>
  <c r="DJ29" i="6"/>
  <c r="DC29" i="6"/>
  <c r="DB29" i="6"/>
  <c r="CY29" i="6"/>
  <c r="CX29" i="6"/>
  <c r="CQ29" i="6"/>
  <c r="CP29" i="6"/>
  <c r="CM29" i="6"/>
  <c r="CL29" i="6"/>
  <c r="CE29" i="6"/>
  <c r="CD29" i="6"/>
  <c r="CA29" i="6"/>
  <c r="BZ29" i="6"/>
  <c r="BS29" i="6"/>
  <c r="BR29" i="6"/>
  <c r="BO29" i="6"/>
  <c r="BN29" i="6"/>
  <c r="BG29" i="6"/>
  <c r="BC29" i="6"/>
  <c r="BB29" i="6"/>
  <c r="AU29" i="6"/>
  <c r="AQ29" i="6"/>
  <c r="AP29" i="6"/>
  <c r="AI29" i="6"/>
  <c r="AE29" i="6"/>
  <c r="AD29" i="6"/>
  <c r="W29" i="6"/>
  <c r="S29" i="6"/>
  <c r="R29" i="6"/>
  <c r="K29" i="6"/>
  <c r="G29" i="6"/>
  <c r="F29" i="6"/>
  <c r="EY28" i="6"/>
  <c r="EU28" i="6"/>
  <c r="ET28" i="6"/>
  <c r="EM28" i="6"/>
  <c r="EL28" i="6"/>
  <c r="EI28" i="6"/>
  <c r="EA28" i="6"/>
  <c r="DZ28" i="6"/>
  <c r="DW28" i="6"/>
  <c r="DV28" i="6"/>
  <c r="DO28" i="6"/>
  <c r="DN28" i="6"/>
  <c r="DK28" i="6"/>
  <c r="DJ28" i="6"/>
  <c r="DC28" i="6"/>
  <c r="DB28" i="6"/>
  <c r="CY28" i="6"/>
  <c r="CX28" i="6"/>
  <c r="CQ28" i="6"/>
  <c r="CP28" i="6"/>
  <c r="CM28" i="6"/>
  <c r="CL28" i="6"/>
  <c r="CE28" i="6"/>
  <c r="CD28" i="6"/>
  <c r="CA28" i="6"/>
  <c r="BZ28" i="6"/>
  <c r="BS28" i="6"/>
  <c r="BR28" i="6"/>
  <c r="BO28" i="6"/>
  <c r="BN28" i="6"/>
  <c r="BG28" i="6"/>
  <c r="BC28" i="6"/>
  <c r="BB28" i="6"/>
  <c r="AU28" i="6"/>
  <c r="AQ28" i="6"/>
  <c r="AP28" i="6"/>
  <c r="AI28" i="6"/>
  <c r="AE28" i="6"/>
  <c r="AD28" i="6"/>
  <c r="W28" i="6"/>
  <c r="S28" i="6"/>
  <c r="R28" i="6"/>
  <c r="K28" i="6"/>
  <c r="G28" i="6"/>
  <c r="F28" i="6"/>
  <c r="EY24" i="6"/>
  <c r="EU24" i="6"/>
  <c r="ET24" i="6"/>
  <c r="EM24" i="6"/>
  <c r="EL24" i="6"/>
  <c r="EI24" i="6"/>
  <c r="EA24" i="6"/>
  <c r="DZ24" i="6"/>
  <c r="DW24" i="6"/>
  <c r="DV24" i="6"/>
  <c r="DO24" i="6"/>
  <c r="DN24" i="6"/>
  <c r="DK24" i="6"/>
  <c r="DJ24" i="6"/>
  <c r="DC24" i="6"/>
  <c r="DB24" i="6"/>
  <c r="CY24" i="6"/>
  <c r="CX24" i="6"/>
  <c r="CQ24" i="6"/>
  <c r="CP24" i="6"/>
  <c r="CM24" i="6"/>
  <c r="CL24" i="6"/>
  <c r="CE24" i="6"/>
  <c r="CD24" i="6"/>
  <c r="CA24" i="6"/>
  <c r="BZ24" i="6"/>
  <c r="BS24" i="6"/>
  <c r="BR24" i="6"/>
  <c r="BO24" i="6"/>
  <c r="BN24" i="6"/>
  <c r="BG24" i="6"/>
  <c r="BC24" i="6"/>
  <c r="BB24" i="6"/>
  <c r="AU24" i="6"/>
  <c r="AQ24" i="6"/>
  <c r="AP24" i="6"/>
  <c r="AI24" i="6"/>
  <c r="AE24" i="6"/>
  <c r="AD24" i="6"/>
  <c r="W24" i="6"/>
  <c r="S24" i="6"/>
  <c r="R24" i="6"/>
  <c r="K24" i="6"/>
  <c r="G24" i="6"/>
  <c r="F24" i="6"/>
  <c r="EY23" i="6"/>
  <c r="EU23" i="6"/>
  <c r="ET23" i="6"/>
  <c r="EM23" i="6"/>
  <c r="EL23" i="6"/>
  <c r="EI23" i="6"/>
  <c r="EA23" i="6"/>
  <c r="DZ23" i="6"/>
  <c r="DW23" i="6"/>
  <c r="DV23" i="6"/>
  <c r="DO23" i="6"/>
  <c r="DN23" i="6"/>
  <c r="DK23" i="6"/>
  <c r="DJ23" i="6"/>
  <c r="DC23" i="6"/>
  <c r="DB23" i="6"/>
  <c r="CY23" i="6"/>
  <c r="CX23" i="6"/>
  <c r="CQ23" i="6"/>
  <c r="CP23" i="6"/>
  <c r="CM23" i="6"/>
  <c r="CL23" i="6"/>
  <c r="CE23" i="6"/>
  <c r="CD23" i="6"/>
  <c r="CA23" i="6"/>
  <c r="BZ23" i="6"/>
  <c r="BS23" i="6"/>
  <c r="BR23" i="6"/>
  <c r="BO23" i="6"/>
  <c r="BN23" i="6"/>
  <c r="BG23" i="6"/>
  <c r="BC23" i="6"/>
  <c r="BB23" i="6"/>
  <c r="AU23" i="6"/>
  <c r="AQ23" i="6"/>
  <c r="AP23" i="6"/>
  <c r="AI23" i="6"/>
  <c r="AE23" i="6"/>
  <c r="AD23" i="6"/>
  <c r="W23" i="6"/>
  <c r="S23" i="6"/>
  <c r="R23" i="6"/>
  <c r="K23" i="6"/>
  <c r="G23" i="6"/>
  <c r="F23" i="6"/>
  <c r="EY22" i="6"/>
  <c r="EU22" i="6"/>
  <c r="ET22" i="6"/>
  <c r="EM22" i="6"/>
  <c r="EL22" i="6"/>
  <c r="EI22" i="6"/>
  <c r="EA22" i="6"/>
  <c r="DZ22" i="6"/>
  <c r="DW22" i="6"/>
  <c r="DV22" i="6"/>
  <c r="DO22" i="6"/>
  <c r="DN22" i="6"/>
  <c r="DK22" i="6"/>
  <c r="DJ22" i="6"/>
  <c r="DC22" i="6"/>
  <c r="DB22" i="6"/>
  <c r="CY22" i="6"/>
  <c r="CX22" i="6"/>
  <c r="CQ22" i="6"/>
  <c r="CP22" i="6"/>
  <c r="CM22" i="6"/>
  <c r="CL22" i="6"/>
  <c r="CE22" i="6"/>
  <c r="CD22" i="6"/>
  <c r="CA22" i="6"/>
  <c r="BZ22" i="6"/>
  <c r="BS22" i="6"/>
  <c r="BR22" i="6"/>
  <c r="BO22" i="6"/>
  <c r="BN22" i="6"/>
  <c r="BG22" i="6"/>
  <c r="BC22" i="6"/>
  <c r="BB22" i="6"/>
  <c r="AU22" i="6"/>
  <c r="AQ22" i="6"/>
  <c r="AP22" i="6"/>
  <c r="AI22" i="6"/>
  <c r="AE22" i="6"/>
  <c r="AD22" i="6"/>
  <c r="W22" i="6"/>
  <c r="S22" i="6"/>
  <c r="R22" i="6"/>
  <c r="K22" i="6"/>
  <c r="G22" i="6"/>
  <c r="F22" i="6"/>
  <c r="EY21" i="6"/>
  <c r="EU21" i="6"/>
  <c r="ET21" i="6"/>
  <c r="EM21" i="6"/>
  <c r="EL21" i="6"/>
  <c r="EI21" i="6"/>
  <c r="EA21" i="6"/>
  <c r="DZ21" i="6"/>
  <c r="DW21" i="6"/>
  <c r="DV21" i="6"/>
  <c r="DO21" i="6"/>
  <c r="DN21" i="6"/>
  <c r="DK21" i="6"/>
  <c r="DJ21" i="6"/>
  <c r="DC21" i="6"/>
  <c r="DB21" i="6"/>
  <c r="CY21" i="6"/>
  <c r="CX21" i="6"/>
  <c r="CQ21" i="6"/>
  <c r="CP21" i="6"/>
  <c r="CM21" i="6"/>
  <c r="CL21" i="6"/>
  <c r="CE21" i="6"/>
  <c r="CD21" i="6"/>
  <c r="CA21" i="6"/>
  <c r="BZ21" i="6"/>
  <c r="BS21" i="6"/>
  <c r="BR21" i="6"/>
  <c r="BO21" i="6"/>
  <c r="BN21" i="6"/>
  <c r="BG21" i="6"/>
  <c r="BC21" i="6"/>
  <c r="BB21" i="6"/>
  <c r="AU21" i="6"/>
  <c r="AQ21" i="6"/>
  <c r="AP21" i="6"/>
  <c r="AI21" i="6"/>
  <c r="AE21" i="6"/>
  <c r="AD21" i="6"/>
  <c r="W21" i="6"/>
  <c r="S21" i="6"/>
  <c r="R21" i="6"/>
  <c r="K21" i="6"/>
  <c r="G21" i="6"/>
  <c r="F21" i="6"/>
  <c r="EY17" i="6"/>
  <c r="EU17" i="6"/>
  <c r="ET17" i="6"/>
  <c r="EM17" i="6"/>
  <c r="EL17" i="6"/>
  <c r="EI17" i="6"/>
  <c r="EH17" i="6"/>
  <c r="EA17" i="6"/>
  <c r="DZ17" i="6"/>
  <c r="DW17" i="6"/>
  <c r="DV17" i="6"/>
  <c r="DO17" i="6"/>
  <c r="DN17" i="6"/>
  <c r="DK17" i="6"/>
  <c r="DJ17" i="6"/>
  <c r="DC17" i="6"/>
  <c r="DB17" i="6"/>
  <c r="CY17" i="6"/>
  <c r="CX17" i="6"/>
  <c r="CQ17" i="6"/>
  <c r="CP17" i="6"/>
  <c r="CM17" i="6"/>
  <c r="CL17" i="6"/>
  <c r="CE17" i="6"/>
  <c r="CD17" i="6"/>
  <c r="CA17" i="6"/>
  <c r="BZ17" i="6"/>
  <c r="BS17" i="6"/>
  <c r="BR17" i="6"/>
  <c r="BO17" i="6"/>
  <c r="BN17" i="6"/>
  <c r="BG17" i="6"/>
  <c r="BC17" i="6"/>
  <c r="BB17" i="6"/>
  <c r="AU17" i="6"/>
  <c r="AQ17" i="6"/>
  <c r="AP17" i="6"/>
  <c r="AI17" i="6"/>
  <c r="AE17" i="6"/>
  <c r="AD17" i="6"/>
  <c r="W17" i="6"/>
  <c r="S17" i="6"/>
  <c r="R17" i="6"/>
  <c r="K17" i="6"/>
  <c r="G17" i="6"/>
  <c r="F17" i="6"/>
  <c r="EY16" i="6"/>
  <c r="EU16" i="6"/>
  <c r="ET16" i="6"/>
  <c r="EM16" i="6"/>
  <c r="EL16" i="6"/>
  <c r="EI16" i="6"/>
  <c r="EH16" i="6"/>
  <c r="EA16" i="6"/>
  <c r="DZ16" i="6"/>
  <c r="DW16" i="6"/>
  <c r="DV16" i="6"/>
  <c r="DO16" i="6"/>
  <c r="DN16" i="6"/>
  <c r="DK16" i="6"/>
  <c r="DJ16" i="6"/>
  <c r="DC16" i="6"/>
  <c r="DB16" i="6"/>
  <c r="CY16" i="6"/>
  <c r="CX16" i="6"/>
  <c r="CQ16" i="6"/>
  <c r="CP16" i="6"/>
  <c r="CM16" i="6"/>
  <c r="CL16" i="6"/>
  <c r="CE16" i="6"/>
  <c r="CD16" i="6"/>
  <c r="CA16" i="6"/>
  <c r="BZ16" i="6"/>
  <c r="BS16" i="6"/>
  <c r="BR16" i="6"/>
  <c r="BO16" i="6"/>
  <c r="BN16" i="6"/>
  <c r="BG16" i="6"/>
  <c r="BC16" i="6"/>
  <c r="BB16" i="6"/>
  <c r="AU16" i="6"/>
  <c r="AQ16" i="6"/>
  <c r="AP16" i="6"/>
  <c r="AI16" i="6"/>
  <c r="AE16" i="6"/>
  <c r="AD16" i="6"/>
  <c r="W16" i="6"/>
  <c r="S16" i="6"/>
  <c r="R16" i="6"/>
  <c r="K16" i="6"/>
  <c r="G16" i="6"/>
  <c r="F16" i="6"/>
  <c r="EY15" i="6"/>
  <c r="EU15" i="6"/>
  <c r="ET15" i="6"/>
  <c r="EM15" i="6"/>
  <c r="EL15" i="6"/>
  <c r="EI15" i="6"/>
  <c r="EH15" i="6"/>
  <c r="EA15" i="6"/>
  <c r="DZ15" i="6"/>
  <c r="DW15" i="6"/>
  <c r="DV15" i="6"/>
  <c r="DO15" i="6"/>
  <c r="DN15" i="6"/>
  <c r="DK15" i="6"/>
  <c r="DJ15" i="6"/>
  <c r="DC15" i="6"/>
  <c r="DB15" i="6"/>
  <c r="CY15" i="6"/>
  <c r="CX15" i="6"/>
  <c r="CQ15" i="6"/>
  <c r="CP15" i="6"/>
  <c r="CM15" i="6"/>
  <c r="CL15" i="6"/>
  <c r="CE15" i="6"/>
  <c r="CD15" i="6"/>
  <c r="CA15" i="6"/>
  <c r="BZ15" i="6"/>
  <c r="BS15" i="6"/>
  <c r="BR15" i="6"/>
  <c r="BO15" i="6"/>
  <c r="BN15" i="6"/>
  <c r="BG15" i="6"/>
  <c r="BC15" i="6"/>
  <c r="BB15" i="6"/>
  <c r="AU15" i="6"/>
  <c r="AQ15" i="6"/>
  <c r="AP15" i="6"/>
  <c r="AI15" i="6"/>
  <c r="AE15" i="6"/>
  <c r="AD15" i="6"/>
  <c r="W15" i="6"/>
  <c r="S15" i="6"/>
  <c r="R15" i="6"/>
  <c r="K15" i="6"/>
  <c r="G15" i="6"/>
  <c r="F15" i="6"/>
  <c r="EY14" i="6"/>
  <c r="EU14" i="6"/>
  <c r="ET14" i="6"/>
  <c r="EM14" i="6"/>
  <c r="EL14" i="6"/>
  <c r="EI14" i="6"/>
  <c r="EH14" i="6"/>
  <c r="EA14" i="6"/>
  <c r="DZ14" i="6"/>
  <c r="DW14" i="6"/>
  <c r="DV14" i="6"/>
  <c r="DO14" i="6"/>
  <c r="DN14" i="6"/>
  <c r="DK14" i="6"/>
  <c r="DJ14" i="6"/>
  <c r="DC14" i="6"/>
  <c r="DB14" i="6"/>
  <c r="CY14" i="6"/>
  <c r="CX14" i="6"/>
  <c r="CQ14" i="6"/>
  <c r="CP14" i="6"/>
  <c r="CM14" i="6"/>
  <c r="CL14" i="6"/>
  <c r="CE14" i="6"/>
  <c r="CD14" i="6"/>
  <c r="CA14" i="6"/>
  <c r="BZ14" i="6"/>
  <c r="BS14" i="6"/>
  <c r="BR14" i="6"/>
  <c r="BO14" i="6"/>
  <c r="BN14" i="6"/>
  <c r="BG14" i="6"/>
  <c r="BC14" i="6"/>
  <c r="BB14" i="6"/>
  <c r="AU14" i="6"/>
  <c r="AQ14" i="6"/>
  <c r="AP14" i="6"/>
  <c r="AI14" i="6"/>
  <c r="AE14" i="6"/>
  <c r="AD14" i="6"/>
  <c r="W14" i="6"/>
  <c r="S14" i="6"/>
  <c r="R14" i="6"/>
  <c r="K14" i="6"/>
  <c r="G14" i="6"/>
  <c r="F14" i="6"/>
  <c r="EY10" i="6"/>
  <c r="EU10" i="6"/>
  <c r="ET10" i="6"/>
  <c r="EM10" i="6"/>
  <c r="EL10" i="6"/>
  <c r="EI10" i="6"/>
  <c r="EH10" i="6"/>
  <c r="EA10" i="6"/>
  <c r="DZ10" i="6"/>
  <c r="DW10" i="6"/>
  <c r="DV10" i="6"/>
  <c r="DO10" i="6"/>
  <c r="DN10" i="6"/>
  <c r="DK10" i="6"/>
  <c r="DJ10" i="6"/>
  <c r="DC10" i="6"/>
  <c r="DB10" i="6"/>
  <c r="CY10" i="6"/>
  <c r="CX10" i="6"/>
  <c r="CQ10" i="6"/>
  <c r="CP10" i="6"/>
  <c r="CM10" i="6"/>
  <c r="CL10" i="6"/>
  <c r="CE10" i="6"/>
  <c r="CD10" i="6"/>
  <c r="CA10" i="6"/>
  <c r="BZ10" i="6"/>
  <c r="BS10" i="6"/>
  <c r="BR10" i="6"/>
  <c r="BO10" i="6"/>
  <c r="BN10" i="6"/>
  <c r="BG10" i="6"/>
  <c r="BC10" i="6"/>
  <c r="BB10" i="6"/>
  <c r="AU10" i="6"/>
  <c r="AQ10" i="6"/>
  <c r="AP10" i="6"/>
  <c r="AI10" i="6"/>
  <c r="AE10" i="6"/>
  <c r="AD10" i="6"/>
  <c r="W10" i="6"/>
  <c r="S10" i="6"/>
  <c r="R10" i="6"/>
  <c r="K10" i="6"/>
  <c r="G10" i="6"/>
  <c r="F10" i="6"/>
  <c r="EY9" i="6"/>
  <c r="EU9" i="6"/>
  <c r="ET9" i="6"/>
  <c r="EM9" i="6"/>
  <c r="EL9" i="6"/>
  <c r="EI9" i="6"/>
  <c r="EH9" i="6"/>
  <c r="EA9" i="6"/>
  <c r="DZ9" i="6"/>
  <c r="DW9" i="6"/>
  <c r="DV9" i="6"/>
  <c r="DO9" i="6"/>
  <c r="DN9" i="6"/>
  <c r="DK9" i="6"/>
  <c r="DJ9" i="6"/>
  <c r="DC9" i="6"/>
  <c r="DB9" i="6"/>
  <c r="CY9" i="6"/>
  <c r="CX9" i="6"/>
  <c r="CQ9" i="6"/>
  <c r="CP9" i="6"/>
  <c r="CM9" i="6"/>
  <c r="CL9" i="6"/>
  <c r="CE9" i="6"/>
  <c r="CD9" i="6"/>
  <c r="CA9" i="6"/>
  <c r="BZ9" i="6"/>
  <c r="BS9" i="6"/>
  <c r="BR9" i="6"/>
  <c r="BO9" i="6"/>
  <c r="BN9" i="6"/>
  <c r="BG9" i="6"/>
  <c r="BC9" i="6"/>
  <c r="BB9" i="6"/>
  <c r="AU9" i="6"/>
  <c r="AQ9" i="6"/>
  <c r="AP9" i="6"/>
  <c r="AI9" i="6"/>
  <c r="AE9" i="6"/>
  <c r="AD9" i="6"/>
  <c r="W9" i="6"/>
  <c r="S9" i="6"/>
  <c r="R9" i="6"/>
  <c r="K9" i="6"/>
  <c r="G9" i="6"/>
  <c r="F9" i="6"/>
  <c r="EY8" i="6"/>
  <c r="EU8" i="6"/>
  <c r="ET8" i="6"/>
  <c r="EM8" i="6"/>
  <c r="EL8" i="6"/>
  <c r="EI8" i="6"/>
  <c r="EH8" i="6"/>
  <c r="EA8" i="6"/>
  <c r="DZ8" i="6"/>
  <c r="DW8" i="6"/>
  <c r="DV8" i="6"/>
  <c r="DO8" i="6"/>
  <c r="DN8" i="6"/>
  <c r="DK8" i="6"/>
  <c r="DJ8" i="6"/>
  <c r="DC8" i="6"/>
  <c r="DB8" i="6"/>
  <c r="CY8" i="6"/>
  <c r="CX8" i="6"/>
  <c r="CQ8" i="6"/>
  <c r="CP8" i="6"/>
  <c r="CM8" i="6"/>
  <c r="CL8" i="6"/>
  <c r="CE8" i="6"/>
  <c r="CD8" i="6"/>
  <c r="CA8" i="6"/>
  <c r="BZ8" i="6"/>
  <c r="BS8" i="6"/>
  <c r="BR8" i="6"/>
  <c r="BO8" i="6"/>
  <c r="BN8" i="6"/>
  <c r="BG8" i="6"/>
  <c r="BC8" i="6"/>
  <c r="BB8" i="6"/>
  <c r="AU8" i="6"/>
  <c r="AQ8" i="6"/>
  <c r="AP8" i="6"/>
  <c r="AI8" i="6"/>
  <c r="AE8" i="6"/>
  <c r="AD8" i="6"/>
  <c r="W8" i="6"/>
  <c r="S8" i="6"/>
  <c r="R8" i="6"/>
  <c r="K8" i="6"/>
  <c r="G8" i="6"/>
  <c r="F8" i="6"/>
  <c r="EY7" i="6"/>
  <c r="EU7" i="6"/>
  <c r="ET7" i="6"/>
  <c r="EM7" i="6"/>
  <c r="EL7" i="6"/>
  <c r="EI7" i="6"/>
  <c r="EH7" i="6"/>
  <c r="EA7" i="6"/>
  <c r="DZ7" i="6"/>
  <c r="DW7" i="6"/>
  <c r="DV7" i="6"/>
  <c r="DO7" i="6"/>
  <c r="DN7" i="6"/>
  <c r="DK7" i="6"/>
  <c r="DJ7" i="6"/>
  <c r="DC7" i="6"/>
  <c r="DB7" i="6"/>
  <c r="CY7" i="6"/>
  <c r="CX7" i="6"/>
  <c r="CQ7" i="6"/>
  <c r="CP7" i="6"/>
  <c r="CM7" i="6"/>
  <c r="CL7" i="6"/>
  <c r="CE7" i="6"/>
  <c r="CD7" i="6"/>
  <c r="CA7" i="6"/>
  <c r="BZ7" i="6"/>
  <c r="BS7" i="6"/>
  <c r="BR7" i="6"/>
  <c r="BO7" i="6"/>
  <c r="BN7" i="6"/>
  <c r="BG7" i="6"/>
  <c r="BC7" i="6"/>
  <c r="BB7" i="6"/>
  <c r="AU7" i="6"/>
  <c r="AQ7" i="6"/>
  <c r="AP7" i="6"/>
  <c r="AI7" i="6"/>
  <c r="AE7" i="6"/>
  <c r="AD7" i="6"/>
  <c r="W7" i="6"/>
  <c r="S7" i="6"/>
  <c r="R7" i="6"/>
  <c r="K7" i="6"/>
  <c r="G7" i="6"/>
  <c r="F7" i="6"/>
  <c r="EV4" i="6"/>
  <c r="M113" i="6" s="1"/>
  <c r="EJ4" i="6"/>
  <c r="M112" i="6" s="1"/>
  <c r="DX4" i="6"/>
  <c r="M111" i="6" s="1"/>
  <c r="DL4" i="6"/>
  <c r="M110" i="6" s="1"/>
  <c r="CZ4" i="6"/>
  <c r="CN4" i="6"/>
  <c r="M109" i="6" s="1"/>
  <c r="CB4" i="6"/>
  <c r="M107" i="6" s="1"/>
  <c r="BP4" i="6"/>
  <c r="M106" i="6" s="1"/>
  <c r="BD4" i="6"/>
  <c r="M105" i="6" s="1"/>
  <c r="AR4" i="6"/>
  <c r="M104" i="6" s="1"/>
  <c r="AF4" i="6"/>
  <c r="M103" i="6" s="1"/>
  <c r="T4" i="6"/>
  <c r="M102" i="6" s="1"/>
  <c r="H4" i="6"/>
  <c r="M101" i="6" s="1"/>
  <c r="EV3" i="6"/>
  <c r="J113" i="6" s="1"/>
  <c r="ET3" i="6"/>
  <c r="I113" i="6" s="1"/>
  <c r="ER3" i="6"/>
  <c r="H113" i="6" s="1"/>
  <c r="EP3" i="6"/>
  <c r="G113" i="6" s="1"/>
  <c r="EJ3" i="6"/>
  <c r="J112" i="6" s="1"/>
  <c r="EH3" i="6"/>
  <c r="I112" i="6" s="1"/>
  <c r="EF3" i="6"/>
  <c r="H112" i="6" s="1"/>
  <c r="ED3" i="6"/>
  <c r="G112" i="6" s="1"/>
  <c r="DX3" i="6"/>
  <c r="J111" i="6" s="1"/>
  <c r="DV3" i="6"/>
  <c r="I111" i="6" s="1"/>
  <c r="DT3" i="6"/>
  <c r="H111" i="6" s="1"/>
  <c r="DR3" i="6"/>
  <c r="G111" i="6" s="1"/>
  <c r="DL3" i="6"/>
  <c r="J110" i="6" s="1"/>
  <c r="DJ3" i="6"/>
  <c r="I110" i="6" s="1"/>
  <c r="DH3" i="6"/>
  <c r="H110" i="6" s="1"/>
  <c r="DF3" i="6"/>
  <c r="G110" i="6" s="1"/>
  <c r="CZ3" i="6"/>
  <c r="J109" i="6" s="1"/>
  <c r="CX3" i="6"/>
  <c r="I109" i="6" s="1"/>
  <c r="CV3" i="6"/>
  <c r="H109" i="6" s="1"/>
  <c r="CT3" i="6"/>
  <c r="G109" i="6" s="1"/>
  <c r="CN3" i="6"/>
  <c r="J108" i="6" s="1"/>
  <c r="CL3" i="6"/>
  <c r="I108" i="6" s="1"/>
  <c r="CJ3" i="6"/>
  <c r="H108" i="6" s="1"/>
  <c r="CH3" i="6"/>
  <c r="G108" i="6" s="1"/>
  <c r="CB3" i="6"/>
  <c r="J107" i="6" s="1"/>
  <c r="BZ3" i="6"/>
  <c r="I107" i="6" s="1"/>
  <c r="BX3" i="6"/>
  <c r="H107" i="6" s="1"/>
  <c r="BV3" i="6"/>
  <c r="G107" i="6" s="1"/>
  <c r="BP3" i="6"/>
  <c r="J106" i="6" s="1"/>
  <c r="BN3" i="6"/>
  <c r="I106" i="6" s="1"/>
  <c r="BL3" i="6"/>
  <c r="H106" i="6" s="1"/>
  <c r="BJ3" i="6"/>
  <c r="G106" i="6" s="1"/>
  <c r="BD3" i="6"/>
  <c r="J105" i="6" s="1"/>
  <c r="BB3" i="6"/>
  <c r="I105" i="6" s="1"/>
  <c r="AZ3" i="6"/>
  <c r="H105" i="6" s="1"/>
  <c r="AX3" i="6"/>
  <c r="G105" i="6" s="1"/>
  <c r="AR3" i="6"/>
  <c r="J104" i="6" s="1"/>
  <c r="AP3" i="6"/>
  <c r="I104" i="6" s="1"/>
  <c r="AN3" i="6"/>
  <c r="H104" i="6" s="1"/>
  <c r="AL3" i="6"/>
  <c r="G104" i="6" s="1"/>
  <c r="AF3" i="6"/>
  <c r="J103" i="6" s="1"/>
  <c r="AD3" i="6"/>
  <c r="I103" i="6" s="1"/>
  <c r="AB3" i="6"/>
  <c r="H103" i="6" s="1"/>
  <c r="Z3" i="6"/>
  <c r="G103" i="6" s="1"/>
  <c r="T3" i="6"/>
  <c r="J102" i="6" s="1"/>
  <c r="R3" i="6"/>
  <c r="I102" i="6" s="1"/>
  <c r="P3" i="6"/>
  <c r="H102" i="6" s="1"/>
  <c r="N3" i="6"/>
  <c r="G102" i="6" s="1"/>
  <c r="J101" i="6"/>
  <c r="EX2" i="6"/>
  <c r="F113" i="6" s="1"/>
  <c r="EL2" i="6"/>
  <c r="F112" i="6" s="1"/>
  <c r="DZ2" i="6"/>
  <c r="F111" i="6" s="1"/>
  <c r="DN2" i="6"/>
  <c r="F110" i="6" s="1"/>
  <c r="DB2" i="6"/>
  <c r="F109" i="6" s="1"/>
  <c r="CP2" i="6"/>
  <c r="F108" i="6" s="1"/>
  <c r="CD2" i="6"/>
  <c r="F107" i="6" s="1"/>
  <c r="BR2" i="6"/>
  <c r="F106" i="6" s="1"/>
  <c r="BF2" i="6"/>
  <c r="F105" i="6" s="1"/>
  <c r="AT2" i="6"/>
  <c r="F104" i="6" s="1"/>
  <c r="AH2" i="6"/>
  <c r="F103" i="6" s="1"/>
  <c r="V2" i="6"/>
  <c r="F102" i="6" s="1"/>
  <c r="J2" i="6"/>
  <c r="F101" i="6" s="1"/>
  <c r="M108" i="7" l="1"/>
  <c r="M108" i="6"/>
</calcChain>
</file>

<file path=xl/sharedStrings.xml><?xml version="1.0" encoding="utf-8"?>
<sst xmlns="http://schemas.openxmlformats.org/spreadsheetml/2006/main" count="1768" uniqueCount="63">
  <si>
    <t>Week</t>
  </si>
  <si>
    <t>Work Out 1</t>
  </si>
  <si>
    <t>Work Out 2</t>
  </si>
  <si>
    <t>Work Out 3</t>
  </si>
  <si>
    <t>Work Out 4</t>
  </si>
  <si>
    <t xml:space="preserve">Start </t>
  </si>
  <si>
    <t>Weight</t>
  </si>
  <si>
    <t>Middle</t>
  </si>
  <si>
    <t>Init 5 Hg</t>
  </si>
  <si>
    <t>Range</t>
  </si>
  <si>
    <t>Final Hg</t>
  </si>
  <si>
    <t>Post</t>
  </si>
  <si>
    <t>BPFL</t>
  </si>
  <si>
    <t>Measurement</t>
  </si>
  <si>
    <t>FG</t>
  </si>
  <si>
    <t>EL</t>
  </si>
  <si>
    <t>MEG</t>
  </si>
  <si>
    <t>Change</t>
  </si>
  <si>
    <t>Good?</t>
  </si>
  <si>
    <t>Off</t>
  </si>
  <si>
    <t>Month</t>
  </si>
  <si>
    <t>Vol</t>
  </si>
  <si>
    <t>BPEL</t>
  </si>
  <si>
    <t>Fat Pad</t>
  </si>
  <si>
    <t>VOL</t>
  </si>
  <si>
    <t>NBPEL</t>
  </si>
  <si>
    <t>WT</t>
  </si>
  <si>
    <t>Wt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</si>
  <si>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BFL</t>
    </r>
  </si>
  <si>
    <t>ΔFG</t>
  </si>
  <si>
    <t>ΔBPEL</t>
  </si>
  <si>
    <t>ΔMEG</t>
  </si>
  <si>
    <t>Goal</t>
  </si>
  <si>
    <t>Year</t>
  </si>
  <si>
    <t>`</t>
  </si>
  <si>
    <t>/week</t>
  </si>
  <si>
    <t>/Month</t>
  </si>
  <si>
    <t>2.125 inch tube</t>
  </si>
  <si>
    <t>Started pumping daily goal of 50 kpa</t>
  </si>
  <si>
    <t>Backed pump pressure back down to 40 kpa</t>
  </si>
  <si>
    <t>/Day</t>
  </si>
  <si>
    <t xml:space="preserve">  </t>
  </si>
  <si>
    <t>Camera Height</t>
  </si>
  <si>
    <t>40 cm</t>
  </si>
  <si>
    <t>Flacid Girth</t>
  </si>
  <si>
    <t>Bone pressed erect length</t>
  </si>
  <si>
    <t>Bone pressed flaccid length</t>
  </si>
  <si>
    <t>Max Erect Girth</t>
  </si>
  <si>
    <t>Non Bonepressed erect length</t>
  </si>
  <si>
    <t>Start Middle and Post are all stretched Flaccid lengths</t>
  </si>
  <si>
    <t>Good will turn to yes if you have reached over 2.1% fatigue from the measurement taken at the beginning of the month.</t>
  </si>
  <si>
    <t>There are 13 months to devide the year into equal segments</t>
  </si>
  <si>
    <t xml:space="preserve">Grey out dates are potential break days, recommended by BD at one point. </t>
  </si>
  <si>
    <t>Weight in the monthly measurements is to help track fat pad v weight.</t>
  </si>
  <si>
    <t>Weight in the charts is for hanging weight, not necessary if you are doing manuals.</t>
  </si>
  <si>
    <t>The charts below are automatically filled by the monthly measurements, by using the table filters you remove zero values from the chart.</t>
  </si>
  <si>
    <t>Average lines will show up, these are the numbers you should pay attention two. The coeficient infront of the x is your average monthly increase.</t>
  </si>
  <si>
    <t>Init and Final Hg are for pumping. Your initial length under 5 inhg and then final measurment under 5 inhg. Feel free to use different pressures.</t>
  </si>
  <si>
    <t>The range would be the desired increase in length you would want to see under working pressure during your pump set.</t>
  </si>
  <si>
    <t>Capy values from the table at the bottom and paste them into sheet one for multiple year charts.</t>
  </si>
  <si>
    <t>The chart below can be completed by coping values from the lower table from the yearly trackers.</t>
  </si>
  <si>
    <t>The charts above will fill in with values as you enter them into the table</t>
  </si>
  <si>
    <t>If you need to add more years make sure you add lines to the table correctly or else it may be buggy.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</si>
</sst>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0" borderId="0" xfId="0" applyNumberFormat="1"/>
    <xf numFmtId="0" fontId="4" fillId="3" borderId="1" xfId="2"/>
    <xf numFmtId="0" fontId="5" fillId="4" borderId="1" xfId="3"/>
    <xf numFmtId="0" fontId="0" fillId="5" borderId="0" xfId="0" applyFill="1"/>
    <xf numFmtId="0" fontId="0" fillId="0" borderId="0" xfId="0" applyFill="1"/>
    <xf numFmtId="0" fontId="6" fillId="6" borderId="0" xfId="0" applyFont="1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1" fillId="0" borderId="0" xfId="1" applyFill="1"/>
    <xf numFmtId="0" fontId="1" fillId="8" borderId="0" xfId="1" applyFill="1"/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'1'!$D$68</c:f>
              <c:strCache>
                <c:ptCount val="1"/>
                <c:pt idx="0">
                  <c:v>BPFL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04273247365095E-2"/>
                  <c:y val="-3.04133051191441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'1'!$D$69:$D$110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1"/>
          <c:order val="1"/>
          <c:tx>
            <c:strRef>
              <c:f>'1'!$F$68</c:f>
              <c:strCache>
                <c:ptCount val="1"/>
                <c:pt idx="0">
                  <c:v>BPEL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21442525876802E-2"/>
                  <c:y val="-2.49812548763640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'1'!$F$69:$F$110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2"/>
          <c:order val="2"/>
          <c:tx>
            <c:strRef>
              <c:f>'1'!$N$68</c:f>
              <c:strCache>
                <c:ptCount val="1"/>
                <c:pt idx="0">
                  <c:v>NBPEL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506826411919118E-2"/>
                  <c:y val="-5.2884526529175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'1'!$N$69:$N$110</c:f>
              <c:numCache>
                <c:formatCode>General</c:formatCode>
                <c:ptCount val="4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17704"/>
        <c:axId val="156884824"/>
      </c:lineChart>
      <c:catAx>
        <c:axId val="56261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4824"/>
        <c:crosses val="autoZero"/>
        <c:auto val="1"/>
        <c:lblAlgn val="ctr"/>
        <c:lblOffset val="100"/>
        <c:noMultiLvlLbl val="0"/>
      </c:catAx>
      <c:valAx>
        <c:axId val="156884824"/>
        <c:scaling>
          <c:orientation val="minMax"/>
          <c:max val="2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'2025'!$K$101:$K$113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5200"/>
        <c:axId val="589392064"/>
      </c:lineChart>
      <c:catAx>
        <c:axId val="58939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2064"/>
        <c:crosses val="autoZero"/>
        <c:auto val="1"/>
        <c:lblAlgn val="ctr"/>
        <c:lblOffset val="100"/>
        <c:noMultiLvlLbl val="0"/>
      </c:catAx>
      <c:valAx>
        <c:axId val="5893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6714785651794"/>
          <c:y val="0.17171296296296298"/>
          <c:w val="0.8376550743657043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'2025'!$M$100</c:f>
              <c:strCache>
                <c:ptCount val="1"/>
                <c:pt idx="0">
                  <c:v>Fat Pad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'2025'!$M$101:$M$113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5984"/>
        <c:axId val="589396376"/>
      </c:lineChart>
      <c:catAx>
        <c:axId val="5893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6376"/>
        <c:crosses val="autoZero"/>
        <c:auto val="1"/>
        <c:lblAlgn val="ctr"/>
        <c:lblOffset val="100"/>
        <c:noMultiLvlLbl val="0"/>
      </c:catAx>
      <c:valAx>
        <c:axId val="58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7431798626926E-2"/>
          <c:y val="3.3360556693842268E-2"/>
          <c:w val="0.94144517140983552"/>
          <c:h val="0.77033851846610946"/>
        </c:manualLayout>
      </c:layout>
      <c:lineChart>
        <c:grouping val="standard"/>
        <c:varyColors val="0"/>
        <c:ser>
          <c:idx val="0"/>
          <c:order val="0"/>
          <c:tx>
            <c:v>Start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423627366607579"/>
                  <c:y val="7.3728033392921416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2025'!$B$7:$B$10,'2025'!$B$14:$B$17,'2025'!$B$21:$B$24,'2025'!$B$28:$B$31,'2025'!$N$7:$N$10,'2025'!$N$14:$N$17,'2025'!$N$21:$N$24,'2025'!$N$28:$N$31,'2025'!$Z$7:$Z$10,'2025'!$Z$14:$Z$17,'2025'!$Z$21:$Z$24,'2025'!$Z$28:$Z$31,'2025'!$AL$7:$AL$10,'2025'!$AL$14:$AL$17,'2025'!$AL$21:$AL$24,'2025'!$AL$28:$AL$31,'2025'!$AX$7:$AX$10,'2025'!$AX$14:$AX$17,'2025'!$AX$21:$AX$24,'2025'!$AX$28:$AX$31,'2025'!$BJ$7:$BJ$10,'2025'!$BJ$14:$BJ$17,'2025'!$BJ$21:$BJ$24,'2025'!$BJ$28:$BJ$31,'2025'!$BV$7:$BV$10,'2025'!$BV$14:$BV$17,'2025'!$BV$21:$BV$24,'2025'!$BV$28:$BV$31,'2025'!$CH$7:$CH$10,'2025'!$CH$14:$CH$17,'2025'!$CH$21:$CH$24,'2025'!$CH$28:$CH$31,'2025'!$CT$7:$CT$10,'2025'!$CT$14:$CT$17,'2025'!$CT$21:$CT$24,'2025'!$CT$28:$CT$31,'2025'!$DF$7:$DF$10,'2025'!$DF$14:$DF$17,'2025'!$DF$21:$DF$24,'2025'!$DF$28:$DF$31,'2025'!$DR$7:$DR$10,'2025'!$DR$14:$DR$17,'2025'!$DR$21:$DR$24,'2025'!$DR$28:$DR$31,'2025'!$ED$7:$ED$10,'2025'!$ED$14:$ED$17,'2025'!$ED$21:$ED$24,'2025'!$ED$28:$ED$31,'2025'!$EP$7:$EP$10,'2025'!$EP$14:$EP$17,'2025'!$EP$21:$EP$24,'2025'!$EP$28:$EP$31)</c:f>
              <c:numCache>
                <c:formatCode>General</c:formatCode>
                <c:ptCount val="208"/>
              </c:numCache>
            </c:numRef>
          </c:val>
          <c:smooth val="0"/>
        </c:ser>
        <c:ser>
          <c:idx val="1"/>
          <c:order val="1"/>
          <c:tx>
            <c:v>MID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2692635644011"/>
                  <c:y val="-5.5932631159369341E-2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2025'!$D$7:$D$10,'2025'!$D$14:$D$17,'2025'!$D$21:$D$24,'2025'!$D$28:$D$31,'2025'!$P$7:$P$10,'2025'!$P$14:$P$17,'2025'!$P$21:$P$24,'2025'!$P$28:$P$31,'2025'!$AB$7:$AB$10,'2025'!$AB$14:$AB$17,'2025'!$AB$21:$AB$24,'2025'!$AB$28:$AB$31,'2025'!$AN$7:$AN$10,'2025'!$AN$14:$AN$17,'2025'!$AN$21:$AN$24,'2025'!$AN$28:$AN$31,'2025'!$AZ$7:$AZ$10,'2025'!$AZ$14:$AZ$17,'2025'!$AZ$21:$AZ$24,'2025'!$AZ$28:$AZ$31,'2025'!$BL$7:$BL$10,'2025'!$BL$14:$BL$17,'2025'!$BL$21:$BL$24,'2025'!$BL$28:$BL$31,'2025'!$BX$7:$BX$10,'2025'!$BX$14:$BX$17,'2025'!$BX$21:$BX$24,'2025'!$BX$28:$BX$31,'2025'!$CJ$7:$CJ$10,'2025'!$CJ$14:$CJ$17,'2025'!$CJ$21:$CJ$24,'2025'!$CJ$28:$CJ$31,'2025'!$CV$7:$CV$10,'2025'!$CV$14:$CV$17,'2025'!$CV$21:$CV$24,'2025'!$CV$28:$CV$31,'2025'!$DH$7:$DH$10,'2025'!$DH$14:$DH$17,'2025'!$DH$21:$DH$24,'2025'!$DH$28:$DH$31,'2025'!$DT$7:$DT$10,'2025'!$DT$14:$DT$17,'2025'!$DT$21:$DT$24,'2025'!$DT$28:$DT$31,'2025'!$EF$7:$EF$10,'2025'!$EF$14:$EF$17,'2025'!$EF$21:$EF$24,'2025'!$EF$28:$EF$31,'2025'!$ER$7:$ER$10,'2025'!$ER$14:$ER$17,'2025'!$ER$21:$ER$24,'2025'!$ER$28:$ER$31)</c:f>
              <c:numCache>
                <c:formatCode>General</c:formatCode>
                <c:ptCount val="208"/>
              </c:numCache>
            </c:numRef>
          </c:val>
          <c:smooth val="0"/>
        </c:ser>
        <c:ser>
          <c:idx val="2"/>
          <c:order val="2"/>
          <c:tx>
            <c:v>Init 5 mmHg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16529793459341"/>
                  <c:y val="7.3205803342551709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2025'!$E$7:$E$10,'2025'!$E$14:$E$17,'2025'!$E$21:$E$24,'2025'!$E$28:$E$31,'2025'!$Q$7:$Q$10,'2025'!$Q$14:$Q$17,'2025'!$Q$21:$Q$24,'2025'!$Q$28:$Q$31,'2025'!$AC$7:$AC$10,'2025'!$AC$14:$AC$17,'2025'!$AC$21:$AC$24,'2025'!$AC$28:$AC$31,'2025'!$AO$7:$AO$10,'2025'!$AO$14:$AO$17,'2025'!$AO$21:$AO$24,'2025'!$AO$28:$AO$31,'2025'!$BA$7:$BA$10,'2025'!$BA$14:$BA$17,'2025'!$BA$21:$BA$24,'2025'!$BA$28:$BA$31,'2025'!$BM$7:$BM$10,'2025'!$BM$14:$BM$17,'2025'!$BM$21:$BM$24,'2025'!$BM$28:$BM$31,'2025'!$BY$7:$BY$10,'2025'!$BY$14:$BY$17,'2025'!$BY$21:$BY$24,'2025'!$BY$28:$BY$31,'2025'!$CK$7:$CK$10,'2025'!$CK$14:$CK$17,'2025'!$CK$21:$CK$24,'2025'!$CK$28:$CK$31,'2025'!$CW$7:$CW$10,'2025'!$CW$14:$CW$17,'2025'!$CW$21:$CW$24,'2025'!$CW$28:$CW$31,'2025'!$DI$7:$DI$10,'2025'!$DI$14:$DI$17,'2025'!$DI$21:$DI$24,'2025'!$DI$28:$DI$31,'2025'!$DU$7:$DU$10,'2025'!$DU$14:$DU$17,'2025'!$DU$21:$DU$24,'2025'!$DU$28:$DU$31,'2025'!$EG$7:$EG$10,'2025'!$EG$14:$EG$17,'2025'!$EG$21:$EG$24,'2025'!$EG$28:$EG$31,'2025'!$ES$7:$ES$10,'2025'!$ES$14:$ES$17,'2025'!$ES$21:$ES$24,'2025'!$ES$28:$ES$31)</c:f>
              <c:numCache>
                <c:formatCode>General</c:formatCode>
                <c:ptCount val="208"/>
              </c:numCache>
            </c:numRef>
          </c:val>
          <c:smooth val="0"/>
        </c:ser>
        <c:ser>
          <c:idx val="3"/>
          <c:order val="3"/>
          <c:tx>
            <c:v>Final 5 mmHg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925241343332768E-2"/>
                  <c:y val="7.1584166115255685E-2"/>
                </c:manualLayout>
              </c:layout>
              <c:numFmt formatCode="General" sourceLinked="0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2025'!$H$7:$H$10,'2025'!$H$14:$H$17,'2025'!$H$21:$H$24,'2025'!$H$28:$H$31,'2025'!$T$7:$T$10,'2025'!$T$14:$T$17,'2025'!$T$21:$T$24,'2025'!$T$28:$T$31,'2025'!$AF$7:$AF$10,'2025'!$AF$14:$AF$17,'2025'!$AF$21:$AF$24,'2025'!$AF$28:$AF$31,'2025'!$AR$7:$AR$10,'2025'!$AR$14:$AR$17,'2025'!$AR$21:$AR$24,'2025'!$AR$28:$AR$31,'2025'!$BD$7:$BD$10,'2025'!$BD$14:$BD$17,'2025'!$BD$21:$BD$24,'2025'!$BD$28:$BD$31,'2025'!$BP$7:$BP$10,'2025'!$BP$14:$BP$17,'2025'!$BP$28:$BP$31,'2025'!$CB$7:$CB$10,'2025'!$CB$14:$CB$17,'2025'!$CB$21:$CB$24,'2025'!$CB$28:$CB$31,'2025'!$CN$7:$CN$10,'2025'!$CN$14:$CN$17,'2025'!$CN$21:$CN$24,'2025'!$CN$28:$CN$31,'2025'!$CZ$7:$CZ$10,'2025'!$CZ$14:$CZ$17,'2025'!$CZ$21:$CZ$24,'2025'!$CZ$28:$CZ$31,'2025'!$DL$7:$DL$10,'2025'!$DL$14:$DL$17,'2025'!$DL$21:$DL$24,'2025'!$DL$28:$DL$31,'2025'!$DX$7:$DX$10,'2025'!$DX$14:$DX$17,'2025'!$DX$21:$DX$24,'2025'!$DX$28:$DX$31,'2025'!$EJ$7:$EJ$10,'2025'!$EJ$14:$EJ$17,'2025'!$EJ$21:$EJ$24,'2025'!$EJ$28:$EJ$31,'2025'!$EV$7:$EV$10,'2025'!$EV$14:$EV$17,'2025'!$EV$21:$EV$24,'2025'!$EV$28:$EV$31)</c:f>
              <c:numCache>
                <c:formatCode>General</c:formatCode>
                <c:ptCount val="204"/>
              </c:numCache>
            </c:numRef>
          </c:val>
          <c:smooth val="0"/>
        </c:ser>
        <c:ser>
          <c:idx val="4"/>
          <c:order val="4"/>
          <c:tx>
            <c:v>Post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275845925575912E-2"/>
                  <c:y val="-5.2231386794354982E-2"/>
                </c:manualLayout>
              </c:layout>
              <c:numFmt formatCode="General" sourceLinked="0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2025'!$I$7:$I$10,'2025'!$I$14:$I$17,'2025'!$I$21:$I$24,'2025'!$I$28:$I$31,'2025'!$U$7:$U$10,'2025'!$U$14:$U$17,'2025'!$U$21:$U$24,'2025'!$U$28:$U$31,'2025'!$AG$7:$AG$10,'2025'!$AG$14:$AG$17,'2025'!$AG$21:$AG$24,'2025'!$AG$28:$AG$31,'2025'!$AS$7:$AS$10,'2025'!$AS$14:$AS$17,'2025'!$AS$21:$AS$24,'2025'!$AS$28:$AS$31,'2025'!$BE$7:$BE$10,'2025'!$BE$14:$BE$17,'2025'!$BE$21:$BE$24,'2025'!$BE$28:$BE$31,'2025'!$BQ$7:$BQ$10,'2025'!$BQ$14:$BQ$17,'2025'!$BQ$21:$BQ$24,'2025'!$BQ$28:$BQ$31,'2025'!$CC$7:$CC$10,'2025'!$CC$14:$CC$18,'2025'!$CC$21:$CC$24,'2025'!$CC$28:$CC$31,'2025'!$CO$7:$CO$10,'2025'!$CO$14:$CO$17,'2025'!$CO$21:$CO$24,'2025'!$CO$28:$CO$31,'2025'!$DA$7:$DA$10,'2025'!$DA$14:$DA$17,'2025'!$DA$21:$DA$24,'2025'!$DA$28:$DA$31,'2025'!$DM$7:$DM$10,'2025'!$DM$14:$DM$17,'2025'!$DM$21:$DM$24,'2025'!$DM$28:$DM$31,'2025'!$DY$7:$DY$10,'2025'!$DY$14:$DY$17,'2025'!$DY$21:$DY$24,'2025'!$DY$28:$DY$31,'2025'!$EK$7:$EK$10,'2025'!$EK$14:$EK$17,'2025'!$EK$21:$EK$24,'2025'!$EK$28:$EK$31,'2025'!$EW$7:$EW$10,'2025'!$EW$14:$EW$17,'2025'!$EW$21:$EW$24,'2025'!$EW$28:$EW$31)</c:f>
              <c:numCache>
                <c:formatCode>General</c:formatCode>
                <c:ptCount val="20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8728"/>
        <c:axId val="58939912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Strain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('2025'!$W$7:$W$10,'2025'!$W$14:$W$17,'2025'!$W$21:$W$24,'2025'!$W$28:$W$31,'2025'!$AI$7:$AI$10,'2025'!$AI$14:$AI$17,'2025'!$AI$21:$AI$24,'2025'!$AI$28:$AI$31,'2025'!$AU$7:$AU$10,'2025'!$AU$14:$AU$17,'2025'!$AU$21:$AU$24,'2025'!$AU$28:$AU$31,'2025'!$BG$7:$BG$10,'2025'!$BG$14:$BG$17,'2025'!$BG$21:$BG$24,'2025'!$BG$28:$BG$31,'2025'!$BS$28:$BS$31,'2025'!$BS$21:$BS$24,'2025'!$BS$14:$BS$17,'2025'!$BS$7:$BS$10,'2025'!$CE$7:$CE$10,'2025'!$CE$14:$CE$17,'2025'!$CE$21:$CE$24,'2025'!$CE$28:$CE$31,'2025'!$CQ$7:$CQ$10,'2025'!$CQ$14:$CQ$17,'2025'!$CQ$21:$CQ$24,'2025'!$CQ$28:$CQ$31,'2025'!$DC$7:$DC$10,'2025'!$DC$14:$DC$17,'2025'!$DC$21:$DC$24,'2025'!$DC$28:$DC$31,'2025'!$DO$7:$DO$10,'2025'!$DO$14:$DO$17,'2025'!$DO$21:$DO$24,'2025'!$DO$28:$DO$31,'2025'!$EA$7:$EA$10,'2025'!$EA$14:$EA$17,'2025'!$EA$21:$EA$24,'2025'!$EA$28:$EA$31,'2025'!$EM$7:$EM$10,'2025'!$EM$14:$EM$17,'2025'!$EM$21:$EM$24,'2025'!$EM$28:$EM$31,'2025'!$EY$28:$EY$31,'2025'!$EY$21:$EY$24,'2025'!$EY$14:$EY$17,'2025'!$EY$7:$EY$10)</c15:sqref>
                        </c15:formulaRef>
                      </c:ext>
                    </c:extLst>
                    <c:numCache>
                      <c:formatCode>0.0</c:formatCode>
                      <c:ptCount val="1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8939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9120"/>
        <c:crosses val="autoZero"/>
        <c:auto val="1"/>
        <c:lblAlgn val="ctr"/>
        <c:lblOffset val="100"/>
        <c:tickLblSkip val="4"/>
        <c:noMultiLvlLbl val="0"/>
      </c:catAx>
      <c:valAx>
        <c:axId val="5893991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'2025'!$F$100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'2025'!$A$101:$A$113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'2025'!$F$101:$F$113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01080"/>
        <c:axId val="589388928"/>
      </c:lineChart>
      <c:catAx>
        <c:axId val="58940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88928"/>
        <c:crosses val="autoZero"/>
        <c:auto val="1"/>
        <c:lblAlgn val="ctr"/>
        <c:lblOffset val="100"/>
        <c:noMultiLvlLbl val="0"/>
      </c:catAx>
      <c:valAx>
        <c:axId val="5893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0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10073305722698E-2"/>
          <c:y val="0.19486111111111112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Strain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2025'!$W$7:$W$10,'2025'!$W$14:$W$17,'2025'!$W$21:$W$24,'2025'!$W$28:$W$31,'2025'!$AI$7:$AI$10,'2025'!$AI$14:$AI$17,'2025'!$AI$21:$AI$24,'2025'!$AI$28:$AI$31,'2025'!$AU$7:$AU$10,'2025'!$AU$14:$AU$17,'2025'!$AU$21:$AU$24,'2025'!$AU$28:$AU$31,'2025'!$BG$7:$BG$10,'2025'!$BG$14:$BG$17,'2025'!$BG$21:$BG$24,'2025'!$BG$28:$BG$31,'2025'!$BS$28:$BS$31,'2025'!$BS$21:$BS$24,'2025'!$BS$14:$BS$17,'2025'!$BS$7:$BS$10,'2025'!$CE$7:$CE$10,'2025'!$CE$14:$CE$17,'2025'!$CE$21:$CE$24,'2025'!$CE$28:$CE$31,'2025'!$CQ$7:$CQ$10,'2025'!$CQ$14:$CQ$17,'2025'!$CQ$21:$CQ$24,'2025'!$CQ$28:$CQ$31,'2025'!$DC$7:$DC$10,'2025'!$DC$14:$DC$17,'2025'!$DC$21:$DC$24,'2025'!$DC$28:$DC$31,'2025'!$DO$7:$DO$10,'2025'!$DO$14:$DO$17,'2025'!$DO$21:$DO$24,'2025'!$DO$28:$DO$31,'2025'!$EA$7:$EA$10,'2025'!$EA$14:$EA$17,'2025'!$EA$21:$EA$24,'2025'!$EA$28:$EA$31,'2025'!$EM$7:$EM$10,'2025'!$EM$14:$EM$17,'2025'!$EM$21:$EM$24,'2025'!$EM$28:$EM$31,'2025'!$EY$28:$EY$31,'2025'!$EY$21:$EY$24,'2025'!$EY$14:$EY$17,'2025'!$EY$7:$EY$10)</c:f>
              <c:numCache>
                <c:formatCode>0.0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03432"/>
        <c:axId val="589404608"/>
      </c:lineChart>
      <c:catAx>
        <c:axId val="58940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04608"/>
        <c:crosses val="autoZero"/>
        <c:auto val="1"/>
        <c:lblAlgn val="ctr"/>
        <c:lblOffset val="100"/>
        <c:tickLblSkip val="4"/>
        <c:tickMarkSkip val="5"/>
        <c:noMultiLvlLbl val="0"/>
      </c:catAx>
      <c:valAx>
        <c:axId val="5894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0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'Blank Sheet'!$B$100</c:f>
              <c:strCache>
                <c:ptCount val="1"/>
                <c:pt idx="0">
                  <c:v>BPFL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04273247365095E-2"/>
                  <c:y val="-3.04133051191441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'Blank Sheet'!$B$101:$B$113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'Blank Sheet'!$D$100</c:f>
              <c:strCache>
                <c:ptCount val="1"/>
                <c:pt idx="0">
                  <c:v>BPEL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21442525876802E-2"/>
                  <c:y val="-2.49812548763640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'Blank Sheet'!$D$101:$D$113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'Blank Sheet'!$L$100</c:f>
              <c:strCache>
                <c:ptCount val="1"/>
                <c:pt idx="0">
                  <c:v>NBPEL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506826411919118E-2"/>
                  <c:y val="-5.2884526529175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'Blank Sheet'!$L$101:$L$113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76096"/>
        <c:axId val="587756584"/>
      </c:lineChart>
      <c:catAx>
        <c:axId val="57357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6584"/>
        <c:crosses val="autoZero"/>
        <c:auto val="1"/>
        <c:lblAlgn val="ctr"/>
        <c:lblOffset val="100"/>
        <c:noMultiLvlLbl val="0"/>
      </c:catAx>
      <c:valAx>
        <c:axId val="587756584"/>
        <c:scaling>
          <c:orientation val="minMax"/>
          <c:max val="2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'Blank Sheet'!$C$100</c:f>
              <c:strCache>
                <c:ptCount val="1"/>
                <c:pt idx="0">
                  <c:v>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708071228812641E-2"/>
                  <c:y val="4.0242622947760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'Blank Sheet'!$C$101:$C$113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'Blank Sheet'!$E$100</c:f>
              <c:strCache>
                <c:ptCount val="1"/>
                <c:pt idx="0">
                  <c:v>MEG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841055813137044E-2"/>
                  <c:y val="-8.31427247870727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'Blank Sheet'!$E$101:$E$113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59328"/>
        <c:axId val="587766776"/>
      </c:lineChart>
      <c:catAx>
        <c:axId val="58775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6776"/>
        <c:crosses val="autoZero"/>
        <c:auto val="1"/>
        <c:lblAlgn val="ctr"/>
        <c:lblOffset val="100"/>
        <c:noMultiLvlLbl val="0"/>
      </c:catAx>
      <c:valAx>
        <c:axId val="587766776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'Blank Sheet'!$G$100</c:f>
              <c:strCache>
                <c:ptCount val="1"/>
                <c:pt idx="0">
                  <c:v>ΔBFL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'Blank Sheet'!$G$101:$G$113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'Blank Sheet'!$I$100</c:f>
              <c:strCache>
                <c:ptCount val="1"/>
                <c:pt idx="0">
                  <c:v>ΔBPEL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'Blank Sheet'!$I$101:$I$113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'Blank Sheet'!$J$100</c:f>
              <c:strCache>
                <c:ptCount val="1"/>
                <c:pt idx="0">
                  <c:v>ΔMEG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'Blank Sheet'!$J$101:$J$113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60896"/>
        <c:axId val="587759720"/>
      </c:lineChart>
      <c:catAx>
        <c:axId val="5877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9720"/>
        <c:crosses val="autoZero"/>
        <c:auto val="1"/>
        <c:lblAlgn val="ctr"/>
        <c:lblOffset val="100"/>
        <c:noMultiLvlLbl val="0"/>
      </c:catAx>
      <c:valAx>
        <c:axId val="587759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'Blank Sheet'!$K$101:$K$113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57368"/>
        <c:axId val="587761288"/>
      </c:lineChart>
      <c:catAx>
        <c:axId val="58775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1288"/>
        <c:crosses val="autoZero"/>
        <c:auto val="1"/>
        <c:lblAlgn val="ctr"/>
        <c:lblOffset val="100"/>
        <c:noMultiLvlLbl val="0"/>
      </c:catAx>
      <c:valAx>
        <c:axId val="5877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6714785651794"/>
          <c:y val="0.17171296296296298"/>
          <c:w val="0.8376550743657043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'Blank Sheet'!$M$100</c:f>
              <c:strCache>
                <c:ptCount val="1"/>
                <c:pt idx="0">
                  <c:v>Fat Pad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'Blank Sheet'!$M$101:$M$113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67168"/>
        <c:axId val="587758936"/>
      </c:lineChart>
      <c:catAx>
        <c:axId val="58776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8936"/>
        <c:crosses val="autoZero"/>
        <c:auto val="1"/>
        <c:lblAlgn val="ctr"/>
        <c:lblOffset val="100"/>
        <c:noMultiLvlLbl val="0"/>
      </c:catAx>
      <c:valAx>
        <c:axId val="58775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'1'!$E$68</c:f>
              <c:strCache>
                <c:ptCount val="1"/>
                <c:pt idx="0">
                  <c:v>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708071228812641E-2"/>
                  <c:y val="4.0242622947760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'1'!$E$69:$E$110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1"/>
          <c:order val="1"/>
          <c:tx>
            <c:strRef>
              <c:f>'1'!$G$68</c:f>
              <c:strCache>
                <c:ptCount val="1"/>
                <c:pt idx="0">
                  <c:v>MEG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841055813137044E-2"/>
                  <c:y val="-8.31427247870727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'1'!$G$69:$G$110</c:f>
              <c:numCache>
                <c:formatCode>General</c:formatCode>
                <c:ptCount val="4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07952"/>
        <c:axId val="649191736"/>
      </c:lineChart>
      <c:catAx>
        <c:axId val="64450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91736"/>
        <c:crosses val="autoZero"/>
        <c:auto val="1"/>
        <c:lblAlgn val="ctr"/>
        <c:lblOffset val="100"/>
        <c:noMultiLvlLbl val="0"/>
      </c:catAx>
      <c:valAx>
        <c:axId val="649191736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7431798626926E-2"/>
          <c:y val="3.3360556693842268E-2"/>
          <c:w val="0.94144517140983552"/>
          <c:h val="0.77033851846610946"/>
        </c:manualLayout>
      </c:layout>
      <c:lineChart>
        <c:grouping val="standard"/>
        <c:varyColors val="0"/>
        <c:ser>
          <c:idx val="0"/>
          <c:order val="0"/>
          <c:tx>
            <c:v>Start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423627366607579"/>
                  <c:y val="7.3728033392921416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('Blank Sheet'!$B$7:$B$10,'Blank Sheet'!$B$14:$B$17,'Blank Sheet'!$B$21:$B$24,'Blank Sheet'!$B$28:$B$31,'Blank Sheet'!$N$7:$N$10,'Blank Sheet'!$N$14:$N$17,'Blank Sheet'!$N$21:$N$24,'Blank Sheet'!$N$28:$N$31,'Blank Sheet'!$Z$7:$Z$10,'Blank Sheet'!$Z$14:$Z$17,'Blank Sheet'!$Z$21:$Z$24,'Blank Sheet'!$Z$28:$Z$31,'Blank Sheet'!$AL$7:$AL$10,'Blank Sheet'!$AL$14:$AL$17,'Blank Sheet'!$AL$21:$AL$24,'Blank Sheet'!$AL$28:$AL$31,'Blank Sheet'!$AX$7:$AX$10,'Blank Sheet'!$AX$14:$AX$17,'Blank Sheet'!$AX$21:$AX$24,'Blank Sheet'!$AX$28:$AX$31,'Blank Sheet'!$BJ$7:$BJ$10,'Blank Sheet'!$BJ$14:$BJ$17,'Blank Sheet'!$BJ$21:$BJ$24,'Blank Sheet'!$BJ$28:$BJ$31,'Blank Sheet'!$BV$7:$BV$10,'Blank Sheet'!$BV$14:$BV$17,'Blank Sheet'!$BV$21:$BV$24,'Blank Sheet'!$BV$28:$BV$31,'Blank Sheet'!$CH$7:$CH$10,'Blank Sheet'!$CH$14:$CH$17,'Blank Sheet'!$CH$21:$CH$24,'Blank Sheet'!$CH$28:$CH$31,'Blank Sheet'!$CT$7:$CT$10,'Blank Sheet'!$CT$14:$CT$17,'Blank Sheet'!$CT$21:$CT$24,'Blank Sheet'!$CT$28:$CT$31,'Blank Sheet'!$DF$7:$DF$10,'Blank Sheet'!$DF$14:$DF$17,'Blank Sheet'!$DF$21:$DF$24,'Blank Sheet'!$DF$28:$DF$31,'Blank Sheet'!$DR$7:$DR$10,'Blank Sheet'!$DR$14:$DR$17,'Blank Sheet'!$DR$21:$DR$24,'Blank Sheet'!$DR$28:$DR$31,'Blank Sheet'!$ED$7:$ED$10,'Blank Sheet'!$ED$14:$ED$17,'Blank Sheet'!$ED$21:$ED$24,'Blank Sheet'!$ED$28:$ED$31,'Blank Sheet'!$EP$7:$EP$10,'Blank Sheet'!$EP$14:$EP$17,'Blank Sheet'!$EP$21:$EP$24,'Blank Sheet'!$EP$28:$EP$31)</c:f>
              <c:numCache>
                <c:formatCode>General</c:formatCode>
                <c:ptCount val="208"/>
                <c:pt idx="52">
                  <c:v>18.2</c:v>
                </c:pt>
                <c:pt idx="53">
                  <c:v>18.100000000000001</c:v>
                </c:pt>
                <c:pt idx="54">
                  <c:v>18.2</c:v>
                </c:pt>
                <c:pt idx="55">
                  <c:v>18.399999999999999</c:v>
                </c:pt>
                <c:pt idx="56">
                  <c:v>18.399999999999999</c:v>
                </c:pt>
                <c:pt idx="57">
                  <c:v>18.5</c:v>
                </c:pt>
                <c:pt idx="58">
                  <c:v>18.5</c:v>
                </c:pt>
                <c:pt idx="59">
                  <c:v>18.7</c:v>
                </c:pt>
                <c:pt idx="60">
                  <c:v>18.5</c:v>
                </c:pt>
                <c:pt idx="61">
                  <c:v>18.399999999999999</c:v>
                </c:pt>
                <c:pt idx="62">
                  <c:v>18.3</c:v>
                </c:pt>
              </c:numCache>
            </c:numRef>
          </c:val>
          <c:smooth val="0"/>
        </c:ser>
        <c:ser>
          <c:idx val="1"/>
          <c:order val="1"/>
          <c:tx>
            <c:v>MID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2692635644011"/>
                  <c:y val="-5.5932631159369341E-2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('Blank Sheet'!$D$7:$D$10,'Blank Sheet'!$D$14:$D$17,'Blank Sheet'!$D$21:$D$24,'Blank Sheet'!$D$28:$D$31,'Blank Sheet'!$P$7:$P$10,'Blank Sheet'!$P$14:$P$17,'Blank Sheet'!$P$21:$P$24,'Blank Sheet'!$P$28:$P$31,'Blank Sheet'!$AB$7:$AB$10,'Blank Sheet'!$AB$14:$AB$17,'Blank Sheet'!$AB$21:$AB$24,'Blank Sheet'!$AB$28:$AB$31,'Blank Sheet'!$AN$7:$AN$10,'Blank Sheet'!$AN$14:$AN$17,'Blank Sheet'!$AN$21:$AN$24,'Blank Sheet'!$AN$28:$AN$31,'Blank Sheet'!$AZ$7:$AZ$10,'Blank Sheet'!$AZ$14:$AZ$17,'Blank Sheet'!$AZ$21:$AZ$24,'Blank Sheet'!$AZ$28:$AZ$31,'Blank Sheet'!$BL$7:$BL$10,'Blank Sheet'!$BL$14:$BL$17,'Blank Sheet'!$BL$21:$BL$24,'Blank Sheet'!$BL$28:$BL$31,'Blank Sheet'!$BX$7:$BX$10,'Blank Sheet'!$BX$14:$BX$17,'Blank Sheet'!$BX$21:$BX$24,'Blank Sheet'!$BX$28:$BX$31,'Blank Sheet'!$CJ$7:$CJ$10,'Blank Sheet'!$CJ$14:$CJ$17,'Blank Sheet'!$CJ$21:$CJ$24,'Blank Sheet'!$CJ$28:$CJ$31,'Blank Sheet'!$CV$7:$CV$10,'Blank Sheet'!$CV$14:$CV$17,'Blank Sheet'!$CV$21:$CV$24,'Blank Sheet'!$CV$28:$CV$31,'Blank Sheet'!$DH$7:$DH$10,'Blank Sheet'!$DH$14:$DH$17,'Blank Sheet'!$DH$21:$DH$24,'Blank Sheet'!$DH$28:$DH$31,'Blank Sheet'!$DT$7:$DT$10,'Blank Sheet'!$DT$14:$DT$17,'Blank Sheet'!$DT$21:$DT$24,'Blank Sheet'!$DT$28:$DT$31,'Blank Sheet'!$EF$7:$EF$10,'Blank Sheet'!$EF$14:$EF$17,'Blank Sheet'!$EF$21:$EF$24,'Blank Sheet'!$EF$28:$EF$31,'Blank Sheet'!$ER$7:$ER$10,'Blank Sheet'!$ER$14:$ER$17,'Blank Sheet'!$ER$21:$ER$24,'Blank Sheet'!$ER$28:$ER$31)</c:f>
              <c:numCache>
                <c:formatCode>General</c:formatCode>
                <c:ptCount val="208"/>
                <c:pt idx="52">
                  <c:v>18.899999999999999</c:v>
                </c:pt>
                <c:pt idx="53">
                  <c:v>19.100000000000001</c:v>
                </c:pt>
                <c:pt idx="54">
                  <c:v>19.100000000000001</c:v>
                </c:pt>
                <c:pt idx="55">
                  <c:v>19.100000000000001</c:v>
                </c:pt>
                <c:pt idx="56">
                  <c:v>19</c:v>
                </c:pt>
                <c:pt idx="57">
                  <c:v>19.100000000000001</c:v>
                </c:pt>
                <c:pt idx="58">
                  <c:v>19</c:v>
                </c:pt>
                <c:pt idx="59">
                  <c:v>19.2</c:v>
                </c:pt>
                <c:pt idx="60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v>Init 5 mmHg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16529793459341"/>
                  <c:y val="7.3205803342551709E-2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('Blank Sheet'!$E$7:$E$10,'Blank Sheet'!$E$14:$E$17,'Blank Sheet'!$E$21:$E$24,'Blank Sheet'!$E$28:$E$31,'Blank Sheet'!$Q$7:$Q$10,'Blank Sheet'!$Q$14:$Q$17,'Blank Sheet'!$Q$21:$Q$24,'Blank Sheet'!$Q$28:$Q$31,'Blank Sheet'!$AC$7:$AC$10,'Blank Sheet'!$AC$14:$AC$17,'Blank Sheet'!$AC$21:$AC$24,'Blank Sheet'!$AC$28:$AC$31,'Blank Sheet'!$AO$7:$AO$10,'Blank Sheet'!$AO$14:$AO$17,'Blank Sheet'!$AO$21:$AO$24,'Blank Sheet'!$AO$28:$AO$31,'Blank Sheet'!$BA$7:$BA$10,'Blank Sheet'!$BA$14:$BA$17,'Blank Sheet'!$BA$21:$BA$24,'Blank Sheet'!$BA$28:$BA$31,'Blank Sheet'!$BM$7:$BM$10,'Blank Sheet'!$BM$14:$BM$17,'Blank Sheet'!$BM$21:$BM$24,'Blank Sheet'!$BM$28:$BM$31,'Blank Sheet'!$BY$7:$BY$10,'Blank Sheet'!$BY$14:$BY$17,'Blank Sheet'!$BY$21:$BY$24,'Blank Sheet'!$BY$28:$BY$31,'Blank Sheet'!$CK$7:$CK$10,'Blank Sheet'!$CK$14:$CK$17,'Blank Sheet'!$CK$21:$CK$24,'Blank Sheet'!$CK$28:$CK$31,'Blank Sheet'!$CW$7:$CW$10,'Blank Sheet'!$CW$14:$CW$17,'Blank Sheet'!$CW$21:$CW$24,'Blank Sheet'!$CW$28:$CW$31,'Blank Sheet'!$DI$7:$DI$10,'Blank Sheet'!$DI$14:$DI$17,'Blank Sheet'!$DI$21:$DI$24,'Blank Sheet'!$DI$28:$DI$31,'Blank Sheet'!$DU$7:$DU$10,'Blank Sheet'!$DU$14:$DU$17,'Blank Sheet'!$DU$21:$DU$24,'Blank Sheet'!$DU$28:$DU$31,'Blank Sheet'!$EG$7:$EG$10,'Blank Sheet'!$EG$14:$EG$17,'Blank Sheet'!$EG$21:$EG$24,'Blank Sheet'!$EG$28:$EG$31,'Blank Sheet'!$ES$7:$ES$10,'Blank Sheet'!$ES$14:$ES$17,'Blank Sheet'!$ES$21:$ES$24,'Blank Sheet'!$ES$28:$ES$31)</c:f>
              <c:numCache>
                <c:formatCode>General</c:formatCode>
                <c:ptCount val="208"/>
                <c:pt idx="52">
                  <c:v>17.3</c:v>
                </c:pt>
                <c:pt idx="53">
                  <c:v>17.3</c:v>
                </c:pt>
                <c:pt idx="54">
                  <c:v>16.899999999999999</c:v>
                </c:pt>
                <c:pt idx="55">
                  <c:v>17.3</c:v>
                </c:pt>
              </c:numCache>
            </c:numRef>
          </c:val>
          <c:smooth val="0"/>
        </c:ser>
        <c:ser>
          <c:idx val="3"/>
          <c:order val="3"/>
          <c:tx>
            <c:v>Final 5 mmHg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925241343332768E-2"/>
                  <c:y val="7.1584166115255685E-2"/>
                </c:manualLayout>
              </c:layout>
              <c:numFmt formatCode="General" sourceLinked="0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('Blank Sheet'!$H$7:$H$10,'Blank Sheet'!$H$14:$H$17,'Blank Sheet'!$H$21:$H$24,'Blank Sheet'!$H$28:$H$31,'Blank Sheet'!$T$7:$T$10,'Blank Sheet'!$T$14:$T$17,'Blank Sheet'!$T$21:$T$24,'Blank Sheet'!$T$28:$T$31,'Blank Sheet'!$AF$7:$AF$10,'Blank Sheet'!$AF$14:$AF$17,'Blank Sheet'!$AF$21:$AF$24,'Blank Sheet'!$AF$28:$AF$31,'Blank Sheet'!$AR$7:$AR$10,'Blank Sheet'!$AR$14:$AR$17,'Blank Sheet'!$AR$21:$AR$24,'Blank Sheet'!$AR$28:$AR$31,'Blank Sheet'!$BD$7:$BD$10,'Blank Sheet'!$BD$14:$BD$17,'Blank Sheet'!$BD$21:$BD$24,'Blank Sheet'!$BD$28:$BD$31,'Blank Sheet'!$BP$7:$BP$10,'Blank Sheet'!$BP$14:$BP$17,'Blank Sheet'!$BP$28:$BP$31,'Blank Sheet'!$CB$7:$CB$10,'Blank Sheet'!$CB$14:$CB$17,'Blank Sheet'!$CB$21:$CB$24,'Blank Sheet'!$CB$28:$CB$31,'Blank Sheet'!$CN$7:$CN$10,'Blank Sheet'!$CN$14:$CN$17,'Blank Sheet'!$CN$21:$CN$24,'Blank Sheet'!$CN$28:$CN$31,'Blank Sheet'!$CZ$7:$CZ$10,'Blank Sheet'!$CZ$14:$CZ$17,'Blank Sheet'!$CZ$21:$CZ$24,'Blank Sheet'!$CZ$28:$CZ$31,'Blank Sheet'!$DL$7:$DL$10,'Blank Sheet'!$DL$14:$DL$17,'Blank Sheet'!$DL$21:$DL$24,'Blank Sheet'!$DL$28:$DL$31,'Blank Sheet'!$DX$7:$DX$10,'Blank Sheet'!$DX$14:$DX$17,'Blank Sheet'!$DX$21:$DX$24,'Blank Sheet'!$DX$28:$DX$31,'Blank Sheet'!$EJ$7:$EJ$10,'Blank Sheet'!$EJ$14:$EJ$17,'Blank Sheet'!$EJ$21:$EJ$24,'Blank Sheet'!$EJ$28:$EJ$31,'Blank Sheet'!$EV$7:$EV$10,'Blank Sheet'!$EV$14:$EV$17,'Blank Sheet'!$EV$21:$EV$24,'Blank Sheet'!$EV$28:$EV$31)</c:f>
              <c:numCache>
                <c:formatCode>General</c:formatCode>
                <c:ptCount val="204"/>
                <c:pt idx="52">
                  <c:v>18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18.2</c:v>
                </c:pt>
              </c:numCache>
            </c:numRef>
          </c:val>
          <c:smooth val="0"/>
        </c:ser>
        <c:ser>
          <c:idx val="4"/>
          <c:order val="4"/>
          <c:tx>
            <c:v>Post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275845925575912E-2"/>
                  <c:y val="-5.2231386794354982E-2"/>
                </c:manualLayout>
              </c:layout>
              <c:numFmt formatCode="General" sourceLinked="0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('Blank Sheet'!$I$7:$I$10,'Blank Sheet'!$I$14:$I$17,'Blank Sheet'!$I$21:$I$24,'Blank Sheet'!$I$28:$I$31,'Blank Sheet'!$U$7:$U$10,'Blank Sheet'!$U$14:$U$17,'Blank Sheet'!$U$21:$U$24,'Blank Sheet'!$U$28:$U$31,'Blank Sheet'!$AG$7:$AG$10,'Blank Sheet'!$AG$14:$AG$17,'Blank Sheet'!$AG$21:$AG$24,'Blank Sheet'!$AG$28:$AG$31,'Blank Sheet'!$AS$7:$AS$10,'Blank Sheet'!$AS$14:$AS$17,'Blank Sheet'!$AS$21:$AS$24,'Blank Sheet'!$AS$28:$AS$31,'Blank Sheet'!$BE$7:$BE$10,'Blank Sheet'!$BE$14:$BE$17,'Blank Sheet'!$BE$21:$BE$24,'Blank Sheet'!$BE$28:$BE$31,'Blank Sheet'!$BQ$7:$BQ$10,'Blank Sheet'!$BQ$14:$BQ$17,'Blank Sheet'!$BQ$21:$BQ$24,'Blank Sheet'!$BQ$28:$BQ$31,'Blank Sheet'!$CC$7:$CC$10,'Blank Sheet'!$CC$14:$CC$18,'Blank Sheet'!$CC$21:$CC$24,'Blank Sheet'!$CC$28:$CC$31,'Blank Sheet'!$CO$7:$CO$10,'Blank Sheet'!$CO$14:$CO$17,'Blank Sheet'!$CO$21:$CO$24,'Blank Sheet'!$CO$28:$CO$31,'Blank Sheet'!$DA$7:$DA$10,'Blank Sheet'!$DA$14:$DA$17,'Blank Sheet'!$DA$21:$DA$24,'Blank Sheet'!$DA$28:$DA$31,'Blank Sheet'!$DM$7:$DM$10,'Blank Sheet'!$DM$14:$DM$17,'Blank Sheet'!$DM$21:$DM$24,'Blank Sheet'!$DM$28:$DM$31,'Blank Sheet'!$DY$7:$DY$10,'Blank Sheet'!$DY$14:$DY$17,'Blank Sheet'!$DY$21:$DY$24,'Blank Sheet'!$DY$28:$DY$31,'Blank Sheet'!$EK$7:$EK$10,'Blank Sheet'!$EK$14:$EK$17,'Blank Sheet'!$EK$21:$EK$24,'Blank Sheet'!$EK$28:$EK$31,'Blank Sheet'!$EW$7:$EW$10,'Blank Sheet'!$EW$14:$EW$17,'Blank Sheet'!$EW$21:$EW$24,'Blank Sheet'!$EW$28:$EW$31)</c:f>
              <c:numCache>
                <c:formatCode>General</c:formatCode>
                <c:ptCount val="209"/>
                <c:pt idx="52">
                  <c:v>19.3</c:v>
                </c:pt>
                <c:pt idx="53">
                  <c:v>19.2</c:v>
                </c:pt>
                <c:pt idx="54">
                  <c:v>19.100000000000001</c:v>
                </c:pt>
                <c:pt idx="55">
                  <c:v>19.100000000000001</c:v>
                </c:pt>
                <c:pt idx="56">
                  <c:v>19</c:v>
                </c:pt>
                <c:pt idx="57">
                  <c:v>19.100000000000001</c:v>
                </c:pt>
                <c:pt idx="58">
                  <c:v>19</c:v>
                </c:pt>
                <c:pt idx="59">
                  <c:v>19.2</c:v>
                </c:pt>
                <c:pt idx="60">
                  <c:v>19</c:v>
                </c:pt>
                <c:pt idx="61">
                  <c:v>18.899999999999999</c:v>
                </c:pt>
                <c:pt idx="62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57760"/>
        <c:axId val="58775815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Strain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('Blank Sheet'!$W$7:$W$10,'Blank Sheet'!$W$14:$W$17,'Blank Sheet'!$W$21:$W$24,'Blank Sheet'!$W$28:$W$31,'Blank Sheet'!$AI$7:$AI$10,'Blank Sheet'!$AI$14:$AI$17,'Blank Sheet'!$AI$21:$AI$24,'Blank Sheet'!$AI$28:$AI$31,'Blank Sheet'!$AU$7:$AU$10,'Blank Sheet'!$AU$14:$AU$17,'Blank Sheet'!$AU$21:$AU$24,'Blank Sheet'!$AU$28:$AU$31,'Blank Sheet'!$BG$7:$BG$10,'Blank Sheet'!$BG$14:$BG$17,'Blank Sheet'!$BG$21:$BG$24,'Blank Sheet'!$BG$28:$BG$31,'Blank Sheet'!$BS$28:$BS$31,'Blank Sheet'!$BS$21:$BS$24,'Blank Sheet'!$BS$14:$BS$17,'Blank Sheet'!$BS$7:$BS$10,'Blank Sheet'!$CE$7:$CE$10,'Blank Sheet'!$CE$14:$CE$17,'Blank Sheet'!$CE$21:$CE$24,'Blank Sheet'!$CE$28:$CE$31,'Blank Sheet'!$CQ$7:$CQ$10,'Blank Sheet'!$CQ$14:$CQ$17,'Blank Sheet'!$CQ$21:$CQ$24,'Blank Sheet'!$CQ$28:$CQ$31,'Blank Sheet'!$DC$7:$DC$10,'Blank Sheet'!$DC$14:$DC$17,'Blank Sheet'!$DC$21:$DC$24,'Blank Sheet'!$DC$28:$DC$31,'Blank Sheet'!$DO$7:$DO$10,'Blank Sheet'!$DO$14:$DO$17,'Blank Sheet'!$DO$21:$DO$24,'Blank Sheet'!$DO$28:$DO$31,'Blank Sheet'!$EA$7:$EA$10,'Blank Sheet'!$EA$14:$EA$17,'Blank Sheet'!$EA$21:$EA$24,'Blank Sheet'!$EA$28:$EA$31,'Blank Sheet'!$EM$7:$EM$10,'Blank Sheet'!$EM$14:$EM$17,'Blank Sheet'!$EM$21:$EM$24,'Blank Sheet'!$EM$28:$EM$31,'Blank Sheet'!$EY$28:$EY$31,'Blank Sheet'!$EY$21:$EY$24,'Blank Sheet'!$EY$14:$EY$17,'Blank Sheet'!$EY$7:$EY$10)</c15:sqref>
                        </c15:formulaRef>
                      </c:ext>
                    </c:extLst>
                    <c:numCache>
                      <c:formatCode>0.0</c:formatCode>
                      <c:ptCount val="1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6.0439560439560527</c:v>
                      </c:pt>
                      <c:pt idx="37">
                        <c:v>6.0773480662983301</c:v>
                      </c:pt>
                      <c:pt idx="38">
                        <c:v>4.9450549450549568</c:v>
                      </c:pt>
                      <c:pt idx="39">
                        <c:v>3.8043478260869721</c:v>
                      </c:pt>
                      <c:pt idx="40">
                        <c:v>3.2608695652173996</c:v>
                      </c:pt>
                      <c:pt idx="41">
                        <c:v>3.243243243243251</c:v>
                      </c:pt>
                      <c:pt idx="42">
                        <c:v>2.7027027027027026</c:v>
                      </c:pt>
                      <c:pt idx="43">
                        <c:v>2.6737967914438503</c:v>
                      </c:pt>
                      <c:pt idx="44">
                        <c:v>2.7027027027027026</c:v>
                      </c:pt>
                      <c:pt idx="45">
                        <c:v>2.7173913043478262</c:v>
                      </c:pt>
                      <c:pt idx="46">
                        <c:v>3.8251366120218537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8775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8152"/>
        <c:crosses val="autoZero"/>
        <c:auto val="1"/>
        <c:lblAlgn val="ctr"/>
        <c:lblOffset val="100"/>
        <c:tickLblSkip val="4"/>
        <c:noMultiLvlLbl val="0"/>
      </c:catAx>
      <c:valAx>
        <c:axId val="5877581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'Blank Sheet'!$F$100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'Blank Sheet'!$A$101:$A$113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'Blank Sheet'!$F$101:$F$113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58544"/>
        <c:axId val="587765992"/>
      </c:lineChart>
      <c:catAx>
        <c:axId val="5877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5992"/>
        <c:crosses val="autoZero"/>
        <c:auto val="1"/>
        <c:lblAlgn val="ctr"/>
        <c:lblOffset val="100"/>
        <c:noMultiLvlLbl val="0"/>
      </c:catAx>
      <c:valAx>
        <c:axId val="58776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10073305722698E-2"/>
          <c:y val="0.19486111111111112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Strain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('Blank Sheet'!$W$7:$W$10,'Blank Sheet'!$W$14:$W$17,'Blank Sheet'!$W$21:$W$24,'Blank Sheet'!$W$28:$W$31,'Blank Sheet'!$AI$7:$AI$10,'Blank Sheet'!$AI$14:$AI$17,'Blank Sheet'!$AI$21:$AI$24,'Blank Sheet'!$AI$28:$AI$31,'Blank Sheet'!$AU$7:$AU$10,'Blank Sheet'!$AU$14:$AU$17,'Blank Sheet'!$AU$21:$AU$24,'Blank Sheet'!$AU$28:$AU$31,'Blank Sheet'!$BG$7:$BG$10,'Blank Sheet'!$BG$14:$BG$17,'Blank Sheet'!$BG$21:$BG$24,'Blank Sheet'!$BG$28:$BG$31,'Blank Sheet'!$BS$28:$BS$31,'Blank Sheet'!$BS$21:$BS$24,'Blank Sheet'!$BS$14:$BS$17,'Blank Sheet'!$BS$7:$BS$10,'Blank Sheet'!$CE$7:$CE$10,'Blank Sheet'!$CE$14:$CE$17,'Blank Sheet'!$CE$21:$CE$24,'Blank Sheet'!$CE$28:$CE$31,'Blank Sheet'!$CQ$7:$CQ$10,'Blank Sheet'!$CQ$14:$CQ$17,'Blank Sheet'!$CQ$21:$CQ$24,'Blank Sheet'!$CQ$28:$CQ$31,'Blank Sheet'!$DC$7:$DC$10,'Blank Sheet'!$DC$14:$DC$17,'Blank Sheet'!$DC$21:$DC$24,'Blank Sheet'!$DC$28:$DC$31,'Blank Sheet'!$DO$7:$DO$10,'Blank Sheet'!$DO$14:$DO$17,'Blank Sheet'!$DO$21:$DO$24,'Blank Sheet'!$DO$28:$DO$31,'Blank Sheet'!$EA$7:$EA$10,'Blank Sheet'!$EA$14:$EA$17,'Blank Sheet'!$EA$21:$EA$24,'Blank Sheet'!$EA$28:$EA$31,'Blank Sheet'!$EM$7:$EM$10,'Blank Sheet'!$EM$14:$EM$17,'Blank Sheet'!$EM$21:$EM$24,'Blank Sheet'!$EM$28:$EM$31,'Blank Sheet'!$EY$28:$EY$31,'Blank Sheet'!$EY$21:$EY$24,'Blank Sheet'!$EY$14:$EY$17,'Blank Sheet'!$EY$7:$EY$10)</c:f>
              <c:numCache>
                <c:formatCode>0.0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6.0439560439560527</c:v>
                </c:pt>
                <c:pt idx="37">
                  <c:v>6.0773480662983301</c:v>
                </c:pt>
                <c:pt idx="38">
                  <c:v>4.9450549450549568</c:v>
                </c:pt>
                <c:pt idx="39">
                  <c:v>3.8043478260869721</c:v>
                </c:pt>
                <c:pt idx="40">
                  <c:v>3.2608695652173996</c:v>
                </c:pt>
                <c:pt idx="41">
                  <c:v>3.243243243243251</c:v>
                </c:pt>
                <c:pt idx="42">
                  <c:v>2.7027027027027026</c:v>
                </c:pt>
                <c:pt idx="43">
                  <c:v>2.6737967914438503</c:v>
                </c:pt>
                <c:pt idx="44">
                  <c:v>2.7027027027027026</c:v>
                </c:pt>
                <c:pt idx="45">
                  <c:v>2.7173913043478262</c:v>
                </c:pt>
                <c:pt idx="46">
                  <c:v>3.8251366120218537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62072"/>
        <c:axId val="587764032"/>
      </c:lineChart>
      <c:catAx>
        <c:axId val="58776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4032"/>
        <c:crosses val="autoZero"/>
        <c:auto val="1"/>
        <c:lblAlgn val="ctr"/>
        <c:lblOffset val="100"/>
        <c:tickLblSkip val="4"/>
        <c:tickMarkSkip val="5"/>
        <c:noMultiLvlLbl val="0"/>
      </c:catAx>
      <c:valAx>
        <c:axId val="5877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'1'!$I$68</c:f>
              <c:strCache>
                <c:ptCount val="1"/>
                <c:pt idx="0">
                  <c:v>ΔBFL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'1'!$I$69:$I$110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2"/>
          <c:order val="1"/>
          <c:tx>
            <c:strRef>
              <c:f>'1'!$K$68</c:f>
              <c:strCache>
                <c:ptCount val="1"/>
                <c:pt idx="0">
                  <c:v>ΔBPEL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'1'!$K$69:$K$110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3"/>
          <c:order val="2"/>
          <c:tx>
            <c:strRef>
              <c:f>'1'!$L$68</c:f>
              <c:strCache>
                <c:ptCount val="1"/>
                <c:pt idx="0">
                  <c:v>ΔMEG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'1'!$L$69:$L$110</c:f>
              <c:numCache>
                <c:formatCode>General</c:formatCode>
                <c:ptCount val="4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89712"/>
        <c:axId val="589394808"/>
      </c:lineChart>
      <c:catAx>
        <c:axId val="58938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4808"/>
        <c:crosses val="autoZero"/>
        <c:auto val="1"/>
        <c:lblAlgn val="ctr"/>
        <c:lblOffset val="100"/>
        <c:noMultiLvlLbl val="0"/>
      </c:catAx>
      <c:valAx>
        <c:axId val="589394808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'1'!$M$69:$M$110</c:f>
              <c:numCache>
                <c:formatCode>General</c:formatCode>
                <c:ptCount val="4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7160"/>
        <c:axId val="589398336"/>
      </c:lineChart>
      <c:catAx>
        <c:axId val="58939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8336"/>
        <c:crosses val="autoZero"/>
        <c:auto val="1"/>
        <c:lblAlgn val="ctr"/>
        <c:lblOffset val="100"/>
        <c:noMultiLvlLbl val="0"/>
      </c:catAx>
      <c:valAx>
        <c:axId val="5893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6714785651794"/>
          <c:y val="0.17171296296296298"/>
          <c:w val="0.8376550743657043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'1'!$O$68</c:f>
              <c:strCache>
                <c:ptCount val="1"/>
                <c:pt idx="0">
                  <c:v>Fat Pad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'1'!$O$69:$O$110</c:f>
              <c:numCache>
                <c:formatCode>General</c:formatCode>
                <c:ptCount val="4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6768"/>
        <c:axId val="589392848"/>
      </c:lineChart>
      <c:catAx>
        <c:axId val="58939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2848"/>
        <c:crosses val="autoZero"/>
        <c:auto val="1"/>
        <c:lblAlgn val="ctr"/>
        <c:lblOffset val="100"/>
        <c:noMultiLvlLbl val="0"/>
      </c:catAx>
      <c:valAx>
        <c:axId val="5893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'1'!$H$68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'1'!$H$74:$H$88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4024"/>
        <c:axId val="589389320"/>
      </c:lineChart>
      <c:catAx>
        <c:axId val="58939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89320"/>
        <c:crosses val="autoZero"/>
        <c:auto val="1"/>
        <c:lblAlgn val="ctr"/>
        <c:lblOffset val="100"/>
        <c:noMultiLvlLbl val="0"/>
      </c:catAx>
      <c:valAx>
        <c:axId val="58938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'2025'!$B$100</c:f>
              <c:strCache>
                <c:ptCount val="1"/>
                <c:pt idx="0">
                  <c:v>BPFL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04273247365095E-2"/>
                  <c:y val="-3.04133051191441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'2025'!$B$101:$B$113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'2025'!$D$100</c:f>
              <c:strCache>
                <c:ptCount val="1"/>
                <c:pt idx="0">
                  <c:v>BPEL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21442525876802E-2"/>
                  <c:y val="-2.49812548763640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'2025'!$D$101:$D$113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'2025'!$L$100</c:f>
              <c:strCache>
                <c:ptCount val="1"/>
                <c:pt idx="0">
                  <c:v>NBPEL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506826411919118E-2"/>
                  <c:y val="-5.2884526529175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'2025'!$L$101:$L$113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0104"/>
        <c:axId val="589395592"/>
      </c:lineChart>
      <c:catAx>
        <c:axId val="58939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5592"/>
        <c:crosses val="autoZero"/>
        <c:auto val="1"/>
        <c:lblAlgn val="ctr"/>
        <c:lblOffset val="100"/>
        <c:noMultiLvlLbl val="0"/>
      </c:catAx>
      <c:valAx>
        <c:axId val="589395592"/>
        <c:scaling>
          <c:orientation val="minMax"/>
          <c:max val="2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'2025'!$C$100</c:f>
              <c:strCache>
                <c:ptCount val="1"/>
                <c:pt idx="0">
                  <c:v>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708071228812641E-2"/>
                  <c:y val="4.0242622947760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'2025'!$C$101:$C$113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'2025'!$E$100</c:f>
              <c:strCache>
                <c:ptCount val="1"/>
                <c:pt idx="0">
                  <c:v>MEG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841055813137044E-2"/>
                  <c:y val="-8.31427247870727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'2025'!$E$101:$E$113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0496"/>
        <c:axId val="589391280"/>
      </c:lineChart>
      <c:catAx>
        <c:axId val="58939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1280"/>
        <c:crosses val="autoZero"/>
        <c:auto val="1"/>
        <c:lblAlgn val="ctr"/>
        <c:lblOffset val="100"/>
        <c:noMultiLvlLbl val="0"/>
      </c:catAx>
      <c:valAx>
        <c:axId val="589391280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'2025'!$G$100</c:f>
              <c:strCache>
                <c:ptCount val="1"/>
                <c:pt idx="0">
                  <c:v>ΔBFL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'2025'!$G$101:$G$113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'2025'!$I$100</c:f>
              <c:strCache>
                <c:ptCount val="1"/>
                <c:pt idx="0">
                  <c:v>ΔBPEL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'2025'!$I$101:$I$113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'2025'!$J$100</c:f>
              <c:strCache>
                <c:ptCount val="1"/>
                <c:pt idx="0">
                  <c:v>ΔMEG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'2025'!$J$101:$J$113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2456"/>
        <c:axId val="589397552"/>
      </c:lineChart>
      <c:catAx>
        <c:axId val="58939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7552"/>
        <c:crosses val="autoZero"/>
        <c:auto val="1"/>
        <c:lblAlgn val="ctr"/>
        <c:lblOffset val="100"/>
        <c:noMultiLvlLbl val="0"/>
      </c:catAx>
      <c:valAx>
        <c:axId val="589397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85724</xdr:rowOff>
    </xdr:from>
    <xdr:to>
      <xdr:col>10</xdr:col>
      <xdr:colOff>539750</xdr:colOff>
      <xdr:row>37</xdr:row>
      <xdr:rowOff>91015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37</xdr:row>
      <xdr:rowOff>109007</xdr:rowOff>
    </xdr:from>
    <xdr:to>
      <xdr:col>10</xdr:col>
      <xdr:colOff>465667</xdr:colOff>
      <xdr:row>60</xdr:row>
      <xdr:rowOff>126999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597092</xdr:colOff>
      <xdr:row>14</xdr:row>
      <xdr:rowOff>2790</xdr:rowOff>
    </xdr:from>
    <xdr:to>
      <xdr:col>21</xdr:col>
      <xdr:colOff>0</xdr:colOff>
      <xdr:row>37</xdr:row>
      <xdr:rowOff>74084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525991</xdr:colOff>
      <xdr:row>56</xdr:row>
      <xdr:rowOff>162985</xdr:rowOff>
    </xdr:from>
    <xdr:to>
      <xdr:col>20</xdr:col>
      <xdr:colOff>542925</xdr:colOff>
      <xdr:row>66</xdr:row>
      <xdr:rowOff>115358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573615</xdr:colOff>
      <xdr:row>37</xdr:row>
      <xdr:rowOff>58207</xdr:rowOff>
    </xdr:from>
    <xdr:to>
      <xdr:col>20</xdr:col>
      <xdr:colOff>508000</xdr:colOff>
      <xdr:row>50</xdr:row>
      <xdr:rowOff>116417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339725</xdr:colOff>
      <xdr:row>46</xdr:row>
      <xdr:rowOff>107950</xdr:rowOff>
    </xdr:from>
    <xdr:to>
      <xdr:col>28</xdr:col>
      <xdr:colOff>377825</xdr:colOff>
      <xdr:row>61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85724</xdr:rowOff>
    </xdr:from>
    <xdr:to>
      <xdr:col>9</xdr:col>
      <xdr:colOff>539750</xdr:colOff>
      <xdr:row>70</xdr:row>
      <xdr:rowOff>91015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70</xdr:row>
      <xdr:rowOff>109007</xdr:rowOff>
    </xdr:from>
    <xdr:to>
      <xdr:col>9</xdr:col>
      <xdr:colOff>465667</xdr:colOff>
      <xdr:row>93</xdr:row>
      <xdr:rowOff>126999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597092</xdr:colOff>
      <xdr:row>47</xdr:row>
      <xdr:rowOff>2790</xdr:rowOff>
    </xdr:from>
    <xdr:to>
      <xdr:col>20</xdr:col>
      <xdr:colOff>0</xdr:colOff>
      <xdr:row>70</xdr:row>
      <xdr:rowOff>74084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554566</xdr:colOff>
      <xdr:row>83</xdr:row>
      <xdr:rowOff>153460</xdr:rowOff>
    </xdr:from>
    <xdr:to>
      <xdr:col>19</xdr:col>
      <xdr:colOff>571500</xdr:colOff>
      <xdr:row>93</xdr:row>
      <xdr:rowOff>105833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573615</xdr:colOff>
      <xdr:row>70</xdr:row>
      <xdr:rowOff>58207</xdr:rowOff>
    </xdr:from>
    <xdr:to>
      <xdr:col>19</xdr:col>
      <xdr:colOff>508000</xdr:colOff>
      <xdr:row>83</xdr:row>
      <xdr:rowOff>116417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327270</xdr:colOff>
      <xdr:row>54</xdr:row>
      <xdr:rowOff>27843</xdr:rowOff>
    </xdr:from>
    <xdr:to>
      <xdr:col>38</xdr:col>
      <xdr:colOff>249115</xdr:colOff>
      <xdr:row>76</xdr:row>
      <xdr:rowOff>131885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485775</xdr:colOff>
      <xdr:row>96</xdr:row>
      <xdr:rowOff>114300</xdr:rowOff>
    </xdr:from>
    <xdr:to>
      <xdr:col>26</xdr:col>
      <xdr:colOff>523875</xdr:colOff>
      <xdr:row>111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342900</xdr:colOff>
      <xdr:row>78</xdr:row>
      <xdr:rowOff>50800</xdr:rowOff>
    </xdr:from>
    <xdr:to>
      <xdr:col>38</xdr:col>
      <xdr:colOff>266699</xdr:colOff>
      <xdr:row>93</xdr:row>
      <xdr:rowOff>31750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85724</xdr:rowOff>
    </xdr:from>
    <xdr:to>
      <xdr:col>9</xdr:col>
      <xdr:colOff>539750</xdr:colOff>
      <xdr:row>70</xdr:row>
      <xdr:rowOff>91015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70</xdr:row>
      <xdr:rowOff>109007</xdr:rowOff>
    </xdr:from>
    <xdr:to>
      <xdr:col>9</xdr:col>
      <xdr:colOff>465667</xdr:colOff>
      <xdr:row>93</xdr:row>
      <xdr:rowOff>126999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597092</xdr:colOff>
      <xdr:row>47</xdr:row>
      <xdr:rowOff>2790</xdr:rowOff>
    </xdr:from>
    <xdr:to>
      <xdr:col>20</xdr:col>
      <xdr:colOff>0</xdr:colOff>
      <xdr:row>70</xdr:row>
      <xdr:rowOff>74084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554566</xdr:colOff>
      <xdr:row>83</xdr:row>
      <xdr:rowOff>153460</xdr:rowOff>
    </xdr:from>
    <xdr:to>
      <xdr:col>19</xdr:col>
      <xdr:colOff>571500</xdr:colOff>
      <xdr:row>93</xdr:row>
      <xdr:rowOff>105833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573615</xdr:colOff>
      <xdr:row>70</xdr:row>
      <xdr:rowOff>58207</xdr:rowOff>
    </xdr:from>
    <xdr:to>
      <xdr:col>19</xdr:col>
      <xdr:colOff>508000</xdr:colOff>
      <xdr:row>83</xdr:row>
      <xdr:rowOff>116417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327270</xdr:colOff>
      <xdr:row>54</xdr:row>
      <xdr:rowOff>27843</xdr:rowOff>
    </xdr:from>
    <xdr:to>
      <xdr:col>38</xdr:col>
      <xdr:colOff>249115</xdr:colOff>
      <xdr:row>76</xdr:row>
      <xdr:rowOff>131885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485775</xdr:colOff>
      <xdr:row>96</xdr:row>
      <xdr:rowOff>114300</xdr:rowOff>
    </xdr:from>
    <xdr:to>
      <xdr:col>26</xdr:col>
      <xdr:colOff>523875</xdr:colOff>
      <xdr:row>111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342900</xdr:colOff>
      <xdr:row>78</xdr:row>
      <xdr:rowOff>50800</xdr:rowOff>
    </xdr:from>
    <xdr:to>
      <xdr:col>38</xdr:col>
      <xdr:colOff>266699</xdr:colOff>
      <xdr:row>93</xdr:row>
      <xdr:rowOff>31750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B68:O107" totalsRowShown="0">
  <autoFilter ref="B68:O107"/>
  <tableColumns count="14">
    <tableColumn id="27" name="Year"/>
    <tableColumn id="1" name="Month"/>
    <tableColumn id="2" name="BPFL"/>
    <tableColumn id="3" name="FG"/>
    <tableColumn id="4" name="BPEL"/>
    <tableColumn id="5" name="MEG"/>
    <tableColumn id="6" name="VOL"/>
    <tableColumn id="7" name="ΔBFL"/>
    <tableColumn id="8" name="ΔFG"/>
    <tableColumn id="9" name="ΔBPEL"/>
    <tableColumn id="10" name="ΔMEG"/>
    <tableColumn id="11" name="Weight"/>
    <tableColumn id="12" name="NBPEL"/>
    <tableColumn id="13" name="Fat Pad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00:M113" totalsRowShown="0">
  <autoFilter ref="A100:M113"/>
  <tableColumns count="13">
    <tableColumn id="1" name="Month"/>
    <tableColumn id="2" name="BPFL"/>
    <tableColumn id="3" name="FG"/>
    <tableColumn id="4" name="BPEL"/>
    <tableColumn id="5" name="MEG"/>
    <tableColumn id="6" name="VOL"/>
    <tableColumn id="7" name="ΔBFL"/>
    <tableColumn id="8" name="ΔFG"/>
    <tableColumn id="9" name="ΔBPEL"/>
    <tableColumn id="10" name="ΔMEG"/>
    <tableColumn id="11" name="Weight" dataDxfId="1"/>
    <tableColumn id="12" name="NBPEL"/>
    <tableColumn id="13" name="Fat P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100:M113" totalsRowShown="0">
  <autoFilter ref="A100:M113"/>
  <tableColumns count="13">
    <tableColumn id="1" name="Month"/>
    <tableColumn id="2" name="BPFL"/>
    <tableColumn id="3" name="FG"/>
    <tableColumn id="4" name="BPEL"/>
    <tableColumn id="5" name="MEG"/>
    <tableColumn id="6" name="VOL"/>
    <tableColumn id="7" name="ΔBFL"/>
    <tableColumn id="8" name="ΔFG"/>
    <tableColumn id="9" name="ΔBPEL"/>
    <tableColumn id="10" name="ΔMEG"/>
    <tableColumn id="11" name="Weight" dataDxfId="0"/>
    <tableColumn id="12" name="NBPEL"/>
    <tableColumn id="13" name="Fat Pa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108"/>
  <sheetViews>
    <sheetView tabSelected="1" topLeftCell="A46" zoomScaleNormal="100" zoomScaleSheetLayoutView="100" workbookViewId="0">
      <selection activeCell="Q73" sqref="Q73"/>
    </sheetView>
    <sheetView workbookViewId="1"/>
  </sheetViews>
  <sheetFormatPr defaultRowHeight="15" x14ac:dyDescent="0.25"/>
  <cols>
    <col min="2" max="2" width="12.5703125" customWidth="1"/>
    <col min="13" max="13" width="11.85546875" customWidth="1"/>
    <col min="24" max="24" width="12.5703125" customWidth="1"/>
    <col min="35" max="35" width="12.5703125" customWidth="1"/>
    <col min="46" max="46" width="11.7109375" customWidth="1"/>
    <col min="57" max="57" width="11.140625" customWidth="1"/>
    <col min="68" max="68" width="11.42578125" customWidth="1"/>
    <col min="70" max="70" width="9.42578125" bestFit="1" customWidth="1"/>
    <col min="79" max="79" width="11.85546875" customWidth="1"/>
    <col min="81" max="81" width="9.42578125" bestFit="1" customWidth="1"/>
    <col min="90" max="90" width="12.42578125" customWidth="1"/>
    <col min="92" max="92" width="10.5703125" customWidth="1"/>
    <col min="101" max="101" width="12" customWidth="1"/>
    <col min="103" max="103" width="11.42578125" customWidth="1"/>
    <col min="112" max="112" width="12.5703125" customWidth="1"/>
    <col min="114" max="114" width="11.5703125" customWidth="1"/>
    <col min="123" max="123" width="14.5703125" customWidth="1"/>
    <col min="125" max="125" width="11.5703125" customWidth="1"/>
    <col min="134" max="134" width="12.42578125" customWidth="1"/>
  </cols>
  <sheetData>
    <row r="1" spans="2:100" x14ac:dyDescent="0.25">
      <c r="B1" t="s">
        <v>32</v>
      </c>
    </row>
    <row r="2" spans="2:100" x14ac:dyDescent="0.25">
      <c r="B2" t="s">
        <v>22</v>
      </c>
      <c r="C2">
        <v>21.6</v>
      </c>
      <c r="D2" t="s">
        <v>16</v>
      </c>
      <c r="E2">
        <v>15</v>
      </c>
    </row>
    <row r="3" spans="2:100" x14ac:dyDescent="0.25">
      <c r="B3" t="s">
        <v>33</v>
      </c>
    </row>
    <row r="4" spans="2:100" x14ac:dyDescent="0.25">
      <c r="B4" t="s">
        <v>22</v>
      </c>
      <c r="C4">
        <v>18.3</v>
      </c>
      <c r="D4" t="s">
        <v>16</v>
      </c>
      <c r="E4">
        <v>14.75</v>
      </c>
    </row>
    <row r="10" spans="2:100" x14ac:dyDescent="0.25">
      <c r="CT10" s="2"/>
      <c r="CU10" s="2"/>
      <c r="CV10" s="2"/>
    </row>
    <row r="13" spans="2:100" x14ac:dyDescent="0.25">
      <c r="D13" t="s">
        <v>32</v>
      </c>
    </row>
    <row r="14" spans="2:100" x14ac:dyDescent="0.25">
      <c r="D14">
        <v>0.09</v>
      </c>
      <c r="E14" t="s">
        <v>36</v>
      </c>
      <c r="G14">
        <v>5.7000000000000002E-2</v>
      </c>
      <c r="H14" t="s">
        <v>36</v>
      </c>
    </row>
    <row r="22" spans="39:40" x14ac:dyDescent="0.25">
      <c r="AM22" t="s">
        <v>32</v>
      </c>
    </row>
    <row r="23" spans="39:40" x14ac:dyDescent="0.25">
      <c r="AM23">
        <v>3.2799999999999999E-3</v>
      </c>
      <c r="AN23" t="s">
        <v>35</v>
      </c>
    </row>
    <row r="64" spans="2:2" x14ac:dyDescent="0.25">
      <c r="B64" s="4"/>
    </row>
    <row r="68" spans="2:17" x14ac:dyDescent="0.25">
      <c r="B68" t="s">
        <v>33</v>
      </c>
      <c r="C68" t="s">
        <v>20</v>
      </c>
      <c r="D68" t="s">
        <v>12</v>
      </c>
      <c r="E68" t="s">
        <v>14</v>
      </c>
      <c r="F68" t="s">
        <v>22</v>
      </c>
      <c r="G68" t="s">
        <v>16</v>
      </c>
      <c r="H68" t="s">
        <v>24</v>
      </c>
      <c r="I68" t="s">
        <v>28</v>
      </c>
      <c r="J68" t="s">
        <v>29</v>
      </c>
      <c r="K68" t="s">
        <v>30</v>
      </c>
      <c r="L68" t="s">
        <v>31</v>
      </c>
      <c r="M68" t="s">
        <v>6</v>
      </c>
      <c r="N68" t="s">
        <v>25</v>
      </c>
      <c r="O68" t="s">
        <v>23</v>
      </c>
    </row>
    <row r="69" spans="2:17" ht="14.45" customHeight="1" x14ac:dyDescent="0.25">
      <c r="B69">
        <v>2025</v>
      </c>
    </row>
    <row r="70" spans="2:17" ht="14.45" customHeight="1" x14ac:dyDescent="0.25">
      <c r="B70">
        <v>2025</v>
      </c>
      <c r="Q70" t="s">
        <v>60</v>
      </c>
    </row>
    <row r="71" spans="2:17" ht="14.45" customHeight="1" x14ac:dyDescent="0.25">
      <c r="B71">
        <v>2025</v>
      </c>
      <c r="Q71" t="s">
        <v>61</v>
      </c>
    </row>
    <row r="72" spans="2:17" ht="14.45" customHeight="1" x14ac:dyDescent="0.25">
      <c r="B72">
        <v>2025</v>
      </c>
      <c r="Q72" t="s">
        <v>62</v>
      </c>
    </row>
    <row r="73" spans="2:17" ht="14.45" customHeight="1" x14ac:dyDescent="0.25">
      <c r="B73">
        <v>2025</v>
      </c>
    </row>
    <row r="74" spans="2:17" x14ac:dyDescent="0.25">
      <c r="B74">
        <v>2025</v>
      </c>
    </row>
    <row r="75" spans="2:17" x14ac:dyDescent="0.25">
      <c r="B75">
        <v>2025</v>
      </c>
    </row>
    <row r="76" spans="2:17" x14ac:dyDescent="0.25">
      <c r="B76">
        <v>2025</v>
      </c>
    </row>
    <row r="77" spans="2:17" x14ac:dyDescent="0.25">
      <c r="B77">
        <v>2025</v>
      </c>
    </row>
    <row r="78" spans="2:17" x14ac:dyDescent="0.25">
      <c r="B78">
        <v>2025</v>
      </c>
    </row>
    <row r="79" spans="2:17" x14ac:dyDescent="0.25">
      <c r="B79">
        <v>2025</v>
      </c>
    </row>
    <row r="80" spans="2:17" x14ac:dyDescent="0.25">
      <c r="B80">
        <v>2025</v>
      </c>
    </row>
    <row r="81" spans="2:13" x14ac:dyDescent="0.25">
      <c r="B81">
        <v>2025</v>
      </c>
    </row>
    <row r="82" spans="2:13" x14ac:dyDescent="0.25">
      <c r="B82">
        <v>2026</v>
      </c>
    </row>
    <row r="83" spans="2:13" x14ac:dyDescent="0.25">
      <c r="B83">
        <v>2026</v>
      </c>
    </row>
    <row r="84" spans="2:13" x14ac:dyDescent="0.25">
      <c r="B84">
        <v>2026</v>
      </c>
    </row>
    <row r="85" spans="2:13" x14ac:dyDescent="0.25">
      <c r="B85">
        <v>2026</v>
      </c>
    </row>
    <row r="86" spans="2:13" x14ac:dyDescent="0.25">
      <c r="B86">
        <v>2026</v>
      </c>
    </row>
    <row r="87" spans="2:13" x14ac:dyDescent="0.25">
      <c r="B87">
        <v>2026</v>
      </c>
    </row>
    <row r="88" spans="2:13" x14ac:dyDescent="0.25">
      <c r="B88">
        <v>2026</v>
      </c>
    </row>
    <row r="89" spans="2:13" ht="14.45" customHeight="1" x14ac:dyDescent="0.25">
      <c r="B89">
        <v>2026</v>
      </c>
      <c r="M89" s="3"/>
    </row>
    <row r="90" spans="2:13" ht="14.45" customHeight="1" x14ac:dyDescent="0.25">
      <c r="B90">
        <v>2026</v>
      </c>
      <c r="M90" s="3"/>
    </row>
    <row r="91" spans="2:13" ht="14.45" customHeight="1" x14ac:dyDescent="0.25">
      <c r="B91">
        <v>2026</v>
      </c>
    </row>
    <row r="92" spans="2:13" ht="14.45" customHeight="1" x14ac:dyDescent="0.25">
      <c r="B92">
        <v>2026</v>
      </c>
    </row>
    <row r="93" spans="2:13" ht="14.45" customHeight="1" x14ac:dyDescent="0.25">
      <c r="B93">
        <v>2026</v>
      </c>
    </row>
    <row r="94" spans="2:13" ht="14.45" customHeight="1" x14ac:dyDescent="0.25">
      <c r="B94">
        <v>2026</v>
      </c>
    </row>
    <row r="95" spans="2:13" x14ac:dyDescent="0.25">
      <c r="B95">
        <v>2027</v>
      </c>
    </row>
    <row r="96" spans="2:13" x14ac:dyDescent="0.25">
      <c r="B96">
        <v>2027</v>
      </c>
    </row>
    <row r="97" spans="2:13" x14ac:dyDescent="0.25">
      <c r="B97">
        <v>2027</v>
      </c>
    </row>
    <row r="98" spans="2:13" x14ac:dyDescent="0.25">
      <c r="B98">
        <v>2027</v>
      </c>
    </row>
    <row r="99" spans="2:13" x14ac:dyDescent="0.25">
      <c r="B99">
        <v>2027</v>
      </c>
    </row>
    <row r="100" spans="2:13" x14ac:dyDescent="0.25">
      <c r="B100">
        <v>2027</v>
      </c>
    </row>
    <row r="101" spans="2:13" x14ac:dyDescent="0.25">
      <c r="B101">
        <v>2027</v>
      </c>
    </row>
    <row r="102" spans="2:13" x14ac:dyDescent="0.25">
      <c r="B102">
        <v>2027</v>
      </c>
    </row>
    <row r="103" spans="2:13" x14ac:dyDescent="0.25">
      <c r="B103">
        <v>2027</v>
      </c>
    </row>
    <row r="104" spans="2:13" x14ac:dyDescent="0.25">
      <c r="B104">
        <v>2027</v>
      </c>
    </row>
    <row r="105" spans="2:13" x14ac:dyDescent="0.25">
      <c r="B105">
        <v>2027</v>
      </c>
    </row>
    <row r="106" spans="2:13" x14ac:dyDescent="0.25">
      <c r="B106">
        <v>2027</v>
      </c>
    </row>
    <row r="107" spans="2:13" x14ac:dyDescent="0.25">
      <c r="B107">
        <v>2027</v>
      </c>
    </row>
    <row r="108" spans="2:13" x14ac:dyDescent="0.25">
      <c r="M108" s="3"/>
    </row>
  </sheetData>
  <pageMargins left="0.7" right="0.7" top="0.75" bottom="0.75" header="0.3" footer="0.3"/>
  <pageSetup orientation="portrait" horizontalDpi="4294967292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3"/>
  <sheetViews>
    <sheetView topLeftCell="A22" zoomScale="145" zoomScaleNormal="145" zoomScaleSheetLayoutView="100" workbookViewId="0">
      <selection activeCell="G34" sqref="G34:M44"/>
    </sheetView>
    <sheetView tabSelected="1" workbookViewId="1">
      <selection activeCell="BR24" sqref="BR24"/>
    </sheetView>
  </sheetViews>
  <sheetFormatPr defaultRowHeight="15" x14ac:dyDescent="0.25"/>
  <cols>
    <col min="1" max="1" width="12.5703125" customWidth="1"/>
    <col min="11" max="11" width="9.140625" style="3"/>
    <col min="12" max="12" width="11.85546875" customWidth="1"/>
    <col min="13" max="13" width="11.28515625" customWidth="1"/>
    <col min="23" max="23" width="9.140625" style="3"/>
    <col min="24" max="24" width="12.5703125" customWidth="1"/>
    <col min="25" max="25" width="11.28515625" customWidth="1"/>
    <col min="35" max="35" width="9.140625" style="3"/>
    <col min="36" max="36" width="12.5703125" customWidth="1"/>
    <col min="37" max="37" width="11" customWidth="1"/>
    <col min="47" max="47" width="9.140625" style="3"/>
    <col min="48" max="48" width="11.7109375" customWidth="1"/>
    <col min="49" max="49" width="12.85546875" customWidth="1"/>
    <col min="59" max="59" width="9.140625" style="3"/>
    <col min="60" max="60" width="11.140625" customWidth="1"/>
    <col min="61" max="61" width="11.5703125" customWidth="1"/>
    <col min="71" max="71" width="9.140625" style="3"/>
    <col min="72" max="72" width="11.42578125" customWidth="1"/>
    <col min="73" max="73" width="11.7109375" customWidth="1"/>
    <col min="74" max="74" width="9.42578125" bestFit="1" customWidth="1"/>
    <col min="75" max="75" width="11.140625" customWidth="1"/>
    <col min="84" max="84" width="11.85546875" customWidth="1"/>
    <col min="85" max="85" width="11.140625" customWidth="1"/>
    <col min="86" max="86" width="9.42578125" bestFit="1" customWidth="1"/>
    <col min="94" max="95" width="9.42578125" bestFit="1" customWidth="1"/>
    <col min="96" max="96" width="12.42578125" customWidth="1"/>
    <col min="97" max="97" width="12" customWidth="1"/>
    <col min="98" max="98" width="10.5703125" customWidth="1"/>
    <col min="107" max="107" width="9.42578125" bestFit="1" customWidth="1"/>
    <col min="108" max="108" width="12" customWidth="1"/>
    <col min="109" max="109" width="11.85546875" customWidth="1"/>
    <col min="110" max="110" width="11.42578125" customWidth="1"/>
    <col min="119" max="119" width="9.42578125" bestFit="1" customWidth="1"/>
    <col min="120" max="120" width="12.5703125" customWidth="1"/>
    <col min="121" max="121" width="12.140625" customWidth="1"/>
    <col min="122" max="122" width="11.5703125" customWidth="1"/>
    <col min="131" max="131" width="9.42578125" bestFit="1" customWidth="1"/>
    <col min="132" max="132" width="14.5703125" customWidth="1"/>
    <col min="133" max="133" width="12.5703125" customWidth="1"/>
    <col min="134" max="134" width="11.5703125" customWidth="1"/>
    <col min="143" max="143" width="9.42578125" bestFit="1" customWidth="1"/>
    <col min="144" max="144" width="12.42578125" customWidth="1"/>
    <col min="145" max="145" width="12.140625" customWidth="1"/>
    <col min="155" max="155" width="9.42578125" bestFit="1" customWidth="1"/>
  </cols>
  <sheetData>
    <row r="1" spans="1:155" x14ac:dyDescent="0.25">
      <c r="A1" t="s">
        <v>13</v>
      </c>
      <c r="M1" t="s">
        <v>13</v>
      </c>
      <c r="Y1" t="s">
        <v>13</v>
      </c>
      <c r="AK1" t="s">
        <v>13</v>
      </c>
      <c r="AW1" t="s">
        <v>13</v>
      </c>
      <c r="BI1" t="s">
        <v>13</v>
      </c>
      <c r="BU1" t="s">
        <v>13</v>
      </c>
      <c r="CG1" t="s">
        <v>13</v>
      </c>
      <c r="CS1" t="s">
        <v>13</v>
      </c>
      <c r="DE1" t="s">
        <v>13</v>
      </c>
      <c r="DQ1" t="s">
        <v>13</v>
      </c>
      <c r="EC1" t="s">
        <v>13</v>
      </c>
      <c r="EO1" t="s">
        <v>13</v>
      </c>
    </row>
    <row r="2" spans="1:155" x14ac:dyDescent="0.25">
      <c r="A2" t="s">
        <v>12</v>
      </c>
      <c r="B2" s="6"/>
      <c r="C2" t="s">
        <v>14</v>
      </c>
      <c r="D2" s="6"/>
      <c r="E2" t="s">
        <v>22</v>
      </c>
      <c r="F2" s="6"/>
      <c r="G2" t="s">
        <v>16</v>
      </c>
      <c r="H2" s="6"/>
      <c r="I2" t="s">
        <v>21</v>
      </c>
      <c r="J2" s="7">
        <f>F2*((H2^2)/(4*PI()))</f>
        <v>0</v>
      </c>
      <c r="M2" t="s">
        <v>12</v>
      </c>
      <c r="N2" s="6"/>
      <c r="O2" t="s">
        <v>14</v>
      </c>
      <c r="P2" s="6"/>
      <c r="Q2" t="s">
        <v>22</v>
      </c>
      <c r="R2" s="6"/>
      <c r="S2" t="s">
        <v>16</v>
      </c>
      <c r="T2" s="6"/>
      <c r="U2" t="s">
        <v>21</v>
      </c>
      <c r="V2" s="7">
        <f>R2*((T2^2)/(4*PI()))</f>
        <v>0</v>
      </c>
      <c r="Y2" t="s">
        <v>12</v>
      </c>
      <c r="Z2" s="6"/>
      <c r="AA2" t="s">
        <v>14</v>
      </c>
      <c r="AB2" s="6"/>
      <c r="AC2" t="s">
        <v>15</v>
      </c>
      <c r="AD2" s="6"/>
      <c r="AE2" t="s">
        <v>16</v>
      </c>
      <c r="AF2" s="6"/>
      <c r="AH2" s="7">
        <f>AD2*((AF2^2)/(4*PI()))</f>
        <v>0</v>
      </c>
      <c r="AK2" t="s">
        <v>12</v>
      </c>
      <c r="AL2" s="6"/>
      <c r="AM2" t="s">
        <v>14</v>
      </c>
      <c r="AN2" s="6"/>
      <c r="AO2" t="s">
        <v>15</v>
      </c>
      <c r="AP2" s="6"/>
      <c r="AQ2" t="s">
        <v>16</v>
      </c>
      <c r="AR2" s="6"/>
      <c r="AT2" s="7">
        <f>AP2*((AR2^2)/(4*PI()))</f>
        <v>0</v>
      </c>
      <c r="AW2" t="s">
        <v>12</v>
      </c>
      <c r="AX2" s="6"/>
      <c r="AY2" t="s">
        <v>14</v>
      </c>
      <c r="AZ2" s="6"/>
      <c r="BA2" t="s">
        <v>15</v>
      </c>
      <c r="BB2" s="6"/>
      <c r="BC2" t="s">
        <v>16</v>
      </c>
      <c r="BD2" s="6"/>
      <c r="BE2" t="s">
        <v>24</v>
      </c>
      <c r="BF2" s="7">
        <f>BB2*((BD2^2)/(4*PI()))</f>
        <v>0</v>
      </c>
      <c r="BI2" t="s">
        <v>12</v>
      </c>
      <c r="BJ2" s="6"/>
      <c r="BK2" t="s">
        <v>14</v>
      </c>
      <c r="BL2" s="6"/>
      <c r="BM2" t="s">
        <v>15</v>
      </c>
      <c r="BN2" s="6"/>
      <c r="BO2" t="s">
        <v>16</v>
      </c>
      <c r="BP2" s="6"/>
      <c r="BR2" s="7">
        <f>BN2*((BP2^2)/(4*PI()))</f>
        <v>0</v>
      </c>
      <c r="BU2" t="s">
        <v>12</v>
      </c>
      <c r="BV2" s="6"/>
      <c r="BW2" t="s">
        <v>14</v>
      </c>
      <c r="BX2" s="6"/>
      <c r="BY2" t="s">
        <v>15</v>
      </c>
      <c r="BZ2" s="6"/>
      <c r="CA2" t="s">
        <v>16</v>
      </c>
      <c r="CB2" s="6"/>
      <c r="CD2" s="7">
        <f>BZ2*((CB2^2)/(4*PI()))</f>
        <v>0</v>
      </c>
      <c r="CE2" s="3"/>
      <c r="CG2" t="s">
        <v>12</v>
      </c>
      <c r="CH2" s="6"/>
      <c r="CI2" t="s">
        <v>14</v>
      </c>
      <c r="CJ2" s="6"/>
      <c r="CK2" t="s">
        <v>15</v>
      </c>
      <c r="CL2" s="6"/>
      <c r="CM2" t="s">
        <v>16</v>
      </c>
      <c r="CN2" s="6"/>
      <c r="CP2" s="7">
        <f>CL2*((CN2^2)/(4*PI()))</f>
        <v>0</v>
      </c>
      <c r="CS2" t="s">
        <v>12</v>
      </c>
      <c r="CT2" s="6"/>
      <c r="CU2" t="s">
        <v>14</v>
      </c>
      <c r="CV2" s="6"/>
      <c r="CW2" t="s">
        <v>22</v>
      </c>
      <c r="CX2" s="6"/>
      <c r="CY2" t="s">
        <v>16</v>
      </c>
      <c r="CZ2" s="6"/>
      <c r="DA2" t="s">
        <v>21</v>
      </c>
      <c r="DB2" s="7">
        <f>CX2*((CZ2^2)/(4*PI()))</f>
        <v>0</v>
      </c>
      <c r="DE2" t="s">
        <v>12</v>
      </c>
      <c r="DF2" s="6"/>
      <c r="DG2" t="s">
        <v>14</v>
      </c>
      <c r="DH2" s="6"/>
      <c r="DI2" t="s">
        <v>15</v>
      </c>
      <c r="DJ2" s="6"/>
      <c r="DK2" t="s">
        <v>16</v>
      </c>
      <c r="DL2" s="6"/>
      <c r="DN2" s="7">
        <f>DJ2*((DL2^2)/(4*PI()))</f>
        <v>0</v>
      </c>
      <c r="DQ2" t="s">
        <v>12</v>
      </c>
      <c r="DR2" s="6"/>
      <c r="DS2" t="s">
        <v>14</v>
      </c>
      <c r="DT2" s="6"/>
      <c r="DU2" t="s">
        <v>22</v>
      </c>
      <c r="DV2" s="6"/>
      <c r="DW2" t="s">
        <v>16</v>
      </c>
      <c r="DX2" s="6"/>
      <c r="DZ2" s="7">
        <f>DV2*((DX2^2)/(4*PI()))</f>
        <v>0</v>
      </c>
      <c r="EC2" t="s">
        <v>12</v>
      </c>
      <c r="ED2" s="6"/>
      <c r="EE2" t="s">
        <v>14</v>
      </c>
      <c r="EF2" s="6"/>
      <c r="EG2" t="s">
        <v>15</v>
      </c>
      <c r="EH2" s="6"/>
      <c r="EI2" t="s">
        <v>16</v>
      </c>
      <c r="EJ2" s="6"/>
      <c r="EK2" t="s">
        <v>21</v>
      </c>
      <c r="EL2" s="7">
        <f>EH2*((EJ2^2)/(4*PI()))</f>
        <v>0</v>
      </c>
      <c r="EO2" t="s">
        <v>12</v>
      </c>
      <c r="EP2" s="6"/>
      <c r="EQ2" t="s">
        <v>14</v>
      </c>
      <c r="ER2" s="6"/>
      <c r="ES2" t="s">
        <v>15</v>
      </c>
      <c r="ET2" s="6"/>
      <c r="EU2" t="s">
        <v>16</v>
      </c>
      <c r="EV2" s="6"/>
      <c r="EW2" t="s">
        <v>21</v>
      </c>
      <c r="EX2" s="7">
        <f>ET2*((EV2^2)/(4*PI()))</f>
        <v>0</v>
      </c>
    </row>
    <row r="3" spans="1:155" x14ac:dyDescent="0.25">
      <c r="A3" t="s">
        <v>17</v>
      </c>
      <c r="B3" s="7" t="e">
        <f>B2-#REF!</f>
        <v>#REF!</v>
      </c>
      <c r="D3" s="7" t="e">
        <f>D2-#REF!</f>
        <v>#REF!</v>
      </c>
      <c r="F3" s="7" t="e">
        <f>F2-#REF!</f>
        <v>#REF!</v>
      </c>
      <c r="H3" s="7" t="e">
        <f>H2-#REF!</f>
        <v>#REF!</v>
      </c>
      <c r="I3" t="s">
        <v>27</v>
      </c>
      <c r="J3" s="6"/>
      <c r="M3" t="s">
        <v>17</v>
      </c>
      <c r="N3" s="7">
        <f>N2-B2</f>
        <v>0</v>
      </c>
      <c r="P3" s="7">
        <f>P2-D2</f>
        <v>0</v>
      </c>
      <c r="R3" s="7">
        <f>R2-F2</f>
        <v>0</v>
      </c>
      <c r="T3" s="7">
        <f>T2-H2</f>
        <v>0</v>
      </c>
      <c r="U3" t="s">
        <v>6</v>
      </c>
      <c r="V3" s="6"/>
      <c r="Y3" t="s">
        <v>17</v>
      </c>
      <c r="Z3" s="7">
        <f>Z2-N2</f>
        <v>0</v>
      </c>
      <c r="AB3" s="7">
        <f>AB2-P2</f>
        <v>0</v>
      </c>
      <c r="AD3" s="7">
        <f>AD2-R2</f>
        <v>0</v>
      </c>
      <c r="AF3" s="7">
        <f>AF2-T2</f>
        <v>0</v>
      </c>
      <c r="AG3" t="s">
        <v>6</v>
      </c>
      <c r="AH3" s="6"/>
      <c r="AK3" t="s">
        <v>17</v>
      </c>
      <c r="AL3" s="7">
        <f>AL2-Z2</f>
        <v>0</v>
      </c>
      <c r="AN3" s="7">
        <f>AN2-AB2</f>
        <v>0</v>
      </c>
      <c r="AP3" s="7">
        <f>AP2-AD2</f>
        <v>0</v>
      </c>
      <c r="AR3" s="7">
        <f>AR2-AF2</f>
        <v>0</v>
      </c>
      <c r="AS3" t="s">
        <v>6</v>
      </c>
      <c r="AT3" s="6"/>
      <c r="AW3" t="s">
        <v>17</v>
      </c>
      <c r="AX3" s="7">
        <f>AX2-AL2</f>
        <v>0</v>
      </c>
      <c r="AZ3" s="7">
        <f>AZ2-AN2</f>
        <v>0</v>
      </c>
      <c r="BB3" s="7">
        <f>BB2-AP2</f>
        <v>0</v>
      </c>
      <c r="BD3" s="7">
        <f>BD2-AR2</f>
        <v>0</v>
      </c>
      <c r="BE3" t="s">
        <v>6</v>
      </c>
      <c r="BF3" s="6"/>
      <c r="BI3" t="s">
        <v>17</v>
      </c>
      <c r="BJ3" s="7">
        <f>BJ2-AX2</f>
        <v>0</v>
      </c>
      <c r="BL3" s="7">
        <f>BL2-AZ2</f>
        <v>0</v>
      </c>
      <c r="BN3" s="7">
        <f>BN2-BB2</f>
        <v>0</v>
      </c>
      <c r="BP3" s="7">
        <f>BP2-BD2</f>
        <v>0</v>
      </c>
      <c r="BQ3" t="s">
        <v>6</v>
      </c>
      <c r="BR3" s="6"/>
      <c r="BU3" t="s">
        <v>17</v>
      </c>
      <c r="BV3" s="7">
        <f>BV2-BJ2</f>
        <v>0</v>
      </c>
      <c r="BX3" s="7">
        <f>BX2-BL2</f>
        <v>0</v>
      </c>
      <c r="BZ3" s="7">
        <f>BZ2-BN2</f>
        <v>0</v>
      </c>
      <c r="CB3" s="7">
        <f>CB2-BP2</f>
        <v>0</v>
      </c>
      <c r="CC3" t="s">
        <v>6</v>
      </c>
      <c r="CD3" s="6"/>
      <c r="CE3" s="3"/>
      <c r="CG3" t="s">
        <v>17</v>
      </c>
      <c r="CH3" s="7">
        <f>CH2-BV2</f>
        <v>0</v>
      </c>
      <c r="CJ3" s="7">
        <f>CJ2-BX2</f>
        <v>0</v>
      </c>
      <c r="CL3" s="7">
        <f>CL2-BZ2</f>
        <v>0</v>
      </c>
      <c r="CN3" s="7">
        <f>CN2-CB2</f>
        <v>0</v>
      </c>
      <c r="CO3" t="s">
        <v>6</v>
      </c>
      <c r="CP3" s="6"/>
      <c r="CS3" t="s">
        <v>17</v>
      </c>
      <c r="CT3" s="7">
        <f>CT2-CH2</f>
        <v>0</v>
      </c>
      <c r="CV3" s="7">
        <f>CV2-CJ2</f>
        <v>0</v>
      </c>
      <c r="CX3" s="7">
        <f>CX2-CL2</f>
        <v>0</v>
      </c>
      <c r="CZ3" s="7">
        <f>CZ2-CN2</f>
        <v>0</v>
      </c>
      <c r="DA3" t="s">
        <v>6</v>
      </c>
      <c r="DB3" s="6"/>
      <c r="DE3" t="s">
        <v>17</v>
      </c>
      <c r="DF3" s="7">
        <f>DF2-CT2</f>
        <v>0</v>
      </c>
      <c r="DH3" s="7">
        <f>DH2-CV2</f>
        <v>0</v>
      </c>
      <c r="DJ3" s="7">
        <f>DJ2-CX2</f>
        <v>0</v>
      </c>
      <c r="DL3" s="7">
        <f>DL2-CZ2</f>
        <v>0</v>
      </c>
      <c r="DM3" t="s">
        <v>6</v>
      </c>
      <c r="DN3" s="6"/>
      <c r="DQ3" t="s">
        <v>17</v>
      </c>
      <c r="DR3" s="7">
        <f>DR2-DF2</f>
        <v>0</v>
      </c>
      <c r="DT3" s="7">
        <f>DT2-DH2</f>
        <v>0</v>
      </c>
      <c r="DV3" s="7">
        <f>DV2-DJ2</f>
        <v>0</v>
      </c>
      <c r="DX3" s="7">
        <f>DX2-DL2</f>
        <v>0</v>
      </c>
      <c r="DY3" t="s">
        <v>6</v>
      </c>
      <c r="DZ3" s="6"/>
      <c r="EC3" t="s">
        <v>17</v>
      </c>
      <c r="ED3" s="7">
        <f>ED2-DR2</f>
        <v>0</v>
      </c>
      <c r="EF3" s="7">
        <f>EF2-DT2</f>
        <v>0</v>
      </c>
      <c r="EH3" s="7">
        <f>EH2-DV2</f>
        <v>0</v>
      </c>
      <c r="EJ3" s="7">
        <f>EJ2-DX2</f>
        <v>0</v>
      </c>
      <c r="EK3" t="s">
        <v>26</v>
      </c>
      <c r="EL3" s="6"/>
      <c r="EO3" t="s">
        <v>17</v>
      </c>
      <c r="EP3" s="7">
        <f>EP2-ED2</f>
        <v>0</v>
      </c>
      <c r="ER3" s="7">
        <f>ER2-EF2</f>
        <v>0</v>
      </c>
      <c r="ET3" s="7">
        <f>ET2-EH2</f>
        <v>0</v>
      </c>
      <c r="EV3" s="7">
        <f>EV2-EJ2</f>
        <v>0</v>
      </c>
      <c r="EW3" t="s">
        <v>27</v>
      </c>
      <c r="EX3" s="6"/>
    </row>
    <row r="4" spans="1:155" x14ac:dyDescent="0.25">
      <c r="A4" t="s">
        <v>20</v>
      </c>
      <c r="B4">
        <v>1</v>
      </c>
      <c r="D4" t="s">
        <v>25</v>
      </c>
      <c r="E4" s="6"/>
      <c r="G4" t="s">
        <v>23</v>
      </c>
      <c r="H4" s="7">
        <f>F2-E4</f>
        <v>0</v>
      </c>
      <c r="M4" t="s">
        <v>20</v>
      </c>
      <c r="N4">
        <v>2</v>
      </c>
      <c r="P4" t="s">
        <v>25</v>
      </c>
      <c r="Q4" s="6"/>
      <c r="S4" t="s">
        <v>23</v>
      </c>
      <c r="T4" s="7">
        <f>R2-Q4</f>
        <v>0</v>
      </c>
      <c r="Y4" t="s">
        <v>20</v>
      </c>
      <c r="Z4">
        <v>3</v>
      </c>
      <c r="AB4" t="s">
        <v>25</v>
      </c>
      <c r="AC4" s="6"/>
      <c r="AE4" t="s">
        <v>23</v>
      </c>
      <c r="AF4" s="7">
        <f>AD2-AC4</f>
        <v>0</v>
      </c>
      <c r="AK4" t="s">
        <v>20</v>
      </c>
      <c r="AL4">
        <v>4</v>
      </c>
      <c r="AN4" t="s">
        <v>25</v>
      </c>
      <c r="AO4" s="6"/>
      <c r="AQ4" t="s">
        <v>23</v>
      </c>
      <c r="AR4" s="7">
        <f>AP2-AO4</f>
        <v>0</v>
      </c>
      <c r="AW4" t="s">
        <v>20</v>
      </c>
      <c r="AX4">
        <v>5</v>
      </c>
      <c r="AZ4" t="s">
        <v>15</v>
      </c>
      <c r="BA4" s="6"/>
      <c r="BC4" t="s">
        <v>23</v>
      </c>
      <c r="BD4" s="7">
        <f>BB2-BA4</f>
        <v>0</v>
      </c>
      <c r="BI4" t="s">
        <v>20</v>
      </c>
      <c r="BJ4">
        <v>6</v>
      </c>
      <c r="BL4" t="s">
        <v>15</v>
      </c>
      <c r="BM4" s="6"/>
      <c r="BO4" t="s">
        <v>23</v>
      </c>
      <c r="BP4" s="7">
        <f>BN2-BM4</f>
        <v>0</v>
      </c>
      <c r="BU4" t="s">
        <v>20</v>
      </c>
      <c r="BV4">
        <v>7</v>
      </c>
      <c r="BX4" t="s">
        <v>15</v>
      </c>
      <c r="BY4" s="6"/>
      <c r="CA4" t="s">
        <v>23</v>
      </c>
      <c r="CB4" s="7">
        <f>BZ2-BY4</f>
        <v>0</v>
      </c>
      <c r="CE4" s="3"/>
      <c r="CG4" t="s">
        <v>20</v>
      </c>
      <c r="CH4">
        <v>8</v>
      </c>
      <c r="CJ4" t="s">
        <v>15</v>
      </c>
      <c r="CK4" s="6"/>
      <c r="CM4" t="s">
        <v>23</v>
      </c>
      <c r="CN4" s="7">
        <f>CL2-CK4</f>
        <v>0</v>
      </c>
      <c r="CS4" t="s">
        <v>20</v>
      </c>
      <c r="CT4">
        <v>9</v>
      </c>
      <c r="CV4" t="s">
        <v>15</v>
      </c>
      <c r="CW4" s="6"/>
      <c r="CY4" t="s">
        <v>23</v>
      </c>
      <c r="CZ4" s="7">
        <f>CX2-CW4</f>
        <v>0</v>
      </c>
      <c r="DE4" t="s">
        <v>20</v>
      </c>
      <c r="DF4">
        <v>10</v>
      </c>
      <c r="DH4" t="s">
        <v>15</v>
      </c>
      <c r="DI4" s="6"/>
      <c r="DK4" t="s">
        <v>23</v>
      </c>
      <c r="DL4" s="7">
        <f>DJ2-DI4</f>
        <v>0</v>
      </c>
      <c r="DQ4" t="s">
        <v>20</v>
      </c>
      <c r="DR4">
        <v>11</v>
      </c>
      <c r="DT4" t="s">
        <v>15</v>
      </c>
      <c r="DU4" s="6"/>
      <c r="DW4" t="s">
        <v>23</v>
      </c>
      <c r="DX4" s="7">
        <f>DV2-DU4</f>
        <v>0</v>
      </c>
      <c r="EC4" t="s">
        <v>20</v>
      </c>
      <c r="ED4">
        <v>12</v>
      </c>
      <c r="EF4" t="s">
        <v>15</v>
      </c>
      <c r="EG4" s="6"/>
      <c r="EI4" t="s">
        <v>23</v>
      </c>
      <c r="EJ4" s="7">
        <f>EH2-EG4</f>
        <v>0</v>
      </c>
      <c r="EO4" t="s">
        <v>20</v>
      </c>
      <c r="EP4">
        <v>13</v>
      </c>
      <c r="ER4" t="s">
        <v>15</v>
      </c>
      <c r="ES4" s="6"/>
      <c r="EU4" t="s">
        <v>23</v>
      </c>
      <c r="EV4" s="7">
        <f>ET2-ES4</f>
        <v>0</v>
      </c>
      <c r="EW4" t="s">
        <v>42</v>
      </c>
      <c r="EX4" t="s">
        <v>43</v>
      </c>
    </row>
    <row r="5" spans="1:155" x14ac:dyDescent="0.25">
      <c r="A5" t="s">
        <v>0</v>
      </c>
      <c r="B5">
        <v>1</v>
      </c>
      <c r="M5" t="s">
        <v>0</v>
      </c>
      <c r="N5">
        <v>5</v>
      </c>
      <c r="Y5" t="s">
        <v>0</v>
      </c>
      <c r="Z5">
        <v>9</v>
      </c>
      <c r="AK5" t="s">
        <v>0</v>
      </c>
      <c r="AL5">
        <v>13</v>
      </c>
      <c r="AW5" t="s">
        <v>0</v>
      </c>
      <c r="AX5">
        <v>17</v>
      </c>
      <c r="BI5" t="s">
        <v>0</v>
      </c>
      <c r="BJ5">
        <v>21</v>
      </c>
      <c r="BU5" t="s">
        <v>0</v>
      </c>
      <c r="BV5">
        <v>25</v>
      </c>
      <c r="BW5" s="1">
        <v>45459</v>
      </c>
      <c r="CE5" s="3"/>
      <c r="CG5" t="s">
        <v>0</v>
      </c>
      <c r="CH5">
        <v>29</v>
      </c>
      <c r="CS5" t="s">
        <v>0</v>
      </c>
      <c r="CT5">
        <v>33</v>
      </c>
      <c r="DE5" t="s">
        <v>0</v>
      </c>
      <c r="DF5">
        <v>37</v>
      </c>
      <c r="DQ5" t="s">
        <v>0</v>
      </c>
      <c r="DR5">
        <v>41</v>
      </c>
      <c r="DS5" t="s">
        <v>19</v>
      </c>
      <c r="EC5" t="s">
        <v>0</v>
      </c>
      <c r="ED5">
        <v>45</v>
      </c>
      <c r="EE5" s="1"/>
      <c r="EO5" t="s">
        <v>0</v>
      </c>
      <c r="EP5">
        <v>49</v>
      </c>
      <c r="EQ5" s="1" t="s">
        <v>19</v>
      </c>
    </row>
    <row r="6" spans="1:155" x14ac:dyDescent="0.25">
      <c r="B6" t="s">
        <v>5</v>
      </c>
      <c r="C6" t="s">
        <v>6</v>
      </c>
      <c r="D6" t="s">
        <v>7</v>
      </c>
      <c r="E6" t="s">
        <v>8</v>
      </c>
      <c r="F6" t="s">
        <v>9</v>
      </c>
      <c r="H6" t="s">
        <v>10</v>
      </c>
      <c r="I6" t="s">
        <v>11</v>
      </c>
      <c r="J6" t="s">
        <v>18</v>
      </c>
      <c r="N6" t="s">
        <v>5</v>
      </c>
      <c r="O6" t="s">
        <v>6</v>
      </c>
      <c r="P6" t="s">
        <v>7</v>
      </c>
      <c r="Q6" t="s">
        <v>8</v>
      </c>
      <c r="R6" t="s">
        <v>9</v>
      </c>
      <c r="T6" t="s">
        <v>10</v>
      </c>
      <c r="U6" t="s">
        <v>11</v>
      </c>
      <c r="V6" t="s">
        <v>18</v>
      </c>
      <c r="Z6" t="s">
        <v>5</v>
      </c>
      <c r="AA6" t="s">
        <v>6</v>
      </c>
      <c r="AB6" t="s">
        <v>7</v>
      </c>
      <c r="AC6" t="s">
        <v>8</v>
      </c>
      <c r="AD6" t="s">
        <v>9</v>
      </c>
      <c r="AF6" t="s">
        <v>10</v>
      </c>
      <c r="AG6" t="s">
        <v>11</v>
      </c>
      <c r="AH6" t="s">
        <v>18</v>
      </c>
      <c r="AL6" t="s">
        <v>5</v>
      </c>
      <c r="AM6" t="s">
        <v>6</v>
      </c>
      <c r="AN6" t="s">
        <v>7</v>
      </c>
      <c r="AO6" t="s">
        <v>8</v>
      </c>
      <c r="AP6" t="s">
        <v>9</v>
      </c>
      <c r="AR6" t="s">
        <v>10</v>
      </c>
      <c r="AS6" t="s">
        <v>11</v>
      </c>
      <c r="AT6" t="s">
        <v>18</v>
      </c>
      <c r="AX6" t="s">
        <v>5</v>
      </c>
      <c r="AY6" t="s">
        <v>6</v>
      </c>
      <c r="AZ6" t="s">
        <v>7</v>
      </c>
      <c r="BA6" t="s">
        <v>8</v>
      </c>
      <c r="BB6" t="s">
        <v>9</v>
      </c>
      <c r="BD6" t="s">
        <v>10</v>
      </c>
      <c r="BE6" t="s">
        <v>11</v>
      </c>
      <c r="BF6" t="s">
        <v>18</v>
      </c>
      <c r="BJ6" t="s">
        <v>5</v>
      </c>
      <c r="BK6" t="s">
        <v>6</v>
      </c>
      <c r="BL6" t="s">
        <v>7</v>
      </c>
      <c r="BM6" t="s">
        <v>8</v>
      </c>
      <c r="BN6" t="s">
        <v>9</v>
      </c>
      <c r="BP6" t="s">
        <v>10</v>
      </c>
      <c r="BQ6" t="s">
        <v>11</v>
      </c>
      <c r="BR6" t="s">
        <v>18</v>
      </c>
      <c r="BV6" t="s">
        <v>5</v>
      </c>
      <c r="BW6" t="s">
        <v>6</v>
      </c>
      <c r="BX6" t="s">
        <v>7</v>
      </c>
      <c r="BY6" t="s">
        <v>8</v>
      </c>
      <c r="BZ6" t="s">
        <v>9</v>
      </c>
      <c r="CB6" t="s">
        <v>10</v>
      </c>
      <c r="CC6" t="s">
        <v>11</v>
      </c>
      <c r="CD6" t="s">
        <v>18</v>
      </c>
      <c r="CE6" s="3"/>
      <c r="CH6" t="s">
        <v>5</v>
      </c>
      <c r="CI6" t="s">
        <v>6</v>
      </c>
      <c r="CJ6" t="s">
        <v>7</v>
      </c>
      <c r="CK6" t="s">
        <v>8</v>
      </c>
      <c r="CL6" t="s">
        <v>9</v>
      </c>
      <c r="CN6" t="s">
        <v>10</v>
      </c>
      <c r="CO6" t="s">
        <v>11</v>
      </c>
      <c r="CP6" t="s">
        <v>18</v>
      </c>
      <c r="CT6" t="s">
        <v>5</v>
      </c>
      <c r="CU6" t="s">
        <v>6</v>
      </c>
      <c r="CV6" t="s">
        <v>7</v>
      </c>
      <c r="CW6" t="s">
        <v>8</v>
      </c>
      <c r="CX6" t="s">
        <v>9</v>
      </c>
      <c r="CZ6" t="s">
        <v>10</v>
      </c>
      <c r="DA6" t="s">
        <v>11</v>
      </c>
      <c r="DB6" t="s">
        <v>18</v>
      </c>
      <c r="DF6" t="s">
        <v>5</v>
      </c>
      <c r="DG6" t="s">
        <v>6</v>
      </c>
      <c r="DH6" t="s">
        <v>7</v>
      </c>
      <c r="DI6" t="s">
        <v>8</v>
      </c>
      <c r="DJ6" t="s">
        <v>9</v>
      </c>
      <c r="DL6" t="s">
        <v>10</v>
      </c>
      <c r="DM6" t="s">
        <v>11</v>
      </c>
      <c r="DN6" t="s">
        <v>18</v>
      </c>
      <c r="DR6" t="s">
        <v>5</v>
      </c>
      <c r="DS6" t="s">
        <v>6</v>
      </c>
      <c r="DT6" t="s">
        <v>7</v>
      </c>
      <c r="DU6" t="s">
        <v>8</v>
      </c>
      <c r="DV6" t="s">
        <v>9</v>
      </c>
      <c r="DX6" t="s">
        <v>10</v>
      </c>
      <c r="DY6" t="s">
        <v>11</v>
      </c>
      <c r="DZ6" t="s">
        <v>18</v>
      </c>
      <c r="ED6" t="s">
        <v>5</v>
      </c>
      <c r="EE6" t="s">
        <v>6</v>
      </c>
      <c r="EF6" t="s">
        <v>7</v>
      </c>
      <c r="EG6" t="s">
        <v>8</v>
      </c>
      <c r="EH6" t="s">
        <v>9</v>
      </c>
      <c r="EJ6" t="s">
        <v>10</v>
      </c>
      <c r="EK6" t="s">
        <v>11</v>
      </c>
      <c r="EL6" t="s">
        <v>18</v>
      </c>
      <c r="EP6" t="s">
        <v>5</v>
      </c>
      <c r="EQ6" t="s">
        <v>6</v>
      </c>
      <c r="ER6" t="s">
        <v>7</v>
      </c>
      <c r="ES6" t="s">
        <v>8</v>
      </c>
      <c r="ET6" t="s">
        <v>9</v>
      </c>
      <c r="EV6" t="s">
        <v>10</v>
      </c>
      <c r="EW6" t="s">
        <v>11</v>
      </c>
      <c r="EX6" t="s">
        <v>18</v>
      </c>
    </row>
    <row r="7" spans="1:155" x14ac:dyDescent="0.25">
      <c r="A7" t="s">
        <v>1</v>
      </c>
      <c r="F7">
        <f>$B$2*1.04</f>
        <v>0</v>
      </c>
      <c r="G7">
        <f>$B$2*1.06</f>
        <v>0</v>
      </c>
      <c r="J7" t="str">
        <f>IF(I7&gt;1.021*$B$2,"Yes","No")</f>
        <v>No</v>
      </c>
      <c r="K7" s="3" t="str">
        <f t="shared" ref="K7:K9" si="0">IF(OR(ISBLANK(B7),ISBLANK(I7)),"",((I7-B7)/B7)*100)</f>
        <v/>
      </c>
      <c r="M7" t="s">
        <v>1</v>
      </c>
      <c r="N7" s="13"/>
      <c r="R7">
        <f>$CH$2*1.04</f>
        <v>0</v>
      </c>
      <c r="S7">
        <f>$CH$2*1.06</f>
        <v>0</v>
      </c>
      <c r="V7" t="str">
        <f>IF(U7&gt;1.021*$N$2,"Yes","No")</f>
        <v>No</v>
      </c>
      <c r="W7" s="3" t="str">
        <f t="shared" ref="W7:W9" si="1">IF(OR(ISBLANK(N7),ISBLANK(U7)),"",((U7-N7)/N7)*100)</f>
        <v/>
      </c>
      <c r="Y7" t="s">
        <v>1</v>
      </c>
      <c r="AD7">
        <f>$Z$2*1.04</f>
        <v>0</v>
      </c>
      <c r="AE7">
        <f>$Z$2*1.06</f>
        <v>0</v>
      </c>
      <c r="AH7" t="str">
        <f>IF(AG7&gt;1.021*$Z$2,"Yes","No")</f>
        <v>No</v>
      </c>
      <c r="AI7" s="3" t="str">
        <f t="shared" ref="AI7:AI9" si="2">IF(OR(ISBLANK(Z7),ISBLANK(AG7)),"",((AG7-Z7)/Z7)*100)</f>
        <v/>
      </c>
      <c r="AK7" t="s">
        <v>1</v>
      </c>
      <c r="AL7" s="13"/>
      <c r="AM7" s="9"/>
      <c r="AP7">
        <f>$AL$2*1.04</f>
        <v>0</v>
      </c>
      <c r="AQ7">
        <f>$AL$2*1.06</f>
        <v>0</v>
      </c>
      <c r="AT7" t="str">
        <f>IF(AS7&gt;1.021*$AL$2,"Yes","No")</f>
        <v>No</v>
      </c>
      <c r="AU7" s="3" t="str">
        <f t="shared" ref="AU7:AU9" si="3">IF(OR(ISBLANK(AL7),ISBLANK(AS7)),"",((AS7-AL7)/AL7)*100)</f>
        <v/>
      </c>
      <c r="AW7" t="s">
        <v>1</v>
      </c>
      <c r="BB7">
        <f>$CH$2*1.04</f>
        <v>0</v>
      </c>
      <c r="BC7">
        <f>$CH$2*1.06</f>
        <v>0</v>
      </c>
      <c r="BF7" t="str">
        <f>IF(BE7&gt;1.021*$AX$2,"Yes","No")</f>
        <v>No</v>
      </c>
      <c r="BG7" s="3" t="str">
        <f t="shared" ref="BG7:BG9" si="4">IF(OR(ISBLANK(AX7),ISBLANK(BE7)),"",((BE7-AX7)/AX7)*100)</f>
        <v/>
      </c>
      <c r="BI7" t="s">
        <v>1</v>
      </c>
      <c r="BN7">
        <f>BJ2*1.02</f>
        <v>0</v>
      </c>
      <c r="BO7">
        <f>BJ2*1.06</f>
        <v>0</v>
      </c>
      <c r="BR7" t="str">
        <f>IF(BQ7&gt;1.021*$BJ$2,"Yes","No")</f>
        <v>No</v>
      </c>
      <c r="BS7" s="3" t="str">
        <f t="shared" ref="BS7:BS9" si="5">IF(OR(ISBLANK(BJ7),ISBLANK(BQ7)),"",((BQ7-BJ7)/BJ7)*100)</f>
        <v/>
      </c>
      <c r="BU7" t="s">
        <v>1</v>
      </c>
      <c r="BV7" s="13"/>
      <c r="BZ7">
        <f>BY7*1.02</f>
        <v>0</v>
      </c>
      <c r="CA7">
        <f>BY7*1.04</f>
        <v>0</v>
      </c>
      <c r="CD7" t="str">
        <f>IF(CC7&gt;1.021*$BV$2,"Yes","No")</f>
        <v>No</v>
      </c>
      <c r="CE7" s="3" t="str">
        <f t="shared" ref="CE7:CE9" si="6">IF(OR(ISBLANK(BV7),ISBLANK(CC7)),"",((CC7-BV7)/BV7)*100)</f>
        <v/>
      </c>
      <c r="CG7" t="s">
        <v>1</v>
      </c>
      <c r="CL7">
        <f>CK7*1.02</f>
        <v>0</v>
      </c>
      <c r="CM7">
        <f>CK7*1.04</f>
        <v>0</v>
      </c>
      <c r="CP7" t="str">
        <f>IF(CO7&gt;1.021*$CH$2,"Yes","No")</f>
        <v>No</v>
      </c>
      <c r="CQ7" s="3" t="str">
        <f t="shared" ref="CQ7:CQ9" si="7">IF(OR(ISBLANK(CH7),ISBLANK(CO7)),"",((CO7-CH7)/CH7)*100)</f>
        <v/>
      </c>
      <c r="CS7" t="s">
        <v>1</v>
      </c>
      <c r="CX7">
        <f>CW7*1.02</f>
        <v>0</v>
      </c>
      <c r="CY7">
        <f>CW7*1.04</f>
        <v>0</v>
      </c>
      <c r="DB7" t="str">
        <f>IF(DA7&gt;1.021*$CT$2,"Yes","No")</f>
        <v>No</v>
      </c>
      <c r="DC7" s="3" t="str">
        <f t="shared" ref="DC7:DC9" si="8">IF(OR(ISBLANK(CT7),ISBLANK(DA7)),"",((DA7-CT7)/CT7)*100)</f>
        <v/>
      </c>
      <c r="DE7" t="s">
        <v>1</v>
      </c>
      <c r="DF7" s="14"/>
      <c r="DJ7">
        <f>DI7*1.02</f>
        <v>0</v>
      </c>
      <c r="DK7">
        <f>DI7*1.04</f>
        <v>0</v>
      </c>
      <c r="DN7" t="str">
        <f>IF(DM7&gt;1.021*$DF$2,"Yes","No")</f>
        <v>No</v>
      </c>
      <c r="DO7" s="3" t="str">
        <f t="shared" ref="DO7:DO8" si="9">IF(OR(ISBLANK(DF7),ISBLANK(DM7)),"",((DM7-DF7)/DF7)*100)</f>
        <v/>
      </c>
      <c r="DQ7" t="s">
        <v>1</v>
      </c>
      <c r="DR7" s="9"/>
      <c r="DV7">
        <f>DU7*1.02</f>
        <v>0</v>
      </c>
      <c r="DW7">
        <f>DU7*1.04</f>
        <v>0</v>
      </c>
      <c r="DZ7" t="str">
        <f>IF(DY7&gt;1.021*$DR$2,"Yes","No")</f>
        <v>No</v>
      </c>
      <c r="EA7" s="3" t="str">
        <f t="shared" ref="EA7:EA9" si="10">IF(OR(ISBLANK(DR7),ISBLANK(DY7)),"",((DY7-DR7)/DR7)*100)</f>
        <v/>
      </c>
      <c r="EC7" t="s">
        <v>1</v>
      </c>
      <c r="EH7">
        <f>EG7*1.02</f>
        <v>0</v>
      </c>
      <c r="EI7">
        <f>EG7*1.04</f>
        <v>0</v>
      </c>
      <c r="EL7" t="str">
        <f>IF(EK7&gt;1.021*$ED$2,"Yes","No")</f>
        <v>No</v>
      </c>
      <c r="EM7" s="3" t="str">
        <f t="shared" ref="EM7:EM9" si="11">IF(OR(ISBLANK(ED7),ISBLANK(EK7)),"",((EK7-ED7)/ED7)*100)</f>
        <v/>
      </c>
      <c r="EO7" t="s">
        <v>1</v>
      </c>
      <c r="EP7" s="12"/>
      <c r="ET7">
        <f>ES7*1.02</f>
        <v>0</v>
      </c>
      <c r="EU7">
        <f>ES7*1.04</f>
        <v>0</v>
      </c>
      <c r="EX7" t="str">
        <f>IF(EW7&gt;1.021*$EP$2,"Yes","No")</f>
        <v>No</v>
      </c>
      <c r="EY7" s="3" t="str">
        <f t="shared" ref="EY7:EY9" si="12">IF(OR(ISBLANK(EP7),ISBLANK(EW7)),"",((EW7-EP7)/EP7)*100)</f>
        <v/>
      </c>
    </row>
    <row r="8" spans="1:155" x14ac:dyDescent="0.25">
      <c r="A8" t="s">
        <v>2</v>
      </c>
      <c r="F8">
        <f>$B$2*1.04</f>
        <v>0</v>
      </c>
      <c r="G8">
        <f>$B$2*1.06</f>
        <v>0</v>
      </c>
      <c r="J8" t="str">
        <f t="shared" ref="J8:J10" si="13">IF(I8&gt;1.021*$B$2,"Yes","No")</f>
        <v>No</v>
      </c>
      <c r="K8" s="3" t="str">
        <f t="shared" si="0"/>
        <v/>
      </c>
      <c r="M8" t="s">
        <v>2</v>
      </c>
      <c r="N8" s="13"/>
      <c r="R8">
        <f>$CH$2*1.04</f>
        <v>0</v>
      </c>
      <c r="S8">
        <f>$CH$2*1.06</f>
        <v>0</v>
      </c>
      <c r="V8" t="str">
        <f t="shared" ref="V8:V10" si="14">IF(U8&gt;1.021*$N$2,"Yes","No")</f>
        <v>No</v>
      </c>
      <c r="W8" s="3" t="str">
        <f t="shared" si="1"/>
        <v/>
      </c>
      <c r="Y8" t="s">
        <v>2</v>
      </c>
      <c r="AD8">
        <f>$Z$2*1.04</f>
        <v>0</v>
      </c>
      <c r="AE8">
        <f>$Z$2*1.06</f>
        <v>0</v>
      </c>
      <c r="AH8" t="str">
        <f t="shared" ref="AH8:AH10" si="15">IF(AG8&gt;1.021*$Z$2,"Yes","No")</f>
        <v>No</v>
      </c>
      <c r="AI8" s="3" t="str">
        <f t="shared" si="2"/>
        <v/>
      </c>
      <c r="AK8" t="s">
        <v>2</v>
      </c>
      <c r="AL8" s="13"/>
      <c r="AM8" s="9"/>
      <c r="AP8">
        <f t="shared" ref="AP8:AP10" si="16">$AL$2*1.04</f>
        <v>0</v>
      </c>
      <c r="AQ8">
        <f t="shared" ref="AQ8:AQ10" si="17">$AL$2*1.06</f>
        <v>0</v>
      </c>
      <c r="AT8" t="str">
        <f t="shared" ref="AT8:AT10" si="18">IF(AS8&gt;1.021*$AL$2,"Yes","No")</f>
        <v>No</v>
      </c>
      <c r="AU8" s="3" t="str">
        <f t="shared" si="3"/>
        <v/>
      </c>
      <c r="AW8" t="s">
        <v>2</v>
      </c>
      <c r="BB8">
        <f>$CH$2*1.04</f>
        <v>0</v>
      </c>
      <c r="BC8">
        <f>$CH$2*1.06</f>
        <v>0</v>
      </c>
      <c r="BF8" t="str">
        <f t="shared" ref="BF8:BF10" si="19">IF(BE8&gt;1.021*$AX$2,"Yes","No")</f>
        <v>No</v>
      </c>
      <c r="BG8" s="3" t="str">
        <f t="shared" si="4"/>
        <v/>
      </c>
      <c r="BI8" t="s">
        <v>2</v>
      </c>
      <c r="BN8">
        <f>$CH$2*1.04</f>
        <v>0</v>
      </c>
      <c r="BO8">
        <f>$CH$2*1.06</f>
        <v>0</v>
      </c>
      <c r="BR8" t="str">
        <f>IF(BQ8&gt;1.021*$BJ$2,"Yes","No")</f>
        <v>No</v>
      </c>
      <c r="BS8" s="3" t="str">
        <f t="shared" si="5"/>
        <v/>
      </c>
      <c r="BU8" t="s">
        <v>2</v>
      </c>
      <c r="BV8" s="13"/>
      <c r="BZ8">
        <f t="shared" ref="BZ8:BZ10" si="20">BY8*1.02</f>
        <v>0</v>
      </c>
      <c r="CA8">
        <f t="shared" ref="CA8:CA10" si="21">BY8*1.04</f>
        <v>0</v>
      </c>
      <c r="CD8" t="str">
        <f>IF(CC8&gt;1.021*$BV$2,"Yes","No")</f>
        <v>No</v>
      </c>
      <c r="CE8" s="3" t="str">
        <f t="shared" si="6"/>
        <v/>
      </c>
      <c r="CG8" t="s">
        <v>2</v>
      </c>
      <c r="CL8">
        <f t="shared" ref="CL8:CL10" si="22">CK8*1.02</f>
        <v>0</v>
      </c>
      <c r="CM8">
        <f t="shared" ref="CM8:CM10" si="23">CK8*1.04</f>
        <v>0</v>
      </c>
      <c r="CP8" t="str">
        <f>IF(CO8&gt;1.021*$CH$2,"Yes","No")</f>
        <v>No</v>
      </c>
      <c r="CQ8" s="3" t="str">
        <f t="shared" si="7"/>
        <v/>
      </c>
      <c r="CS8" t="s">
        <v>2</v>
      </c>
      <c r="CX8">
        <f t="shared" ref="CX8:CX10" si="24">CW8*1.02</f>
        <v>0</v>
      </c>
      <c r="CY8">
        <f t="shared" ref="CY8:CY10" si="25">CW8*1.04</f>
        <v>0</v>
      </c>
      <c r="DB8" t="str">
        <f>IF(DA8&gt;1.021*$CT$2,"Yes","No")</f>
        <v>No</v>
      </c>
      <c r="DC8" s="3" t="str">
        <f t="shared" si="8"/>
        <v/>
      </c>
      <c r="DE8" t="s">
        <v>2</v>
      </c>
      <c r="DJ8">
        <f t="shared" ref="DJ8:DJ10" si="26">DI8*1.02</f>
        <v>0</v>
      </c>
      <c r="DK8">
        <f t="shared" ref="DK8:DK10" si="27">DI8*1.04</f>
        <v>0</v>
      </c>
      <c r="DN8" t="str">
        <f>IF(DM8&gt;1.021*$DF$2,"Yes","No")</f>
        <v>No</v>
      </c>
      <c r="DO8" s="3" t="str">
        <f t="shared" si="9"/>
        <v/>
      </c>
      <c r="DQ8" t="s">
        <v>2</v>
      </c>
      <c r="DR8" s="14"/>
      <c r="DV8">
        <f t="shared" ref="DV8:DV10" si="28">DU8*1.02</f>
        <v>0</v>
      </c>
      <c r="DW8">
        <f t="shared" ref="DW8:DW10" si="29">DU8*1.04</f>
        <v>0</v>
      </c>
      <c r="DZ8" t="str">
        <f>IF(DY8&gt;1.021*$DR$2,"Yes","No")</f>
        <v>No</v>
      </c>
      <c r="EA8" s="3" t="str">
        <f t="shared" si="10"/>
        <v/>
      </c>
      <c r="EC8" t="s">
        <v>2</v>
      </c>
      <c r="ED8" s="14"/>
      <c r="EH8">
        <f t="shared" ref="EH8" si="30">EG8*1.02</f>
        <v>0</v>
      </c>
      <c r="EI8">
        <f t="shared" ref="EI8:EI10" si="31">EG8*1.04</f>
        <v>0</v>
      </c>
      <c r="EL8" t="str">
        <f>IF(EK8&gt;1.021*$ED$2,"Yes","No")</f>
        <v>No</v>
      </c>
      <c r="EM8" s="3" t="str">
        <f t="shared" si="11"/>
        <v/>
      </c>
      <c r="EO8" t="s">
        <v>2</v>
      </c>
      <c r="EP8" s="12"/>
      <c r="ET8">
        <f t="shared" ref="ET8" si="32">ES8*1.02</f>
        <v>0</v>
      </c>
      <c r="EU8">
        <f t="shared" ref="EU8:EU10" si="33">ES8*1.04</f>
        <v>0</v>
      </c>
      <c r="EX8" t="str">
        <f t="shared" ref="EX8:EX10" si="34">IF(EW8&gt;1.021*$EP$2,"Yes","No")</f>
        <v>No</v>
      </c>
      <c r="EY8" s="3" t="str">
        <f t="shared" si="12"/>
        <v/>
      </c>
    </row>
    <row r="9" spans="1:155" x14ac:dyDescent="0.25">
      <c r="A9" t="s">
        <v>3</v>
      </c>
      <c r="F9">
        <f>$B$2*1.04</f>
        <v>0</v>
      </c>
      <c r="G9">
        <f>$B$2*1.06</f>
        <v>0</v>
      </c>
      <c r="J9" t="str">
        <f t="shared" si="13"/>
        <v>No</v>
      </c>
      <c r="K9" s="3" t="str">
        <f t="shared" si="0"/>
        <v/>
      </c>
      <c r="M9" t="s">
        <v>3</v>
      </c>
      <c r="N9" s="13"/>
      <c r="R9">
        <f>$CH$2*1.04</f>
        <v>0</v>
      </c>
      <c r="S9">
        <f>$CH$2*1.06</f>
        <v>0</v>
      </c>
      <c r="V9" t="str">
        <f t="shared" si="14"/>
        <v>No</v>
      </c>
      <c r="W9" s="3" t="str">
        <f t="shared" si="1"/>
        <v/>
      </c>
      <c r="Y9" t="s">
        <v>3</v>
      </c>
      <c r="AD9">
        <f>$Z$2*1.04</f>
        <v>0</v>
      </c>
      <c r="AE9">
        <f>$Z$2*1.06</f>
        <v>0</v>
      </c>
      <c r="AH9" t="str">
        <f t="shared" si="15"/>
        <v>No</v>
      </c>
      <c r="AI9" s="3" t="str">
        <f t="shared" si="2"/>
        <v/>
      </c>
      <c r="AK9" t="s">
        <v>3</v>
      </c>
      <c r="AL9" s="13"/>
      <c r="AM9" s="9"/>
      <c r="AP9">
        <f t="shared" si="16"/>
        <v>0</v>
      </c>
      <c r="AQ9">
        <f t="shared" si="17"/>
        <v>0</v>
      </c>
      <c r="AT9" t="str">
        <f t="shared" si="18"/>
        <v>No</v>
      </c>
      <c r="AU9" s="3" t="str">
        <f t="shared" si="3"/>
        <v/>
      </c>
      <c r="AW9" t="s">
        <v>3</v>
      </c>
      <c r="BB9">
        <f>$CH$2*1.04</f>
        <v>0</v>
      </c>
      <c r="BC9">
        <f>$CH$2*1.06</f>
        <v>0</v>
      </c>
      <c r="BF9" t="str">
        <f t="shared" si="19"/>
        <v>No</v>
      </c>
      <c r="BG9" s="3" t="str">
        <f t="shared" si="4"/>
        <v/>
      </c>
      <c r="BI9" t="s">
        <v>3</v>
      </c>
      <c r="BN9">
        <f>$CH$2*1.04</f>
        <v>0</v>
      </c>
      <c r="BO9">
        <f>$CH$2*1.06</f>
        <v>0</v>
      </c>
      <c r="BR9" t="str">
        <f>IF(BQ9&gt;1.021*$BJ$2,"Yes","No")</f>
        <v>No</v>
      </c>
      <c r="BS9" s="3" t="str">
        <f t="shared" si="5"/>
        <v/>
      </c>
      <c r="BU9" t="s">
        <v>3</v>
      </c>
      <c r="BV9" s="13"/>
      <c r="BZ9">
        <f t="shared" si="20"/>
        <v>0</v>
      </c>
      <c r="CA9">
        <f t="shared" si="21"/>
        <v>0</v>
      </c>
      <c r="CD9" t="str">
        <f>IF(CC9&gt;1.021*$BV$2,"Yes","No")</f>
        <v>No</v>
      </c>
      <c r="CE9" s="3" t="str">
        <f t="shared" si="6"/>
        <v/>
      </c>
      <c r="CG9" t="s">
        <v>3</v>
      </c>
      <c r="CL9">
        <f t="shared" si="22"/>
        <v>0</v>
      </c>
      <c r="CM9">
        <f t="shared" si="23"/>
        <v>0</v>
      </c>
      <c r="CP9" t="str">
        <f>IF(CO9&gt;1.021*$CH$2,"Yes","No")</f>
        <v>No</v>
      </c>
      <c r="CQ9" s="3" t="str">
        <f t="shared" si="7"/>
        <v/>
      </c>
      <c r="CS9" t="s">
        <v>3</v>
      </c>
      <c r="CT9" s="14"/>
      <c r="CX9">
        <f t="shared" si="24"/>
        <v>0</v>
      </c>
      <c r="CY9">
        <f t="shared" si="25"/>
        <v>0</v>
      </c>
      <c r="DB9" t="str">
        <f>IF(DA9&gt;1.021*$CT$2,"Yes","No")</f>
        <v>No</v>
      </c>
      <c r="DC9" s="3" t="str">
        <f t="shared" si="8"/>
        <v/>
      </c>
      <c r="DE9" t="s">
        <v>3</v>
      </c>
      <c r="DJ9">
        <f t="shared" si="26"/>
        <v>0</v>
      </c>
      <c r="DK9">
        <f t="shared" si="27"/>
        <v>0</v>
      </c>
      <c r="DN9" t="str">
        <f>IF(DM9&gt;1.021*$DF$2,"Yes","No")</f>
        <v>No</v>
      </c>
      <c r="DO9" s="3" t="str">
        <f>IF(OR(ISBLANK(DF9),ISBLANK(DM9)),"",((DM9-DF9)/DF9)*100)</f>
        <v/>
      </c>
      <c r="DQ9" t="s">
        <v>3</v>
      </c>
      <c r="DV9">
        <f>DU9*1.02</f>
        <v>0</v>
      </c>
      <c r="DW9">
        <f t="shared" si="29"/>
        <v>0</v>
      </c>
      <c r="DZ9" t="str">
        <f>IF(DY9&gt;1.021*$DR$2,"Yes","No")</f>
        <v>No</v>
      </c>
      <c r="EA9" s="3" t="str">
        <f t="shared" si="10"/>
        <v/>
      </c>
      <c r="EC9" t="s">
        <v>3</v>
      </c>
      <c r="EH9">
        <f>EG9*1.02</f>
        <v>0</v>
      </c>
      <c r="EI9">
        <f t="shared" si="31"/>
        <v>0</v>
      </c>
      <c r="EL9" t="str">
        <f>IF(EK9&gt;1.021*$ED$2,"Yes","No")</f>
        <v>No</v>
      </c>
      <c r="EM9" s="3" t="str">
        <f t="shared" si="11"/>
        <v/>
      </c>
      <c r="EO9" t="s">
        <v>3</v>
      </c>
      <c r="EP9" s="12"/>
      <c r="ET9">
        <f>ES9*1.02</f>
        <v>0</v>
      </c>
      <c r="EU9">
        <f t="shared" si="33"/>
        <v>0</v>
      </c>
      <c r="EX9" t="str">
        <f t="shared" si="34"/>
        <v>No</v>
      </c>
      <c r="EY9" s="3" t="str">
        <f t="shared" si="12"/>
        <v/>
      </c>
    </row>
    <row r="10" spans="1:155" x14ac:dyDescent="0.25">
      <c r="A10" t="s">
        <v>4</v>
      </c>
      <c r="F10">
        <f>$B$2*1.04</f>
        <v>0</v>
      </c>
      <c r="G10">
        <f>$B$2*1.06</f>
        <v>0</v>
      </c>
      <c r="J10" t="str">
        <f t="shared" si="13"/>
        <v>No</v>
      </c>
      <c r="K10" s="3" t="str">
        <f>IF(OR(ISBLANK(B10),ISBLANK(I10)),"",((I10-B10)/B10)*100)</f>
        <v/>
      </c>
      <c r="M10" t="s">
        <v>4</v>
      </c>
      <c r="N10" s="13"/>
      <c r="R10">
        <f>$CH$2*1.04</f>
        <v>0</v>
      </c>
      <c r="S10">
        <f>$CH$2*1.06</f>
        <v>0</v>
      </c>
      <c r="V10" t="str">
        <f t="shared" si="14"/>
        <v>No</v>
      </c>
      <c r="W10" s="3" t="str">
        <f>IF(OR(ISBLANK(N10),ISBLANK(U10)),"",((U10-N10)/N10)*100)</f>
        <v/>
      </c>
      <c r="Y10" t="s">
        <v>4</v>
      </c>
      <c r="AD10">
        <f>$Z$2*1.04</f>
        <v>0</v>
      </c>
      <c r="AE10">
        <f>$Z$2*1.06</f>
        <v>0</v>
      </c>
      <c r="AH10" t="str">
        <f t="shared" si="15"/>
        <v>No</v>
      </c>
      <c r="AI10" s="3" t="str">
        <f>IF(OR(ISBLANK(Z10),ISBLANK(AG10)),"",((AG10-Z10)/Z10)*100)</f>
        <v/>
      </c>
      <c r="AK10" t="s">
        <v>4</v>
      </c>
      <c r="AL10" s="13"/>
      <c r="AM10" s="9"/>
      <c r="AP10">
        <f t="shared" si="16"/>
        <v>0</v>
      </c>
      <c r="AQ10">
        <f t="shared" si="17"/>
        <v>0</v>
      </c>
      <c r="AT10" t="str">
        <f t="shared" si="18"/>
        <v>No</v>
      </c>
      <c r="AU10" s="3" t="str">
        <f>IF(OR(ISBLANK(AL10),ISBLANK(AS10)),"",((AS10-AL10)/AL10)*100)</f>
        <v/>
      </c>
      <c r="AW10" t="s">
        <v>4</v>
      </c>
      <c r="BB10">
        <f>$CH$2*1.04</f>
        <v>0</v>
      </c>
      <c r="BC10">
        <f>$CH$2*1.06</f>
        <v>0</v>
      </c>
      <c r="BF10" t="str">
        <f t="shared" si="19"/>
        <v>No</v>
      </c>
      <c r="BG10" s="3" t="str">
        <f>IF(OR(ISBLANK(AX10),ISBLANK(BE10)),"",((BE10-AX10)/AX10)*100)</f>
        <v/>
      </c>
      <c r="BI10" t="s">
        <v>4</v>
      </c>
      <c r="BN10">
        <f>$CH$2*1.04</f>
        <v>0</v>
      </c>
      <c r="BO10">
        <f>$CH$2*1.06</f>
        <v>0</v>
      </c>
      <c r="BR10" t="str">
        <f>IF(BQ10&gt;1.021*$BJ$2,"Yes","No")</f>
        <v>No</v>
      </c>
      <c r="BS10" s="3" t="str">
        <f>IF(OR(ISBLANK(BJ10),ISBLANK(BQ10)),"",((BQ10-BJ10)/BJ10)*100)</f>
        <v/>
      </c>
      <c r="BU10" t="s">
        <v>4</v>
      </c>
      <c r="BV10" s="13"/>
      <c r="BZ10">
        <f t="shared" si="20"/>
        <v>0</v>
      </c>
      <c r="CA10">
        <f t="shared" si="21"/>
        <v>0</v>
      </c>
      <c r="CD10" t="str">
        <f>IF(CC10&gt;1.021*$BV$2,"Yes","No")</f>
        <v>No</v>
      </c>
      <c r="CE10" s="3" t="str">
        <f>IF(OR(ISBLANK(BV10),ISBLANK(CC10)),"",((CC10-BV10)/BV10)*100)</f>
        <v/>
      </c>
      <c r="CG10" t="s">
        <v>4</v>
      </c>
      <c r="CL10">
        <f t="shared" si="22"/>
        <v>0</v>
      </c>
      <c r="CM10">
        <f t="shared" si="23"/>
        <v>0</v>
      </c>
      <c r="CP10" t="str">
        <f>IF(CO10&gt;1.021*$CH$2,"Yes","No")</f>
        <v>No</v>
      </c>
      <c r="CQ10" s="3" t="str">
        <f>IF(OR(ISBLANK(CH10),ISBLANK(CO10)),"",((CO10-CH10)/CH10)*100)</f>
        <v/>
      </c>
      <c r="CS10" t="s">
        <v>4</v>
      </c>
      <c r="CX10">
        <f t="shared" si="24"/>
        <v>0</v>
      </c>
      <c r="CY10">
        <f t="shared" si="25"/>
        <v>0</v>
      </c>
      <c r="DB10" t="str">
        <f>IF(DA10&gt;1.021*$CT$2,"Yes","No")</f>
        <v>No</v>
      </c>
      <c r="DC10" s="3" t="str">
        <f>IF(OR(ISBLANK(CT10),ISBLANK(DA10)),"",((DA10-CT10)/CT10)*100)</f>
        <v/>
      </c>
      <c r="DE10" t="s">
        <v>4</v>
      </c>
      <c r="DH10" s="14"/>
      <c r="DJ10">
        <f t="shared" si="26"/>
        <v>0</v>
      </c>
      <c r="DK10">
        <f t="shared" si="27"/>
        <v>0</v>
      </c>
      <c r="DM10" s="14"/>
      <c r="DN10" t="str">
        <f>IF(DM10&gt;1.021*$DF$2,"Yes","No")</f>
        <v>No</v>
      </c>
      <c r="DO10" s="3" t="str">
        <f>IF(OR(ISBLANK(DF10),ISBLANK(DM10)),"",((DM10-DF10)/DF10)*100)</f>
        <v/>
      </c>
      <c r="DQ10" t="s">
        <v>4</v>
      </c>
      <c r="DV10">
        <f t="shared" si="28"/>
        <v>0</v>
      </c>
      <c r="DW10">
        <f t="shared" si="29"/>
        <v>0</v>
      </c>
      <c r="DZ10" t="str">
        <f>IF(DY10&gt;1.021*$DR$2,"Yes","No")</f>
        <v>No</v>
      </c>
      <c r="EA10" s="3" t="str">
        <f>IF(OR(ISBLANK(DR10),ISBLANK(DY10)),"",((DY10-DR10)/DR10)*100)</f>
        <v/>
      </c>
      <c r="EC10" t="s">
        <v>4</v>
      </c>
      <c r="EE10" t="s">
        <v>41</v>
      </c>
      <c r="EH10">
        <f t="shared" ref="EH10" si="35">EG10*1.02</f>
        <v>0</v>
      </c>
      <c r="EI10">
        <f t="shared" si="31"/>
        <v>0</v>
      </c>
      <c r="EL10" t="str">
        <f>IF(EK10&gt;1.021*$ED$2,"Yes","No")</f>
        <v>No</v>
      </c>
      <c r="EM10" s="3" t="str">
        <f>IF(OR(ISBLANK(ED10),ISBLANK(EK10)),"",((EK10-ED10)/ED10)*100)</f>
        <v/>
      </c>
      <c r="EO10" t="s">
        <v>4</v>
      </c>
      <c r="EP10" s="12"/>
      <c r="ET10">
        <f t="shared" ref="ET10" si="36">ES10*1.02</f>
        <v>0</v>
      </c>
      <c r="EU10">
        <f t="shared" si="33"/>
        <v>0</v>
      </c>
      <c r="EX10" t="str">
        <f t="shared" si="34"/>
        <v>No</v>
      </c>
      <c r="EY10" s="3" t="str">
        <f>IF(OR(ISBLANK(EP10),ISBLANK(EW10)),"",((EW10-EP10)/EP10)*100)</f>
        <v/>
      </c>
    </row>
    <row r="11" spans="1:155" x14ac:dyDescent="0.25">
      <c r="CE11" s="3"/>
      <c r="CQ11" s="3"/>
      <c r="DC11" s="3"/>
      <c r="DO11" s="3"/>
      <c r="EA11" s="3"/>
      <c r="EM11" s="3"/>
      <c r="EY11" s="3"/>
    </row>
    <row r="12" spans="1:155" x14ac:dyDescent="0.25">
      <c r="A12" t="s">
        <v>0</v>
      </c>
      <c r="B12">
        <v>2</v>
      </c>
      <c r="M12" t="s">
        <v>0</v>
      </c>
      <c r="N12">
        <v>6</v>
      </c>
      <c r="Y12" t="s">
        <v>0</v>
      </c>
      <c r="Z12">
        <v>10</v>
      </c>
      <c r="AK12" t="s">
        <v>0</v>
      </c>
      <c r="AL12">
        <v>14</v>
      </c>
      <c r="AW12" t="s">
        <v>0</v>
      </c>
      <c r="AX12">
        <v>18</v>
      </c>
      <c r="BI12" t="s">
        <v>0</v>
      </c>
      <c r="BJ12">
        <v>22</v>
      </c>
      <c r="BU12" t="s">
        <v>0</v>
      </c>
      <c r="BV12">
        <v>26</v>
      </c>
      <c r="BW12" s="1">
        <v>45466</v>
      </c>
      <c r="CE12" s="3"/>
      <c r="CG12" t="s">
        <v>0</v>
      </c>
      <c r="CH12">
        <v>30</v>
      </c>
      <c r="CQ12" s="3"/>
      <c r="CS12" t="s">
        <v>0</v>
      </c>
      <c r="CT12">
        <v>34</v>
      </c>
      <c r="CU12" s="1"/>
      <c r="DC12" s="3"/>
      <c r="DE12" t="s">
        <v>0</v>
      </c>
      <c r="DF12">
        <v>38</v>
      </c>
      <c r="DO12" s="3"/>
      <c r="DQ12" t="s">
        <v>0</v>
      </c>
      <c r="DR12">
        <v>42</v>
      </c>
      <c r="EA12" s="3"/>
      <c r="EC12" t="s">
        <v>0</v>
      </c>
      <c r="ED12">
        <v>46</v>
      </c>
      <c r="EE12" s="1"/>
      <c r="EM12" s="3"/>
      <c r="EO12" t="s">
        <v>0</v>
      </c>
      <c r="EP12">
        <v>50</v>
      </c>
      <c r="EQ12" t="s">
        <v>19</v>
      </c>
      <c r="EY12" s="3"/>
    </row>
    <row r="13" spans="1:155" x14ac:dyDescent="0.25">
      <c r="B13" t="s">
        <v>5</v>
      </c>
      <c r="C13" t="s">
        <v>6</v>
      </c>
      <c r="D13" t="s">
        <v>7</v>
      </c>
      <c r="E13" t="s">
        <v>8</v>
      </c>
      <c r="F13" t="s">
        <v>9</v>
      </c>
      <c r="H13" t="s">
        <v>10</v>
      </c>
      <c r="I13" t="s">
        <v>11</v>
      </c>
      <c r="J13" t="s">
        <v>18</v>
      </c>
      <c r="N13" t="s">
        <v>5</v>
      </c>
      <c r="O13" t="s">
        <v>6</v>
      </c>
      <c r="P13" t="s">
        <v>7</v>
      </c>
      <c r="Q13" t="s">
        <v>8</v>
      </c>
      <c r="R13" t="s">
        <v>9</v>
      </c>
      <c r="T13" t="s">
        <v>10</v>
      </c>
      <c r="U13" t="s">
        <v>11</v>
      </c>
      <c r="V13" t="s">
        <v>18</v>
      </c>
      <c r="Z13" t="s">
        <v>5</v>
      </c>
      <c r="AA13" t="s">
        <v>6</v>
      </c>
      <c r="AB13" t="s">
        <v>7</v>
      </c>
      <c r="AC13" t="s">
        <v>8</v>
      </c>
      <c r="AD13" t="s">
        <v>9</v>
      </c>
      <c r="AF13" t="s">
        <v>10</v>
      </c>
      <c r="AG13" t="s">
        <v>11</v>
      </c>
      <c r="AH13" t="s">
        <v>18</v>
      </c>
      <c r="AL13" t="s">
        <v>5</v>
      </c>
      <c r="AM13" t="s">
        <v>6</v>
      </c>
      <c r="AN13" t="s">
        <v>7</v>
      </c>
      <c r="AO13" t="s">
        <v>8</v>
      </c>
      <c r="AP13" t="s">
        <v>9</v>
      </c>
      <c r="AR13" t="s">
        <v>10</v>
      </c>
      <c r="AS13" t="s">
        <v>11</v>
      </c>
      <c r="AT13" t="s">
        <v>18</v>
      </c>
      <c r="AX13" t="s">
        <v>5</v>
      </c>
      <c r="AY13" t="s">
        <v>6</v>
      </c>
      <c r="AZ13" t="s">
        <v>7</v>
      </c>
      <c r="BA13" t="s">
        <v>8</v>
      </c>
      <c r="BB13" t="s">
        <v>9</v>
      </c>
      <c r="BD13" t="s">
        <v>10</v>
      </c>
      <c r="BE13" t="s">
        <v>11</v>
      </c>
      <c r="BF13" t="s">
        <v>18</v>
      </c>
      <c r="BJ13" t="s">
        <v>5</v>
      </c>
      <c r="BK13" t="s">
        <v>6</v>
      </c>
      <c r="BL13" t="s">
        <v>7</v>
      </c>
      <c r="BM13" t="s">
        <v>8</v>
      </c>
      <c r="BN13" t="s">
        <v>9</v>
      </c>
      <c r="BP13" t="s">
        <v>10</v>
      </c>
      <c r="BQ13" t="s">
        <v>11</v>
      </c>
      <c r="BR13" t="s">
        <v>18</v>
      </c>
      <c r="BV13" s="9" t="s">
        <v>5</v>
      </c>
      <c r="BW13" t="s">
        <v>6</v>
      </c>
      <c r="BX13" t="s">
        <v>7</v>
      </c>
      <c r="BY13" t="s">
        <v>8</v>
      </c>
      <c r="BZ13" t="s">
        <v>9</v>
      </c>
      <c r="CB13" t="s">
        <v>10</v>
      </c>
      <c r="CC13" t="s">
        <v>11</v>
      </c>
      <c r="CD13" t="s">
        <v>18</v>
      </c>
      <c r="CE13" s="3"/>
      <c r="CH13" t="s">
        <v>5</v>
      </c>
      <c r="CI13" t="s">
        <v>6</v>
      </c>
      <c r="CJ13" t="s">
        <v>7</v>
      </c>
      <c r="CK13" t="s">
        <v>8</v>
      </c>
      <c r="CL13" t="s">
        <v>9</v>
      </c>
      <c r="CN13" t="s">
        <v>10</v>
      </c>
      <c r="CO13" t="s">
        <v>11</v>
      </c>
      <c r="CP13" t="s">
        <v>18</v>
      </c>
      <c r="CQ13" s="3"/>
      <c r="CT13" t="s">
        <v>5</v>
      </c>
      <c r="CU13" t="s">
        <v>6</v>
      </c>
      <c r="CV13" t="s">
        <v>7</v>
      </c>
      <c r="CW13" t="s">
        <v>8</v>
      </c>
      <c r="CX13" t="s">
        <v>9</v>
      </c>
      <c r="CZ13" t="s">
        <v>10</v>
      </c>
      <c r="DA13" t="s">
        <v>11</v>
      </c>
      <c r="DB13" t="s">
        <v>18</v>
      </c>
      <c r="DC13" s="3"/>
      <c r="DF13" t="s">
        <v>5</v>
      </c>
      <c r="DG13" t="s">
        <v>6</v>
      </c>
      <c r="DH13" t="s">
        <v>7</v>
      </c>
      <c r="DI13" t="s">
        <v>8</v>
      </c>
      <c r="DJ13" t="s">
        <v>9</v>
      </c>
      <c r="DL13" t="s">
        <v>10</v>
      </c>
      <c r="DM13" t="s">
        <v>11</v>
      </c>
      <c r="DN13" t="s">
        <v>18</v>
      </c>
      <c r="DO13" s="3"/>
      <c r="DR13" t="s">
        <v>5</v>
      </c>
      <c r="DS13" t="s">
        <v>6</v>
      </c>
      <c r="DT13" t="s">
        <v>7</v>
      </c>
      <c r="DU13" t="s">
        <v>8</v>
      </c>
      <c r="DV13" t="s">
        <v>9</v>
      </c>
      <c r="DX13" t="s">
        <v>10</v>
      </c>
      <c r="DY13" t="s">
        <v>11</v>
      </c>
      <c r="DZ13" t="s">
        <v>18</v>
      </c>
      <c r="EA13" s="3"/>
      <c r="ED13" t="s">
        <v>5</v>
      </c>
      <c r="EE13" t="s">
        <v>6</v>
      </c>
      <c r="EF13" t="s">
        <v>7</v>
      </c>
      <c r="EG13" t="s">
        <v>8</v>
      </c>
      <c r="EH13" t="s">
        <v>9</v>
      </c>
      <c r="EJ13" t="s">
        <v>10</v>
      </c>
      <c r="EK13" t="s">
        <v>11</v>
      </c>
      <c r="EL13" t="s">
        <v>18</v>
      </c>
      <c r="EM13" s="3"/>
      <c r="EP13" t="s">
        <v>5</v>
      </c>
      <c r="EQ13" t="s">
        <v>6</v>
      </c>
      <c r="ER13" t="s">
        <v>7</v>
      </c>
      <c r="ES13" t="s">
        <v>8</v>
      </c>
      <c r="ET13" t="s">
        <v>9</v>
      </c>
      <c r="EV13" t="s">
        <v>10</v>
      </c>
      <c r="EW13" t="s">
        <v>11</v>
      </c>
      <c r="EX13" t="s">
        <v>18</v>
      </c>
      <c r="EY13" s="3"/>
    </row>
    <row r="14" spans="1:155" x14ac:dyDescent="0.25">
      <c r="A14" t="s">
        <v>1</v>
      </c>
      <c r="F14">
        <f>$B$2*1.04</f>
        <v>0</v>
      </c>
      <c r="G14">
        <f>$B$2*1.06</f>
        <v>0</v>
      </c>
      <c r="J14" t="str">
        <f>IF(I14&gt;1.021*$B$2,"Yes","No")</f>
        <v>No</v>
      </c>
      <c r="K14" s="3" t="str">
        <f t="shared" ref="K14:K16" si="37">IF(OR(ISBLANK(B14),ISBLANK(I14)),"",((I14-B14)/B14)*100)</f>
        <v/>
      </c>
      <c r="M14" t="s">
        <v>1</v>
      </c>
      <c r="R14">
        <f>$CH$2*1.04</f>
        <v>0</v>
      </c>
      <c r="S14">
        <f>$CH$2*1.06</f>
        <v>0</v>
      </c>
      <c r="V14" t="str">
        <f>IF(U14&gt;1.021*$N$2,"Yes","No")</f>
        <v>No</v>
      </c>
      <c r="W14" s="3" t="str">
        <f t="shared" ref="W14:W16" si="38">IF(OR(ISBLANK(N14),ISBLANK(U14)),"",((U14-N14)/N14)*100)</f>
        <v/>
      </c>
      <c r="Y14" t="s">
        <v>1</v>
      </c>
      <c r="Z14" s="13"/>
      <c r="AA14" s="9"/>
      <c r="AD14">
        <f>$Z$2*1.04</f>
        <v>0</v>
      </c>
      <c r="AE14">
        <f>$Z$2*1.06</f>
        <v>0</v>
      </c>
      <c r="AH14" t="str">
        <f>IF(AG14&gt;1.021*$Z$2,"Yes","No")</f>
        <v>No</v>
      </c>
      <c r="AI14" s="3" t="str">
        <f t="shared" ref="AI14:AI16" si="39">IF(OR(ISBLANK(Z14),ISBLANK(AG14)),"",((AG14-Z14)/Z14)*100)</f>
        <v/>
      </c>
      <c r="AK14" t="s">
        <v>1</v>
      </c>
      <c r="AP14">
        <f>AO14*1.04</f>
        <v>0</v>
      </c>
      <c r="AQ14">
        <f>AO14*1.06</f>
        <v>0</v>
      </c>
      <c r="AT14" t="str">
        <f>IF(AS14&gt;1.021*$AL$2,"Yes","No")</f>
        <v>No</v>
      </c>
      <c r="AU14" s="3" t="str">
        <f t="shared" ref="AU14:AU16" si="40">IF(OR(ISBLANK(AL14),ISBLANK(AS14)),"",((AS14-AL14)/AL14)*100)</f>
        <v/>
      </c>
      <c r="AW14" t="s">
        <v>1</v>
      </c>
      <c r="AX14" s="13"/>
      <c r="BB14">
        <f>$CH$2*1.04</f>
        <v>0</v>
      </c>
      <c r="BC14">
        <f>$CH$2*1.06</f>
        <v>0</v>
      </c>
      <c r="BF14" t="str">
        <f>IF(BE14&gt;1.021*$AX$2,"Yes","No")</f>
        <v>No</v>
      </c>
      <c r="BG14" s="3" t="str">
        <f t="shared" ref="BG14:BG16" si="41">IF(OR(ISBLANK(AX14),ISBLANK(BE14)),"",((BE14-AX14)/AX14)*100)</f>
        <v/>
      </c>
      <c r="BI14" t="s">
        <v>1</v>
      </c>
      <c r="BN14">
        <f>$CH$2*1.04</f>
        <v>0</v>
      </c>
      <c r="BO14">
        <f>$CH$2*1.06</f>
        <v>0</v>
      </c>
      <c r="BR14" t="str">
        <f>IF(BQ14&gt;1.021*$BJ$2,"Yes","No")</f>
        <v>No</v>
      </c>
      <c r="BS14" s="3" t="str">
        <f t="shared" ref="BS14:BS16" si="42">IF(OR(ISBLANK(BJ14),ISBLANK(BQ14)),"",((BQ14-BJ14)/BJ14)*100)</f>
        <v/>
      </c>
      <c r="BU14" t="s">
        <v>1</v>
      </c>
      <c r="BV14" s="13"/>
      <c r="BZ14">
        <f>BY14*1.02</f>
        <v>0</v>
      </c>
      <c r="CA14">
        <f>BY14*1.04</f>
        <v>0</v>
      </c>
      <c r="CD14" t="str">
        <f>IF(CC14&gt;1.021*$BV$2,"Yes","No")</f>
        <v>No</v>
      </c>
      <c r="CE14" s="3" t="str">
        <f t="shared" ref="CE14:CE16" si="43">IF(OR(ISBLANK(BV14),ISBLANK(CC14)),"",((CC14-BV14)/BV14)*100)</f>
        <v/>
      </c>
      <c r="CG14" t="s">
        <v>1</v>
      </c>
      <c r="CL14">
        <f>CK14*1.02</f>
        <v>0</v>
      </c>
      <c r="CM14">
        <f>CK14*1.04</f>
        <v>0</v>
      </c>
      <c r="CP14" t="str">
        <f>IF(CO14&gt;1.021*$CH$2,"Yes","No")</f>
        <v>No</v>
      </c>
      <c r="CQ14" s="3" t="str">
        <f t="shared" ref="CQ14:CQ16" si="44">IF(OR(ISBLANK(CH14),ISBLANK(CO14)),"",((CO14-CH14)/CH14)*100)</f>
        <v/>
      </c>
      <c r="CS14" t="s">
        <v>1</v>
      </c>
      <c r="CX14">
        <f>CW14*1.02</f>
        <v>0</v>
      </c>
      <c r="CY14">
        <f>CW14*1.04</f>
        <v>0</v>
      </c>
      <c r="DB14" t="str">
        <f>IF(DA14&gt;1.021*$CT$2,"Yes","No")</f>
        <v>No</v>
      </c>
      <c r="DC14" s="3" t="str">
        <f t="shared" ref="DC14:DC16" si="45">IF(OR(ISBLANK(CT14),ISBLANK(DA14)),"",((DA14-CT14)/CT14)*100)</f>
        <v/>
      </c>
      <c r="DE14" t="s">
        <v>1</v>
      </c>
      <c r="DJ14">
        <f>DI14*1.02</f>
        <v>0</v>
      </c>
      <c r="DK14">
        <f>DI14*1.04</f>
        <v>0</v>
      </c>
      <c r="DN14" t="str">
        <f>IF(DM14&gt;1.021*$DF$2,"Yes","No")</f>
        <v>No</v>
      </c>
      <c r="DO14" s="3" t="str">
        <f t="shared" ref="DO14:DO16" si="46">IF(OR(ISBLANK(DF14),ISBLANK(DM14)),"",((DM14-DF14)/DF14)*100)</f>
        <v/>
      </c>
      <c r="DQ14" t="s">
        <v>1</v>
      </c>
      <c r="DV14">
        <f>DU14*1.02</f>
        <v>0</v>
      </c>
      <c r="DW14">
        <f>DU14*1.04</f>
        <v>0</v>
      </c>
      <c r="DZ14" t="str">
        <f>IF(DY14&gt;1.021*$DR$2,"Yes","No")</f>
        <v>No</v>
      </c>
      <c r="EA14" s="3" t="str">
        <f t="shared" ref="EA14:EA16" si="47">IF(OR(ISBLANK(DR14),ISBLANK(DY14)),"",((DY14-DR14)/DR14)*100)</f>
        <v/>
      </c>
      <c r="EC14" t="s">
        <v>1</v>
      </c>
      <c r="EH14">
        <f>EG14*1.02</f>
        <v>0</v>
      </c>
      <c r="EI14">
        <f>EG14*1.04</f>
        <v>0</v>
      </c>
      <c r="EL14" t="str">
        <f>IF(EK14&gt;1.021*$ED$2,"Yes","No")</f>
        <v>No</v>
      </c>
      <c r="EM14" s="3" t="str">
        <f t="shared" ref="EM14:EM16" si="48">IF(OR(ISBLANK(ED14),ISBLANK(EK14)),"",((EK14-ED14)/ED14)*100)</f>
        <v/>
      </c>
      <c r="EO14" t="s">
        <v>1</v>
      </c>
      <c r="EP14" s="12"/>
      <c r="ET14">
        <f>ES14*1.02</f>
        <v>0</v>
      </c>
      <c r="EU14">
        <f>ES14*1.04</f>
        <v>0</v>
      </c>
      <c r="EX14" t="str">
        <f>IF(EW14&gt;1.021*$EP$2,"Yes","No")</f>
        <v>No</v>
      </c>
      <c r="EY14" s="3" t="str">
        <f t="shared" ref="EY14:EY16" si="49">IF(OR(ISBLANK(EP14),ISBLANK(EW14)),"",((EW14-EP14)/EP14)*100)</f>
        <v/>
      </c>
    </row>
    <row r="15" spans="1:155" x14ac:dyDescent="0.25">
      <c r="A15" t="s">
        <v>2</v>
      </c>
      <c r="F15">
        <f>$B$2*1.04</f>
        <v>0</v>
      </c>
      <c r="G15">
        <f>$B$2*1.06</f>
        <v>0</v>
      </c>
      <c r="J15" t="str">
        <f t="shared" ref="J15:J17" si="50">IF(I15&gt;1.021*$B$2,"Yes","No")</f>
        <v>No</v>
      </c>
      <c r="K15" s="3" t="str">
        <f t="shared" si="37"/>
        <v/>
      </c>
      <c r="M15" t="s">
        <v>2</v>
      </c>
      <c r="R15">
        <f>$CH$2*1.04</f>
        <v>0</v>
      </c>
      <c r="S15">
        <f>$CH$2*1.06</f>
        <v>0</v>
      </c>
      <c r="V15" t="str">
        <f t="shared" ref="V15:V17" si="51">IF(U15&gt;1.021*$N$2,"Yes","No")</f>
        <v>No</v>
      </c>
      <c r="W15" s="3" t="str">
        <f t="shared" si="38"/>
        <v/>
      </c>
      <c r="Y15" t="s">
        <v>2</v>
      </c>
      <c r="Z15" s="13"/>
      <c r="AA15" s="9"/>
      <c r="AD15">
        <f>$Z$2*1.04</f>
        <v>0</v>
      </c>
      <c r="AE15">
        <f>$Z$2*1.06</f>
        <v>0</v>
      </c>
      <c r="AH15" t="str">
        <f t="shared" ref="AH15:AH17" si="52">IF(AG15&gt;1.021*$Z$2,"Yes","No")</f>
        <v>No</v>
      </c>
      <c r="AI15" s="3" t="str">
        <f t="shared" si="39"/>
        <v/>
      </c>
      <c r="AK15" t="s">
        <v>2</v>
      </c>
      <c r="AP15">
        <f t="shared" ref="AP15:AP17" si="53">AO15*1.04</f>
        <v>0</v>
      </c>
      <c r="AQ15">
        <f t="shared" ref="AQ15:AQ17" si="54">AO15*1.06</f>
        <v>0</v>
      </c>
      <c r="AT15" t="str">
        <f t="shared" ref="AT15:AT17" si="55">IF(AS15&gt;1.021*$AL$2,"Yes","No")</f>
        <v>No</v>
      </c>
      <c r="AU15" s="3" t="str">
        <f t="shared" si="40"/>
        <v/>
      </c>
      <c r="AW15" t="s">
        <v>2</v>
      </c>
      <c r="AX15" s="13"/>
      <c r="BB15">
        <f>$CH$2*1.04</f>
        <v>0</v>
      </c>
      <c r="BC15">
        <f>$CH$2*1.06</f>
        <v>0</v>
      </c>
      <c r="BF15" t="str">
        <f t="shared" ref="BF15:BF17" si="56">IF(BE15&gt;1.021*$AX$2,"Yes","No")</f>
        <v>No</v>
      </c>
      <c r="BG15" s="3" t="str">
        <f t="shared" si="41"/>
        <v/>
      </c>
      <c r="BI15" t="s">
        <v>2</v>
      </c>
      <c r="BN15">
        <f>$CH$2*1.04</f>
        <v>0</v>
      </c>
      <c r="BO15">
        <f>$CH$2*1.06</f>
        <v>0</v>
      </c>
      <c r="BR15" t="str">
        <f>IF(BQ15&gt;1.021*$BJ$2,"Yes","No")</f>
        <v>No</v>
      </c>
      <c r="BS15" s="3" t="str">
        <f t="shared" si="42"/>
        <v/>
      </c>
      <c r="BU15" t="s">
        <v>2</v>
      </c>
      <c r="BV15" s="13"/>
      <c r="BZ15">
        <f t="shared" ref="BZ15:BZ17" si="57">BY15*1.02</f>
        <v>0</v>
      </c>
      <c r="CA15">
        <f t="shared" ref="CA15:CA17" si="58">BY15*1.04</f>
        <v>0</v>
      </c>
      <c r="CD15" t="str">
        <f>IF(CC15&gt;1.021*$BV$2,"Yes","No")</f>
        <v>No</v>
      </c>
      <c r="CE15" s="3" t="str">
        <f t="shared" si="43"/>
        <v/>
      </c>
      <c r="CG15" t="s">
        <v>2</v>
      </c>
      <c r="CL15">
        <f t="shared" ref="CL15:CL17" si="59">CK15*1.02</f>
        <v>0</v>
      </c>
      <c r="CM15">
        <f t="shared" ref="CM15:CM17" si="60">CK15*1.04</f>
        <v>0</v>
      </c>
      <c r="CP15" t="str">
        <f>IF(CO15&gt;1.021*$CH$2,"Yes","No")</f>
        <v>No</v>
      </c>
      <c r="CQ15" s="3" t="str">
        <f t="shared" si="44"/>
        <v/>
      </c>
      <c r="CS15" t="s">
        <v>2</v>
      </c>
      <c r="CX15">
        <f t="shared" ref="CX15:CX17" si="61">CW15*1.02</f>
        <v>0</v>
      </c>
      <c r="CY15">
        <f t="shared" ref="CY15:CY17" si="62">CW15*1.04</f>
        <v>0</v>
      </c>
      <c r="DB15" t="str">
        <f>IF(DA15&gt;1.021*$CT$2,"Yes","No")</f>
        <v>No</v>
      </c>
      <c r="DC15" s="3" t="str">
        <f t="shared" si="45"/>
        <v/>
      </c>
      <c r="DE15" t="s">
        <v>2</v>
      </c>
      <c r="DJ15">
        <f t="shared" ref="DJ15:DJ17" si="63">DI15*1.02</f>
        <v>0</v>
      </c>
      <c r="DK15">
        <f t="shared" ref="DK15:DK17" si="64">DI15*1.04</f>
        <v>0</v>
      </c>
      <c r="DN15" t="str">
        <f>IF(DM15&gt;1.021*$DF$2,"Yes","No")</f>
        <v>No</v>
      </c>
      <c r="DO15" s="3" t="str">
        <f t="shared" si="46"/>
        <v/>
      </c>
      <c r="DQ15" t="s">
        <v>2</v>
      </c>
      <c r="DV15">
        <f t="shared" ref="DV15:DV17" si="65">DU15*1.02</f>
        <v>0</v>
      </c>
      <c r="DW15">
        <f t="shared" ref="DW15:DW17" si="66">DU15*1.04</f>
        <v>0</v>
      </c>
      <c r="DZ15" t="str">
        <f>IF(DY15&gt;1.021*$DR$2,"Yes","No")</f>
        <v>No</v>
      </c>
      <c r="EA15" s="3" t="str">
        <f t="shared" si="47"/>
        <v/>
      </c>
      <c r="EC15" t="s">
        <v>2</v>
      </c>
      <c r="EH15">
        <f t="shared" ref="EH15" si="67">EG15*1.02</f>
        <v>0</v>
      </c>
      <c r="EI15">
        <f t="shared" ref="EI15:EI17" si="68">EG15*1.04</f>
        <v>0</v>
      </c>
      <c r="EL15" t="str">
        <f>IF(EK15&gt;1.021*$ED$2,"Yes","No")</f>
        <v>No</v>
      </c>
      <c r="EM15" s="3" t="str">
        <f t="shared" si="48"/>
        <v/>
      </c>
      <c r="EO15" t="s">
        <v>2</v>
      </c>
      <c r="EP15" s="12"/>
      <c r="ET15">
        <f t="shared" ref="ET15" si="69">ES15*1.02</f>
        <v>0</v>
      </c>
      <c r="EU15">
        <f t="shared" ref="EU15:EU17" si="70">ES15*1.04</f>
        <v>0</v>
      </c>
      <c r="EX15" t="str">
        <f t="shared" ref="EX15:EX17" si="71">IF(EW15&gt;1.021*$EP$2,"Yes","No")</f>
        <v>No</v>
      </c>
      <c r="EY15" s="3" t="str">
        <f t="shared" si="49"/>
        <v/>
      </c>
    </row>
    <row r="16" spans="1:155" x14ac:dyDescent="0.25">
      <c r="A16" t="s">
        <v>3</v>
      </c>
      <c r="F16">
        <f>$B$2*1.04</f>
        <v>0</v>
      </c>
      <c r="G16">
        <f>$B$2*1.06</f>
        <v>0</v>
      </c>
      <c r="J16" t="str">
        <f t="shared" si="50"/>
        <v>No</v>
      </c>
      <c r="K16" s="3" t="str">
        <f t="shared" si="37"/>
        <v/>
      </c>
      <c r="M16" t="s">
        <v>3</v>
      </c>
      <c r="R16">
        <f>$CH$2*1.04</f>
        <v>0</v>
      </c>
      <c r="S16">
        <f>$CH$2*1.06</f>
        <v>0</v>
      </c>
      <c r="V16" t="str">
        <f t="shared" si="51"/>
        <v>No</v>
      </c>
      <c r="W16" s="3" t="str">
        <f t="shared" si="38"/>
        <v/>
      </c>
      <c r="Y16" t="s">
        <v>3</v>
      </c>
      <c r="Z16" s="13"/>
      <c r="AA16" s="9"/>
      <c r="AD16">
        <f>$Z$2*1.04</f>
        <v>0</v>
      </c>
      <c r="AE16">
        <f>$Z$2*1.06</f>
        <v>0</v>
      </c>
      <c r="AH16" t="str">
        <f t="shared" si="52"/>
        <v>No</v>
      </c>
      <c r="AI16" s="3" t="str">
        <f t="shared" si="39"/>
        <v/>
      </c>
      <c r="AK16" t="s">
        <v>3</v>
      </c>
      <c r="AP16">
        <f t="shared" si="53"/>
        <v>0</v>
      </c>
      <c r="AQ16">
        <f t="shared" si="54"/>
        <v>0</v>
      </c>
      <c r="AT16" t="str">
        <f t="shared" si="55"/>
        <v>No</v>
      </c>
      <c r="AU16" s="3" t="str">
        <f t="shared" si="40"/>
        <v/>
      </c>
      <c r="AW16" t="s">
        <v>3</v>
      </c>
      <c r="AX16" s="13"/>
      <c r="BB16">
        <f>$CH$2*1.04</f>
        <v>0</v>
      </c>
      <c r="BC16">
        <f>$CH$2*1.06</f>
        <v>0</v>
      </c>
      <c r="BF16" t="str">
        <f t="shared" si="56"/>
        <v>No</v>
      </c>
      <c r="BG16" s="3" t="str">
        <f t="shared" si="41"/>
        <v/>
      </c>
      <c r="BI16" t="s">
        <v>3</v>
      </c>
      <c r="BN16">
        <f>$CH$2*1.04</f>
        <v>0</v>
      </c>
      <c r="BO16">
        <f>$CH$2*1.06</f>
        <v>0</v>
      </c>
      <c r="BR16" t="str">
        <f>IF(BQ16&gt;1.021*$BJ$2,"Yes","No")</f>
        <v>No</v>
      </c>
      <c r="BS16" s="3" t="str">
        <f t="shared" si="42"/>
        <v/>
      </c>
      <c r="BU16" t="s">
        <v>3</v>
      </c>
      <c r="BV16" s="13"/>
      <c r="BZ16">
        <f t="shared" si="57"/>
        <v>0</v>
      </c>
      <c r="CA16">
        <f t="shared" si="58"/>
        <v>0</v>
      </c>
      <c r="CD16" t="str">
        <f>IF(CC16&gt;1.021*$BV$2,"Yes","No")</f>
        <v>No</v>
      </c>
      <c r="CE16" s="3" t="str">
        <f t="shared" si="43"/>
        <v/>
      </c>
      <c r="CG16" t="s">
        <v>3</v>
      </c>
      <c r="CL16">
        <f t="shared" si="59"/>
        <v>0</v>
      </c>
      <c r="CM16">
        <f t="shared" si="60"/>
        <v>0</v>
      </c>
      <c r="CP16" t="str">
        <f>IF(CO16&gt;1.021*$CH$2,"Yes","No")</f>
        <v>No</v>
      </c>
      <c r="CQ16" s="3" t="str">
        <f t="shared" si="44"/>
        <v/>
      </c>
      <c r="CS16" t="s">
        <v>3</v>
      </c>
      <c r="CX16">
        <f t="shared" si="61"/>
        <v>0</v>
      </c>
      <c r="CY16">
        <f t="shared" si="62"/>
        <v>0</v>
      </c>
      <c r="DB16" t="str">
        <f>IF(DA16&gt;1.021*$CT$2,"Yes","No")</f>
        <v>No</v>
      </c>
      <c r="DC16" s="3" t="str">
        <f t="shared" si="45"/>
        <v/>
      </c>
      <c r="DE16" t="s">
        <v>3</v>
      </c>
      <c r="DJ16">
        <f t="shared" si="63"/>
        <v>0</v>
      </c>
      <c r="DK16">
        <f t="shared" si="64"/>
        <v>0</v>
      </c>
      <c r="DN16" t="str">
        <f>IF(DM16&gt;1.021*$DF$2,"Yes","No")</f>
        <v>No</v>
      </c>
      <c r="DO16" s="3" t="str">
        <f t="shared" si="46"/>
        <v/>
      </c>
      <c r="DQ16" t="s">
        <v>3</v>
      </c>
      <c r="DV16">
        <f t="shared" si="65"/>
        <v>0</v>
      </c>
      <c r="DW16">
        <f t="shared" si="66"/>
        <v>0</v>
      </c>
      <c r="DZ16" t="str">
        <f>IF(DY16&gt;1.021*$DR$2,"Yes","No")</f>
        <v>No</v>
      </c>
      <c r="EA16" s="3" t="str">
        <f t="shared" si="47"/>
        <v/>
      </c>
      <c r="EC16" t="s">
        <v>3</v>
      </c>
      <c r="EH16">
        <f>EG16*1.02</f>
        <v>0</v>
      </c>
      <c r="EI16">
        <f t="shared" si="68"/>
        <v>0</v>
      </c>
      <c r="EL16" t="str">
        <f>IF(EK16&gt;1.021*$ED$2,"Yes","No")</f>
        <v>No</v>
      </c>
      <c r="EM16" s="3" t="str">
        <f t="shared" si="48"/>
        <v/>
      </c>
      <c r="EO16" t="s">
        <v>3</v>
      </c>
      <c r="EP16" s="12"/>
      <c r="ET16">
        <f>ES16*1.02</f>
        <v>0</v>
      </c>
      <c r="EU16">
        <f t="shared" si="70"/>
        <v>0</v>
      </c>
      <c r="EX16" t="str">
        <f t="shared" si="71"/>
        <v>No</v>
      </c>
      <c r="EY16" s="3" t="str">
        <f t="shared" si="49"/>
        <v/>
      </c>
    </row>
    <row r="17" spans="1:155" x14ac:dyDescent="0.25">
      <c r="A17" t="s">
        <v>4</v>
      </c>
      <c r="F17">
        <f>$B$2*1.04</f>
        <v>0</v>
      </c>
      <c r="G17">
        <f>$B$2*1.06</f>
        <v>0</v>
      </c>
      <c r="J17" t="str">
        <f t="shared" si="50"/>
        <v>No</v>
      </c>
      <c r="K17" s="3" t="str">
        <f>IF(OR(ISBLANK(B17),ISBLANK(I17)),"",((I17-B17)/B17)*100)</f>
        <v/>
      </c>
      <c r="M17" t="s">
        <v>4</v>
      </c>
      <c r="R17">
        <f>$CH$2*1.04</f>
        <v>0</v>
      </c>
      <c r="S17">
        <f>$CH$2*1.06</f>
        <v>0</v>
      </c>
      <c r="V17" t="str">
        <f t="shared" si="51"/>
        <v>No</v>
      </c>
      <c r="W17" s="3" t="str">
        <f>IF(OR(ISBLANK(N17),ISBLANK(U17)),"",((U17-N17)/N17)*100)</f>
        <v/>
      </c>
      <c r="Y17" t="s">
        <v>4</v>
      </c>
      <c r="Z17" s="13"/>
      <c r="AA17" s="9"/>
      <c r="AD17">
        <f>$Z$2*1.04</f>
        <v>0</v>
      </c>
      <c r="AE17">
        <f>$Z$2*1.06</f>
        <v>0</v>
      </c>
      <c r="AH17" t="str">
        <f t="shared" si="52"/>
        <v>No</v>
      </c>
      <c r="AI17" s="3" t="str">
        <f>IF(OR(ISBLANK(Z17),ISBLANK(AG17)),"",((AG17-Z17)/Z17)*100)</f>
        <v/>
      </c>
      <c r="AK17" t="s">
        <v>4</v>
      </c>
      <c r="AP17">
        <f t="shared" si="53"/>
        <v>0</v>
      </c>
      <c r="AQ17">
        <f t="shared" si="54"/>
        <v>0</v>
      </c>
      <c r="AT17" t="str">
        <f t="shared" si="55"/>
        <v>No</v>
      </c>
      <c r="AU17" s="3" t="str">
        <f>IF(OR(ISBLANK(AL17),ISBLANK(AS17)),"",((AS17-AL17)/AL17)*100)</f>
        <v/>
      </c>
      <c r="AW17" t="s">
        <v>4</v>
      </c>
      <c r="AX17" s="13"/>
      <c r="BB17">
        <f>$CH$2*1.04</f>
        <v>0</v>
      </c>
      <c r="BC17">
        <f>$CH$2*1.06</f>
        <v>0</v>
      </c>
      <c r="BF17" t="str">
        <f t="shared" si="56"/>
        <v>No</v>
      </c>
      <c r="BG17" s="3" t="str">
        <f>IF(OR(ISBLANK(AX17),ISBLANK(BE17)),"",((BE17-AX17)/AX17)*100)</f>
        <v/>
      </c>
      <c r="BI17" t="s">
        <v>4</v>
      </c>
      <c r="BN17">
        <f>$CH$2*1.04</f>
        <v>0</v>
      </c>
      <c r="BO17">
        <f>$CH$2*1.06</f>
        <v>0</v>
      </c>
      <c r="BR17" t="str">
        <f>IF(BQ17&gt;1.021*$BJ$2,"Yes","No")</f>
        <v>No</v>
      </c>
      <c r="BS17" s="3" t="str">
        <f>IF(OR(ISBLANK(BJ17),ISBLANK(BQ17)),"",((BQ17-BJ17)/BJ17)*100)</f>
        <v/>
      </c>
      <c r="BU17" t="s">
        <v>4</v>
      </c>
      <c r="BV17" s="13"/>
      <c r="BZ17">
        <f t="shared" si="57"/>
        <v>0</v>
      </c>
      <c r="CA17">
        <f t="shared" si="58"/>
        <v>0</v>
      </c>
      <c r="CD17" t="str">
        <f>IF(CC17&gt;1.021*$BV$2,"Yes","No")</f>
        <v>No</v>
      </c>
      <c r="CE17" s="3" t="str">
        <f>IF(OR(ISBLANK(BV17),ISBLANK(CC17)),"",((CC17-BV17)/BV17)*100)</f>
        <v/>
      </c>
      <c r="CG17" t="s">
        <v>4</v>
      </c>
      <c r="CL17">
        <f t="shared" si="59"/>
        <v>0</v>
      </c>
      <c r="CM17">
        <f t="shared" si="60"/>
        <v>0</v>
      </c>
      <c r="CP17" t="str">
        <f>IF(CO17&gt;1.021*$CH$2,"Yes","No")</f>
        <v>No</v>
      </c>
      <c r="CQ17" s="3" t="str">
        <f>IF(OR(ISBLANK(CH17),ISBLANK(CO17)),"",((CO17-CH17)/CH17)*100)</f>
        <v/>
      </c>
      <c r="CS17" t="s">
        <v>4</v>
      </c>
      <c r="CX17">
        <f t="shared" si="61"/>
        <v>0</v>
      </c>
      <c r="CY17">
        <f t="shared" si="62"/>
        <v>0</v>
      </c>
      <c r="DB17" t="str">
        <f>IF(DA17&gt;1.021*$CT$2,"Yes","No")</f>
        <v>No</v>
      </c>
      <c r="DC17" s="3" t="str">
        <f>IF(OR(ISBLANK(CT17),ISBLANK(DA17)),"",((DA17-CT17)/CT17)*100)</f>
        <v/>
      </c>
      <c r="DE17" t="s">
        <v>4</v>
      </c>
      <c r="DJ17">
        <f t="shared" si="63"/>
        <v>0</v>
      </c>
      <c r="DK17">
        <f t="shared" si="64"/>
        <v>0</v>
      </c>
      <c r="DN17" t="str">
        <f>IF(DM17&gt;1.021*$DF$2,"Yes","No")</f>
        <v>No</v>
      </c>
      <c r="DO17" s="3" t="str">
        <f>IF(OR(ISBLANK(DF17),ISBLANK(DM17)),"",((DM17-DF17)/DF17)*100)</f>
        <v/>
      </c>
      <c r="DQ17" t="s">
        <v>4</v>
      </c>
      <c r="DV17">
        <f t="shared" si="65"/>
        <v>0</v>
      </c>
      <c r="DW17">
        <f t="shared" si="66"/>
        <v>0</v>
      </c>
      <c r="DZ17" t="str">
        <f>IF(DY17&gt;1.021*$DR$2,"Yes","No")</f>
        <v>No</v>
      </c>
      <c r="EA17" s="3" t="str">
        <f>IF(OR(ISBLANK(DR17),ISBLANK(DY17)),"",((DY17-DR17)/DR17)*100)</f>
        <v/>
      </c>
      <c r="EC17" t="s">
        <v>4</v>
      </c>
      <c r="EH17">
        <f t="shared" ref="EH17" si="72">EG17*1.02</f>
        <v>0</v>
      </c>
      <c r="EI17">
        <f t="shared" si="68"/>
        <v>0</v>
      </c>
      <c r="EL17" t="str">
        <f>IF(EK17&gt;1.021*$ED$2,"Yes","No")</f>
        <v>No</v>
      </c>
      <c r="EM17" s="3" t="str">
        <f>IF(OR(ISBLANK(ED17),ISBLANK(EK17)),"",((EK17-ED17)/ED17)*100)</f>
        <v/>
      </c>
      <c r="EO17" t="s">
        <v>4</v>
      </c>
      <c r="EP17" s="12"/>
      <c r="ET17">
        <f t="shared" ref="ET17" si="73">ES17*1.02</f>
        <v>0</v>
      </c>
      <c r="EU17">
        <f t="shared" si="70"/>
        <v>0</v>
      </c>
      <c r="EX17" t="str">
        <f t="shared" si="71"/>
        <v>No</v>
      </c>
      <c r="EY17" s="3" t="str">
        <f>IF(OR(ISBLANK(EP17),ISBLANK(EW17)),"",((EW17-EP17)/EP17)*100)</f>
        <v/>
      </c>
    </row>
    <row r="18" spans="1:155" x14ac:dyDescent="0.25">
      <c r="CE18" s="3"/>
      <c r="CQ18" s="3"/>
      <c r="DC18" s="3"/>
      <c r="DO18" s="3"/>
      <c r="EA18" s="3"/>
      <c r="EM18" s="3"/>
      <c r="EY18" s="3"/>
    </row>
    <row r="19" spans="1:155" x14ac:dyDescent="0.25">
      <c r="A19" t="s">
        <v>0</v>
      </c>
      <c r="B19">
        <v>3</v>
      </c>
      <c r="M19" t="s">
        <v>0</v>
      </c>
      <c r="N19">
        <v>7</v>
      </c>
      <c r="Y19" t="s">
        <v>0</v>
      </c>
      <c r="Z19">
        <v>11</v>
      </c>
      <c r="AK19" t="s">
        <v>0</v>
      </c>
      <c r="AL19">
        <v>15</v>
      </c>
      <c r="AW19" t="s">
        <v>0</v>
      </c>
      <c r="AX19">
        <v>19</v>
      </c>
      <c r="BI19" t="s">
        <v>0</v>
      </c>
      <c r="BJ19">
        <v>23</v>
      </c>
      <c r="BK19" s="1">
        <v>45445</v>
      </c>
      <c r="BU19" t="s">
        <v>0</v>
      </c>
      <c r="BV19">
        <v>27</v>
      </c>
      <c r="BW19" s="1">
        <v>45473</v>
      </c>
      <c r="CE19" s="3"/>
      <c r="CG19" t="s">
        <v>0</v>
      </c>
      <c r="CH19">
        <v>31</v>
      </c>
      <c r="CI19" s="1"/>
      <c r="CQ19" s="3"/>
      <c r="CS19" t="s">
        <v>0</v>
      </c>
      <c r="CT19">
        <v>35</v>
      </c>
      <c r="DC19" s="3"/>
      <c r="DE19" t="s">
        <v>0</v>
      </c>
      <c r="DF19">
        <v>39</v>
      </c>
      <c r="DO19" s="3"/>
      <c r="DQ19" t="s">
        <v>0</v>
      </c>
      <c r="DR19">
        <v>43</v>
      </c>
      <c r="EA19" s="3"/>
      <c r="EC19" t="s">
        <v>0</v>
      </c>
      <c r="ED19">
        <v>47</v>
      </c>
      <c r="EM19" s="3"/>
      <c r="EO19" t="s">
        <v>0</v>
      </c>
      <c r="EP19">
        <v>51</v>
      </c>
      <c r="EQ19" t="s">
        <v>19</v>
      </c>
      <c r="EY19" s="3"/>
    </row>
    <row r="20" spans="1:155" x14ac:dyDescent="0.25">
      <c r="B20" t="s">
        <v>5</v>
      </c>
      <c r="C20" t="s">
        <v>6</v>
      </c>
      <c r="D20" t="s">
        <v>7</v>
      </c>
      <c r="E20" t="s">
        <v>8</v>
      </c>
      <c r="F20" t="s">
        <v>9</v>
      </c>
      <c r="H20" t="s">
        <v>10</v>
      </c>
      <c r="I20" t="s">
        <v>11</v>
      </c>
      <c r="J20" t="s">
        <v>18</v>
      </c>
      <c r="N20" t="s">
        <v>5</v>
      </c>
      <c r="O20" t="s">
        <v>6</v>
      </c>
      <c r="P20" t="s">
        <v>7</v>
      </c>
      <c r="Q20" t="s">
        <v>8</v>
      </c>
      <c r="R20" t="s">
        <v>9</v>
      </c>
      <c r="T20" t="s">
        <v>10</v>
      </c>
      <c r="U20" t="s">
        <v>11</v>
      </c>
      <c r="V20" t="s">
        <v>18</v>
      </c>
      <c r="Z20" t="s">
        <v>5</v>
      </c>
      <c r="AA20" t="s">
        <v>6</v>
      </c>
      <c r="AB20" t="s">
        <v>7</v>
      </c>
      <c r="AC20" t="s">
        <v>8</v>
      </c>
      <c r="AD20" t="s">
        <v>9</v>
      </c>
      <c r="AF20" t="s">
        <v>10</v>
      </c>
      <c r="AG20" t="s">
        <v>11</v>
      </c>
      <c r="AH20" t="s">
        <v>18</v>
      </c>
      <c r="AL20" t="s">
        <v>5</v>
      </c>
      <c r="AM20" t="s">
        <v>6</v>
      </c>
      <c r="AN20" t="s">
        <v>7</v>
      </c>
      <c r="AO20" t="s">
        <v>8</v>
      </c>
      <c r="AP20" t="s">
        <v>9</v>
      </c>
      <c r="AR20" t="s">
        <v>10</v>
      </c>
      <c r="AS20" t="s">
        <v>11</v>
      </c>
      <c r="AT20" t="s">
        <v>18</v>
      </c>
      <c r="AX20" t="s">
        <v>5</v>
      </c>
      <c r="AY20" t="s">
        <v>6</v>
      </c>
      <c r="AZ20" t="s">
        <v>7</v>
      </c>
      <c r="BA20" t="s">
        <v>8</v>
      </c>
      <c r="BB20" t="s">
        <v>9</v>
      </c>
      <c r="BD20" t="s">
        <v>10</v>
      </c>
      <c r="BE20" t="s">
        <v>11</v>
      </c>
      <c r="BF20" t="s">
        <v>18</v>
      </c>
      <c r="BJ20" t="s">
        <v>5</v>
      </c>
      <c r="BK20" t="s">
        <v>6</v>
      </c>
      <c r="BL20" t="s">
        <v>7</v>
      </c>
      <c r="BM20" t="s">
        <v>8</v>
      </c>
      <c r="BN20" t="s">
        <v>9</v>
      </c>
      <c r="BP20" t="s">
        <v>10</v>
      </c>
      <c r="BQ20" t="s">
        <v>11</v>
      </c>
      <c r="BR20" t="s">
        <v>18</v>
      </c>
      <c r="BV20" t="s">
        <v>5</v>
      </c>
      <c r="BW20" t="s">
        <v>6</v>
      </c>
      <c r="BX20" t="s">
        <v>7</v>
      </c>
      <c r="BY20" t="s">
        <v>8</v>
      </c>
      <c r="BZ20" t="s">
        <v>9</v>
      </c>
      <c r="CB20" t="s">
        <v>10</v>
      </c>
      <c r="CC20" t="s">
        <v>11</v>
      </c>
      <c r="CD20" t="s">
        <v>18</v>
      </c>
      <c r="CE20" s="3"/>
      <c r="CH20" t="s">
        <v>5</v>
      </c>
      <c r="CI20" t="s">
        <v>6</v>
      </c>
      <c r="CJ20" t="s">
        <v>7</v>
      </c>
      <c r="CK20" t="s">
        <v>8</v>
      </c>
      <c r="CL20" t="s">
        <v>9</v>
      </c>
      <c r="CN20" t="s">
        <v>10</v>
      </c>
      <c r="CO20" t="s">
        <v>11</v>
      </c>
      <c r="CP20" t="s">
        <v>18</v>
      </c>
      <c r="CQ20" s="3"/>
      <c r="CT20" t="s">
        <v>5</v>
      </c>
      <c r="CU20" t="s">
        <v>6</v>
      </c>
      <c r="CV20" t="s">
        <v>7</v>
      </c>
      <c r="CW20" t="s">
        <v>8</v>
      </c>
      <c r="CX20" t="s">
        <v>9</v>
      </c>
      <c r="CZ20" t="s">
        <v>10</v>
      </c>
      <c r="DA20" t="s">
        <v>11</v>
      </c>
      <c r="DB20" t="s">
        <v>18</v>
      </c>
      <c r="DC20" s="3"/>
      <c r="DF20" t="s">
        <v>5</v>
      </c>
      <c r="DG20" t="s">
        <v>6</v>
      </c>
      <c r="DH20" t="s">
        <v>7</v>
      </c>
      <c r="DI20" t="s">
        <v>8</v>
      </c>
      <c r="DJ20" t="s">
        <v>9</v>
      </c>
      <c r="DL20" t="s">
        <v>10</v>
      </c>
      <c r="DM20" t="s">
        <v>11</v>
      </c>
      <c r="DN20" t="s">
        <v>18</v>
      </c>
      <c r="DO20" s="3"/>
      <c r="DR20" t="s">
        <v>5</v>
      </c>
      <c r="DS20" t="s">
        <v>6</v>
      </c>
      <c r="DT20" t="s">
        <v>7</v>
      </c>
      <c r="DU20" t="s">
        <v>8</v>
      </c>
      <c r="DV20" t="s">
        <v>9</v>
      </c>
      <c r="DX20" t="s">
        <v>10</v>
      </c>
      <c r="DY20" t="s">
        <v>11</v>
      </c>
      <c r="DZ20" t="s">
        <v>18</v>
      </c>
      <c r="EA20" s="3"/>
      <c r="ED20" t="s">
        <v>5</v>
      </c>
      <c r="EE20" t="s">
        <v>6</v>
      </c>
      <c r="EF20" t="s">
        <v>7</v>
      </c>
      <c r="EG20" t="s">
        <v>8</v>
      </c>
      <c r="EH20" t="s">
        <v>9</v>
      </c>
      <c r="EJ20" t="s">
        <v>10</v>
      </c>
      <c r="EK20" t="s">
        <v>11</v>
      </c>
      <c r="EL20" t="s">
        <v>18</v>
      </c>
      <c r="EM20" s="3"/>
      <c r="EP20" t="s">
        <v>5</v>
      </c>
      <c r="EQ20" t="s">
        <v>6</v>
      </c>
      <c r="ER20" t="s">
        <v>7</v>
      </c>
      <c r="ES20" t="s">
        <v>8</v>
      </c>
      <c r="ET20" t="s">
        <v>9</v>
      </c>
      <c r="EV20" t="s">
        <v>10</v>
      </c>
      <c r="EW20" t="s">
        <v>11</v>
      </c>
      <c r="EX20" t="s">
        <v>18</v>
      </c>
      <c r="EY20" s="3"/>
    </row>
    <row r="21" spans="1:155" x14ac:dyDescent="0.25">
      <c r="A21" t="s">
        <v>1</v>
      </c>
      <c r="F21">
        <f>$B$2*1.04</f>
        <v>0</v>
      </c>
      <c r="G21">
        <f>$B$2*1.06</f>
        <v>0</v>
      </c>
      <c r="J21" t="str">
        <f>IF(I21&gt;1.021*$B$2,"Yes","No")</f>
        <v>No</v>
      </c>
      <c r="K21" s="3" t="str">
        <f t="shared" ref="K21:K23" si="74">IF(OR(ISBLANK(B21),ISBLANK(I21)),"",((I21-B21)/B21)*100)</f>
        <v/>
      </c>
      <c r="M21" t="s">
        <v>1</v>
      </c>
      <c r="R21">
        <f>$CH$2*1.04</f>
        <v>0</v>
      </c>
      <c r="S21">
        <f>$CH$2*1.06</f>
        <v>0</v>
      </c>
      <c r="V21" t="str">
        <f>IF(U21&gt;1.021*$N$2,"Yes","No")</f>
        <v>No</v>
      </c>
      <c r="W21" s="3" t="str">
        <f t="shared" ref="W21:W23" si="75">IF(OR(ISBLANK(N21),ISBLANK(U21)),"",((U21-N21)/N21)*100)</f>
        <v/>
      </c>
      <c r="Y21" t="s">
        <v>1</v>
      </c>
      <c r="AD21">
        <f>$Z$2*1.04</f>
        <v>0</v>
      </c>
      <c r="AE21">
        <f>$Z$2*1.06</f>
        <v>0</v>
      </c>
      <c r="AH21" t="str">
        <f>IF(AG21&gt;1.021*$Z$2,"Yes","No")</f>
        <v>No</v>
      </c>
      <c r="AI21" s="3" t="str">
        <f t="shared" ref="AI21:AI23" si="76">IF(OR(ISBLANK(Z21),ISBLANK(AG21)),"",((AG21-Z21)/Z21)*100)</f>
        <v/>
      </c>
      <c r="AK21" t="s">
        <v>1</v>
      </c>
      <c r="AP21">
        <f>AO21*1.04</f>
        <v>0</v>
      </c>
      <c r="AQ21">
        <f>AO21*1.06</f>
        <v>0</v>
      </c>
      <c r="AT21" t="str">
        <f>IF(AS21&gt;1.021*$AL$2,"Yes","No")</f>
        <v>No</v>
      </c>
      <c r="AU21" s="3" t="str">
        <f t="shared" ref="AU21:AU23" si="77">IF(OR(ISBLANK(AL21),ISBLANK(AS21)),"",((AS21-AL21)/AL21)*100)</f>
        <v/>
      </c>
      <c r="AW21" t="s">
        <v>1</v>
      </c>
      <c r="BB21">
        <f>$CH$2*1.04</f>
        <v>0</v>
      </c>
      <c r="BC21">
        <f>$CH$2*1.06</f>
        <v>0</v>
      </c>
      <c r="BF21" t="str">
        <f>IF(BE21&gt;1.021*$AX$2,"Yes","No")</f>
        <v>No</v>
      </c>
      <c r="BG21" s="3" t="str">
        <f t="shared" ref="BG21:BG23" si="78">IF(OR(ISBLANK(AX21),ISBLANK(BE21)),"",((BE21-AX21)/AX21)*100)</f>
        <v/>
      </c>
      <c r="BI21" t="s">
        <v>1</v>
      </c>
      <c r="BJ21" s="13"/>
      <c r="BN21">
        <f>$CH$2*1.04</f>
        <v>0</v>
      </c>
      <c r="BO21">
        <f>$CH$2*1.06</f>
        <v>0</v>
      </c>
      <c r="BR21" t="str">
        <f>IF(BQ21&gt;1.021*$BJ$2,"Yes","No")</f>
        <v>No</v>
      </c>
      <c r="BS21" s="3" t="str">
        <f t="shared" ref="BS21:BS23" si="79">IF(OR(ISBLANK(BJ21),ISBLANK(BQ21)),"",((BQ21-BJ21)/BJ21)*100)</f>
        <v/>
      </c>
      <c r="BU21" t="s">
        <v>1</v>
      </c>
      <c r="BX21" s="9"/>
      <c r="BY21" s="14"/>
      <c r="BZ21">
        <f>BY21*1.02</f>
        <v>0</v>
      </c>
      <c r="CA21">
        <f>BY21*1.04</f>
        <v>0</v>
      </c>
      <c r="CD21" t="str">
        <f>IF(CC21&gt;1.021*$BV$2,"Yes","No")</f>
        <v>No</v>
      </c>
      <c r="CE21" s="3" t="str">
        <f t="shared" ref="CE21:CE23" si="80">IF(OR(ISBLANK(BV21),ISBLANK(CC21)),"",((CC21-BV21)/BV21)*100)</f>
        <v/>
      </c>
      <c r="CG21" t="s">
        <v>1</v>
      </c>
      <c r="CH21" s="8"/>
      <c r="CL21">
        <f>CK21*1.02</f>
        <v>0</v>
      </c>
      <c r="CM21">
        <f>CK21*1.04</f>
        <v>0</v>
      </c>
      <c r="CP21" t="str">
        <f>IF(CO21&gt;1.021*$CH$2,"Yes","No")</f>
        <v>No</v>
      </c>
      <c r="CQ21" s="3" t="str">
        <f t="shared" ref="CQ21:CQ23" si="81">IF(OR(ISBLANK(CH21),ISBLANK(CO21)),"",((CO21-CH21)/CH21)*100)</f>
        <v/>
      </c>
      <c r="CS21" t="s">
        <v>1</v>
      </c>
      <c r="CX21">
        <f>CW21*1.02</f>
        <v>0</v>
      </c>
      <c r="CY21">
        <f>CW21*1.04</f>
        <v>0</v>
      </c>
      <c r="DB21" t="str">
        <f>IF(DA21&gt;1.021*$CT$2,"Yes","No")</f>
        <v>No</v>
      </c>
      <c r="DC21" s="3" t="str">
        <f t="shared" ref="DC21:DC23" si="82">IF(OR(ISBLANK(CT21),ISBLANK(DA21)),"",((DA21-CT21)/CT21)*100)</f>
        <v/>
      </c>
      <c r="DE21" t="s">
        <v>1</v>
      </c>
      <c r="DF21" s="10"/>
      <c r="DJ21">
        <f>DI21*1.02</f>
        <v>0</v>
      </c>
      <c r="DK21">
        <f>DI21*1.04</f>
        <v>0</v>
      </c>
      <c r="DN21" t="str">
        <f>IF(DM21&gt;1.021*$DF$2,"Yes","No")</f>
        <v>No</v>
      </c>
      <c r="DO21" s="3" t="str">
        <f t="shared" ref="DO21:DO23" si="83">IF(OR(ISBLANK(DF21),ISBLANK(DM21)),"",((DM21-DF21)/DF21)*100)</f>
        <v/>
      </c>
      <c r="DQ21" t="s">
        <v>1</v>
      </c>
      <c r="DV21">
        <f>DU21*1.02</f>
        <v>0</v>
      </c>
      <c r="DW21">
        <f>DU21*1.04</f>
        <v>0</v>
      </c>
      <c r="DZ21" t="str">
        <f>IF(DY21&gt;1.021*$DR$2,"Yes","No")</f>
        <v>No</v>
      </c>
      <c r="EA21" s="3" t="str">
        <f t="shared" ref="EA21:EA23" si="84">IF(OR(ISBLANK(DR21),ISBLANK(DY21)),"",((DY21-DR21)/DR21)*100)</f>
        <v/>
      </c>
      <c r="EC21" t="s">
        <v>1</v>
      </c>
      <c r="EI21">
        <f>EG21*1.04</f>
        <v>0</v>
      </c>
      <c r="EL21" t="str">
        <f>IF(EK21&gt;1.021*$ED$2,"Yes","No")</f>
        <v>No</v>
      </c>
      <c r="EM21" s="3" t="str">
        <f t="shared" ref="EM21:EM23" si="85">IF(OR(ISBLANK(ED21),ISBLANK(EK21)),"",((EK21-ED21)/ED21)*100)</f>
        <v/>
      </c>
      <c r="EO21" t="s">
        <v>1</v>
      </c>
      <c r="EP21" s="12"/>
      <c r="ET21">
        <f>ES21*1.02</f>
        <v>0</v>
      </c>
      <c r="EU21">
        <f>ES21*1.04</f>
        <v>0</v>
      </c>
      <c r="EX21" t="str">
        <f>IF(EW21&gt;1.021*$EP$2,"Yes","No")</f>
        <v>No</v>
      </c>
      <c r="EY21" s="3" t="str">
        <f t="shared" ref="EY21:EY23" si="86">IF(OR(ISBLANK(EP21),ISBLANK(EW21)),"",((EW21-EP21)/EP21)*100)</f>
        <v/>
      </c>
    </row>
    <row r="22" spans="1:155" x14ac:dyDescent="0.25">
      <c r="A22" t="s">
        <v>2</v>
      </c>
      <c r="F22">
        <f>$B$2*1.04</f>
        <v>0</v>
      </c>
      <c r="G22">
        <f>$B$2*1.06</f>
        <v>0</v>
      </c>
      <c r="J22" t="str">
        <f t="shared" ref="J22:J24" si="87">IF(I22&gt;1.021*$B$2,"Yes","No")</f>
        <v>No</v>
      </c>
      <c r="K22" s="3" t="str">
        <f t="shared" si="74"/>
        <v/>
      </c>
      <c r="M22" t="s">
        <v>2</v>
      </c>
      <c r="R22">
        <f>$CH$2*1.04</f>
        <v>0</v>
      </c>
      <c r="S22">
        <f>$CH$2*1.06</f>
        <v>0</v>
      </c>
      <c r="V22" t="str">
        <f t="shared" ref="V22:V24" si="88">IF(U22&gt;1.021*$N$2,"Yes","No")</f>
        <v>No</v>
      </c>
      <c r="W22" s="3" t="str">
        <f t="shared" si="75"/>
        <v/>
      </c>
      <c r="Y22" t="s">
        <v>2</v>
      </c>
      <c r="AD22">
        <f>$Z$2*1.04</f>
        <v>0</v>
      </c>
      <c r="AE22">
        <f>$Z$2*1.06</f>
        <v>0</v>
      </c>
      <c r="AH22" t="str">
        <f t="shared" ref="AH22:AH24" si="89">IF(AG22&gt;1.021*$Z$2,"Yes","No")</f>
        <v>No</v>
      </c>
      <c r="AI22" s="3" t="str">
        <f t="shared" si="76"/>
        <v/>
      </c>
      <c r="AK22" t="s">
        <v>2</v>
      </c>
      <c r="AP22">
        <f t="shared" ref="AP22:AP24" si="90">AO22*1.04</f>
        <v>0</v>
      </c>
      <c r="AQ22">
        <f t="shared" ref="AQ22:AQ24" si="91">AO22*1.06</f>
        <v>0</v>
      </c>
      <c r="AT22" t="str">
        <f t="shared" ref="AT22:AT24" si="92">IF(AS22&gt;1.021*$AL$2,"Yes","No")</f>
        <v>No</v>
      </c>
      <c r="AU22" s="3" t="str">
        <f t="shared" si="77"/>
        <v/>
      </c>
      <c r="AW22" t="s">
        <v>2</v>
      </c>
      <c r="BB22">
        <f>$CH$2*1.04</f>
        <v>0</v>
      </c>
      <c r="BC22">
        <f>$CH$2*1.06</f>
        <v>0</v>
      </c>
      <c r="BF22" t="str">
        <f t="shared" ref="BF22:BF24" si="93">IF(BE22&gt;1.021*$AX$2,"Yes","No")</f>
        <v>No</v>
      </c>
      <c r="BG22" s="3" t="str">
        <f t="shared" si="78"/>
        <v/>
      </c>
      <c r="BI22" t="s">
        <v>2</v>
      </c>
      <c r="BJ22" s="13"/>
      <c r="BN22">
        <f>$CH$2*1.04</f>
        <v>0</v>
      </c>
      <c r="BO22">
        <f>$CH$2*1.06</f>
        <v>0</v>
      </c>
      <c r="BR22" t="str">
        <f>IF(BQ22&gt;1.021*$BJ$2,"Yes","No")</f>
        <v>No</v>
      </c>
      <c r="BS22" s="3" t="str">
        <f t="shared" si="79"/>
        <v/>
      </c>
      <c r="BU22" t="s">
        <v>2</v>
      </c>
      <c r="BX22" s="9"/>
      <c r="BY22" s="9"/>
      <c r="BZ22">
        <f t="shared" ref="BZ22:BZ24" si="94">BY22*1.02</f>
        <v>0</v>
      </c>
      <c r="CA22">
        <f t="shared" ref="CA22:CA24" si="95">BY22*1.04</f>
        <v>0</v>
      </c>
      <c r="CD22" t="str">
        <f>IF(CC22&gt;1.021*$BV$2,"Yes","No")</f>
        <v>No</v>
      </c>
      <c r="CE22" s="3" t="str">
        <f t="shared" si="80"/>
        <v/>
      </c>
      <c r="CG22" t="s">
        <v>2</v>
      </c>
      <c r="CH22" s="8"/>
      <c r="CL22">
        <f t="shared" ref="CL22:CL24" si="96">CK22*1.02</f>
        <v>0</v>
      </c>
      <c r="CM22">
        <f t="shared" ref="CM22:CM24" si="97">CK22*1.04</f>
        <v>0</v>
      </c>
      <c r="CP22" t="str">
        <f>IF(CO22&gt;1.021*$CH$2,"Yes","No")</f>
        <v>No</v>
      </c>
      <c r="CQ22" s="3" t="str">
        <f t="shared" si="81"/>
        <v/>
      </c>
      <c r="CS22" t="s">
        <v>2</v>
      </c>
      <c r="CX22">
        <f t="shared" ref="CX22:CX24" si="98">CW22*1.02</f>
        <v>0</v>
      </c>
      <c r="CY22">
        <f t="shared" ref="CY22:CY24" si="99">CW22*1.04</f>
        <v>0</v>
      </c>
      <c r="DB22" t="str">
        <f>IF(DA22&gt;1.021*$CT$2,"Yes","No")</f>
        <v>No</v>
      </c>
      <c r="DC22" s="3" t="str">
        <f>IF(OR(ISBLANK(CT22),ISBLANK(DA22)),"",((DA22-CT22)/CT22)*100)</f>
        <v/>
      </c>
      <c r="DE22" t="s">
        <v>2</v>
      </c>
      <c r="DF22" s="10"/>
      <c r="DJ22">
        <f t="shared" ref="DJ22:DJ24" si="100">DI22*1.02</f>
        <v>0</v>
      </c>
      <c r="DK22">
        <f t="shared" ref="DK22:DK24" si="101">DI22*1.04</f>
        <v>0</v>
      </c>
      <c r="DN22" t="str">
        <f>IF(DM22&gt;1.021*$DF$2,"Yes","No")</f>
        <v>No</v>
      </c>
      <c r="DO22" s="3" t="str">
        <f>IF(OR(ISBLANK(DF22),ISBLANK(DM22)),"",((DM22-DF22)/DF22)*100)</f>
        <v/>
      </c>
      <c r="DQ22" t="s">
        <v>2</v>
      </c>
      <c r="DV22">
        <f t="shared" ref="DV22:DV24" si="102">DU22*1.02</f>
        <v>0</v>
      </c>
      <c r="DW22">
        <f t="shared" ref="DW22:DW24" si="103">DU22*1.04</f>
        <v>0</v>
      </c>
      <c r="DZ22" t="str">
        <f>IF(DY22&gt;1.021*$DR$2,"Yes","No")</f>
        <v>No</v>
      </c>
      <c r="EA22" s="3" t="str">
        <f>IF(OR(ISBLANK(DR22),ISBLANK(DY22)),"",((DY22-DR22)/DR22)*100)</f>
        <v/>
      </c>
      <c r="EC22" t="s">
        <v>2</v>
      </c>
      <c r="EG22" s="9"/>
      <c r="EI22">
        <f t="shared" ref="EI22:EI24" si="104">EG22*1.04</f>
        <v>0</v>
      </c>
      <c r="EK22" s="14"/>
      <c r="EL22" t="str">
        <f>IF(EK22&gt;1.021*$ED$2,"Yes","No")</f>
        <v>No</v>
      </c>
      <c r="EM22" s="3" t="str">
        <f>IF(OR(ISBLANK(ED22),ISBLANK(EK22)),"",((EK22-ED22)/ED22)*100)</f>
        <v/>
      </c>
      <c r="EO22" t="s">
        <v>2</v>
      </c>
      <c r="EP22" s="12"/>
      <c r="ET22">
        <f t="shared" ref="ET22" si="105">ES22*1.02</f>
        <v>0</v>
      </c>
      <c r="EU22">
        <f t="shared" ref="EU22:EU24" si="106">ES22*1.04</f>
        <v>0</v>
      </c>
      <c r="EX22" t="str">
        <f t="shared" ref="EX22:EX24" si="107">IF(EW22&gt;1.021*$EP$2,"Yes","No")</f>
        <v>No</v>
      </c>
      <c r="EY22" s="3" t="str">
        <f>IF(OR(ISBLANK(EP22),ISBLANK(EW22)),"",((EW22-EP22)/EP22)*100)</f>
        <v/>
      </c>
    </row>
    <row r="23" spans="1:155" x14ac:dyDescent="0.25">
      <c r="A23" t="s">
        <v>3</v>
      </c>
      <c r="F23">
        <f>$B$2*1.04</f>
        <v>0</v>
      </c>
      <c r="G23">
        <f>$B$2*1.06</f>
        <v>0</v>
      </c>
      <c r="J23" t="str">
        <f t="shared" si="87"/>
        <v>No</v>
      </c>
      <c r="K23" s="3" t="str">
        <f t="shared" si="74"/>
        <v/>
      </c>
      <c r="M23" t="s">
        <v>3</v>
      </c>
      <c r="R23">
        <f>$CH$2*1.04</f>
        <v>0</v>
      </c>
      <c r="S23">
        <f>$CH$2*1.06</f>
        <v>0</v>
      </c>
      <c r="V23" t="str">
        <f t="shared" si="88"/>
        <v>No</v>
      </c>
      <c r="W23" s="3" t="str">
        <f t="shared" si="75"/>
        <v/>
      </c>
      <c r="Y23" t="s">
        <v>3</v>
      </c>
      <c r="AD23">
        <f>$Z$2*1.04</f>
        <v>0</v>
      </c>
      <c r="AE23">
        <f>$Z$2*1.06</f>
        <v>0</v>
      </c>
      <c r="AH23" t="str">
        <f t="shared" si="89"/>
        <v>No</v>
      </c>
      <c r="AI23" s="3" t="str">
        <f t="shared" si="76"/>
        <v/>
      </c>
      <c r="AK23" t="s">
        <v>3</v>
      </c>
      <c r="AP23">
        <f t="shared" si="90"/>
        <v>0</v>
      </c>
      <c r="AQ23">
        <f t="shared" si="91"/>
        <v>0</v>
      </c>
      <c r="AT23" t="str">
        <f t="shared" si="92"/>
        <v>No</v>
      </c>
      <c r="AU23" s="3" t="str">
        <f t="shared" si="77"/>
        <v/>
      </c>
      <c r="AW23" t="s">
        <v>3</v>
      </c>
      <c r="BB23">
        <f>$CH$2*1.04</f>
        <v>0</v>
      </c>
      <c r="BC23">
        <f>$CH$2*1.06</f>
        <v>0</v>
      </c>
      <c r="BF23" t="str">
        <f t="shared" si="93"/>
        <v>No</v>
      </c>
      <c r="BG23" s="3" t="str">
        <f t="shared" si="78"/>
        <v/>
      </c>
      <c r="BI23" t="s">
        <v>3</v>
      </c>
      <c r="BJ23" s="13"/>
      <c r="BN23">
        <f>$CH$2*1.04</f>
        <v>0</v>
      </c>
      <c r="BO23">
        <f>$CH$2*1.06</f>
        <v>0</v>
      </c>
      <c r="BR23" t="str">
        <f>IF(BQ23&gt;1.021*$BJ$2,"Yes","No")</f>
        <v>No</v>
      </c>
      <c r="BS23" s="3" t="str">
        <f t="shared" si="79"/>
        <v/>
      </c>
      <c r="BU23" t="s">
        <v>3</v>
      </c>
      <c r="BX23" s="9"/>
      <c r="BY23" s="9"/>
      <c r="BZ23">
        <f t="shared" si="94"/>
        <v>0</v>
      </c>
      <c r="CA23">
        <f t="shared" si="95"/>
        <v>0</v>
      </c>
      <c r="CD23" t="str">
        <f>IF(CC23&gt;1.021*$BV$2,"Yes","No")</f>
        <v>No</v>
      </c>
      <c r="CE23" s="3" t="str">
        <f t="shared" si="80"/>
        <v/>
      </c>
      <c r="CG23" t="s">
        <v>3</v>
      </c>
      <c r="CH23" s="8"/>
      <c r="CL23">
        <f t="shared" si="96"/>
        <v>0</v>
      </c>
      <c r="CM23">
        <f t="shared" si="97"/>
        <v>0</v>
      </c>
      <c r="CP23" t="str">
        <f>IF(CO23&gt;1.021*$CH$2,"Yes","No")</f>
        <v>No</v>
      </c>
      <c r="CQ23" s="3" t="str">
        <f t="shared" si="81"/>
        <v/>
      </c>
      <c r="CS23" t="s">
        <v>3</v>
      </c>
      <c r="CX23">
        <f t="shared" si="98"/>
        <v>0</v>
      </c>
      <c r="CY23">
        <f t="shared" si="99"/>
        <v>0</v>
      </c>
      <c r="DB23" t="str">
        <f>IF(DA23&gt;1.021*$CT$2,"Yes","No")</f>
        <v>No</v>
      </c>
      <c r="DC23" s="3" t="str">
        <f t="shared" si="82"/>
        <v/>
      </c>
      <c r="DE23" t="s">
        <v>3</v>
      </c>
      <c r="DF23" s="10"/>
      <c r="DJ23">
        <f t="shared" si="100"/>
        <v>0</v>
      </c>
      <c r="DK23">
        <f t="shared" si="101"/>
        <v>0</v>
      </c>
      <c r="DN23" t="str">
        <f>IF(DM23&gt;1.021*$DF$2,"Yes","No")</f>
        <v>No</v>
      </c>
      <c r="DO23" s="3" t="str">
        <f t="shared" si="83"/>
        <v/>
      </c>
      <c r="DQ23" t="s">
        <v>3</v>
      </c>
      <c r="DU23" s="14"/>
      <c r="DV23">
        <f t="shared" si="102"/>
        <v>0</v>
      </c>
      <c r="DW23">
        <f t="shared" si="103"/>
        <v>0</v>
      </c>
      <c r="DZ23" t="str">
        <f>IF(DY23&gt;1.021*$DR$2,"Yes","No")</f>
        <v>No</v>
      </c>
      <c r="EA23" s="3" t="str">
        <f t="shared" si="84"/>
        <v/>
      </c>
      <c r="EC23" t="s">
        <v>3</v>
      </c>
      <c r="EG23" s="14"/>
      <c r="EI23">
        <f t="shared" si="104"/>
        <v>0</v>
      </c>
      <c r="EL23" t="str">
        <f>IF(EK23&gt;1.021*$ED$2,"Yes","No")</f>
        <v>No</v>
      </c>
      <c r="EM23" s="3" t="str">
        <f t="shared" si="85"/>
        <v/>
      </c>
      <c r="EO23" t="s">
        <v>3</v>
      </c>
      <c r="EP23" s="12"/>
      <c r="ET23">
        <f>ES23*1.02</f>
        <v>0</v>
      </c>
      <c r="EU23">
        <f t="shared" si="106"/>
        <v>0</v>
      </c>
      <c r="EX23" t="str">
        <f t="shared" si="107"/>
        <v>No</v>
      </c>
      <c r="EY23" s="3" t="str">
        <f t="shared" si="86"/>
        <v/>
      </c>
    </row>
    <row r="24" spans="1:155" x14ac:dyDescent="0.25">
      <c r="A24" t="s">
        <v>4</v>
      </c>
      <c r="F24">
        <f>$B$2*1.04</f>
        <v>0</v>
      </c>
      <c r="G24">
        <f>$B$2*1.06</f>
        <v>0</v>
      </c>
      <c r="J24" t="str">
        <f t="shared" si="87"/>
        <v>No</v>
      </c>
      <c r="K24" s="3" t="str">
        <f>IF(OR(ISBLANK(B24),ISBLANK(I24)),"",((I24-B24)/B24)*100)</f>
        <v/>
      </c>
      <c r="M24" t="s">
        <v>4</v>
      </c>
      <c r="R24">
        <f>$CH$2*1.04</f>
        <v>0</v>
      </c>
      <c r="S24">
        <f>$CH$2*1.06</f>
        <v>0</v>
      </c>
      <c r="V24" t="str">
        <f t="shared" si="88"/>
        <v>No</v>
      </c>
      <c r="W24" s="3" t="str">
        <f>IF(OR(ISBLANK(N24),ISBLANK(U24)),"",((U24-N24)/N24)*100)</f>
        <v/>
      </c>
      <c r="Y24" t="s">
        <v>4</v>
      </c>
      <c r="AA24" t="s">
        <v>34</v>
      </c>
      <c r="AD24">
        <f>$Z$2*1.04</f>
        <v>0</v>
      </c>
      <c r="AE24">
        <f>$Z$2*1.06</f>
        <v>0</v>
      </c>
      <c r="AH24" t="str">
        <f t="shared" si="89"/>
        <v>No</v>
      </c>
      <c r="AI24" s="3" t="str">
        <f>IF(OR(ISBLANK(Z24),ISBLANK(AG24)),"",((AG24-Z24)/Z24)*100)</f>
        <v/>
      </c>
      <c r="AK24" t="s">
        <v>4</v>
      </c>
      <c r="AP24">
        <f t="shared" si="90"/>
        <v>0</v>
      </c>
      <c r="AQ24">
        <f t="shared" si="91"/>
        <v>0</v>
      </c>
      <c r="AT24" t="str">
        <f t="shared" si="92"/>
        <v>No</v>
      </c>
      <c r="AU24" s="3" t="str">
        <f>IF(OR(ISBLANK(AL24),ISBLANK(AS24)),"",((AS24-AL24)/AL24)*100)</f>
        <v/>
      </c>
      <c r="AW24" t="s">
        <v>4</v>
      </c>
      <c r="BB24">
        <f>$CH$2*1.04</f>
        <v>0</v>
      </c>
      <c r="BC24">
        <f>$CH$2*1.06</f>
        <v>0</v>
      </c>
      <c r="BF24" t="str">
        <f t="shared" si="93"/>
        <v>No</v>
      </c>
      <c r="BG24" s="3" t="str">
        <f>IF(OR(ISBLANK(AX24),ISBLANK(BE24)),"",((BE24-AX24)/AX24)*100)</f>
        <v/>
      </c>
      <c r="BI24" t="s">
        <v>4</v>
      </c>
      <c r="BJ24" s="13"/>
      <c r="BN24">
        <f>$CH$2*1.04</f>
        <v>0</v>
      </c>
      <c r="BO24">
        <f>$CH$2*1.06</f>
        <v>0</v>
      </c>
      <c r="BR24" t="str">
        <f>IF(BQ24&gt;1.021*$BJ$2,"Yes","No")</f>
        <v>No</v>
      </c>
      <c r="BS24" s="3" t="str">
        <f>IF(OR(ISBLANK(BJ24),ISBLANK(BQ24)),"",((BQ24-BJ24)/BJ24)*100)</f>
        <v/>
      </c>
      <c r="BU24" t="s">
        <v>4</v>
      </c>
      <c r="BX24" s="14"/>
      <c r="BY24" s="9"/>
      <c r="BZ24">
        <f t="shared" si="94"/>
        <v>0</v>
      </c>
      <c r="CA24">
        <f t="shared" si="95"/>
        <v>0</v>
      </c>
      <c r="CC24" s="14"/>
      <c r="CD24" t="str">
        <f>IF(CC24&gt;1.021*$BV$2,"Yes","No")</f>
        <v>No</v>
      </c>
      <c r="CE24" s="3" t="str">
        <f>IF(OR(ISBLANK(BV24),ISBLANK(CC24)),"",((CC24-BV24)/BV24)*100)</f>
        <v/>
      </c>
      <c r="CG24" t="s">
        <v>4</v>
      </c>
      <c r="CH24" s="8"/>
      <c r="CL24">
        <f t="shared" si="96"/>
        <v>0</v>
      </c>
      <c r="CM24">
        <f t="shared" si="97"/>
        <v>0</v>
      </c>
      <c r="CP24" t="str">
        <f>IF(CO24&gt;1.021*$CH$2,"Yes","No")</f>
        <v>No</v>
      </c>
      <c r="CQ24" s="3" t="str">
        <f>IF(OR(ISBLANK(CH24),ISBLANK(CO24)),"",((CO24-CH24)/CH24)*100)</f>
        <v/>
      </c>
      <c r="CS24" t="s">
        <v>4</v>
      </c>
      <c r="CX24">
        <f t="shared" si="98"/>
        <v>0</v>
      </c>
      <c r="CY24">
        <f t="shared" si="99"/>
        <v>0</v>
      </c>
      <c r="DB24" t="str">
        <f>IF(DA24&gt;1.021*$CT$2,"Yes","No")</f>
        <v>No</v>
      </c>
      <c r="DC24" s="3" t="str">
        <f>IF(OR(ISBLANK(CT24),ISBLANK(DA24)),"",((DA24-CT24)/CT24)*100)</f>
        <v/>
      </c>
      <c r="DE24" t="s">
        <v>4</v>
      </c>
      <c r="DF24" s="10"/>
      <c r="DJ24">
        <f t="shared" si="100"/>
        <v>0</v>
      </c>
      <c r="DK24">
        <f t="shared" si="101"/>
        <v>0</v>
      </c>
      <c r="DN24" t="str">
        <f>IF(DM24&gt;1.021*$DF$2,"Yes","No")</f>
        <v>No</v>
      </c>
      <c r="DO24" s="3" t="str">
        <f>IF(OR(ISBLANK(DF24),ISBLANK(DM24)),"",((DM24-DF24)/DF24)*100)</f>
        <v/>
      </c>
      <c r="DQ24" t="s">
        <v>4</v>
      </c>
      <c r="DV24">
        <f t="shared" si="102"/>
        <v>0</v>
      </c>
      <c r="DW24">
        <f t="shared" si="103"/>
        <v>0</v>
      </c>
      <c r="DZ24" t="str">
        <f>IF(DY24&gt;1.021*$DR$2,"Yes","No")</f>
        <v>No</v>
      </c>
      <c r="EA24" s="3" t="str">
        <f>IF(OR(ISBLANK(DR24),ISBLANK(DY24)),"",((DY24-DR24)/DR24)*100)</f>
        <v/>
      </c>
      <c r="EC24" t="s">
        <v>4</v>
      </c>
      <c r="EG24" s="9"/>
      <c r="EI24">
        <f t="shared" si="104"/>
        <v>0</v>
      </c>
      <c r="EL24" t="str">
        <f>IF(EK24&gt;1.021*$ED$2,"Yes","No")</f>
        <v>No</v>
      </c>
      <c r="EM24" s="3" t="str">
        <f>IF(OR(ISBLANK(ED24),ISBLANK(EK24)),"",((EK24-ED24)/ED24)*100)</f>
        <v/>
      </c>
      <c r="EO24" t="s">
        <v>4</v>
      </c>
      <c r="EP24" s="12"/>
      <c r="ET24">
        <f t="shared" ref="ET24" si="108">ES24*1.02</f>
        <v>0</v>
      </c>
      <c r="EU24">
        <f t="shared" si="106"/>
        <v>0</v>
      </c>
      <c r="EX24" t="str">
        <f t="shared" si="107"/>
        <v>No</v>
      </c>
      <c r="EY24" s="3" t="str">
        <f>IF(OR(ISBLANK(EP24),ISBLANK(EW24)),"",((EW24-EP24)/EP24)*100)</f>
        <v/>
      </c>
    </row>
    <row r="25" spans="1:155" x14ac:dyDescent="0.25">
      <c r="BW25" t="s">
        <v>37</v>
      </c>
      <c r="BY25" t="s">
        <v>38</v>
      </c>
      <c r="CE25" s="3"/>
      <c r="CH25" t="s">
        <v>39</v>
      </c>
      <c r="CQ25" s="3"/>
      <c r="DC25" s="3"/>
      <c r="DO25" s="3"/>
      <c r="EA25" s="3"/>
      <c r="EM25" s="3"/>
      <c r="EY25" s="3"/>
    </row>
    <row r="26" spans="1:155" x14ac:dyDescent="0.25">
      <c r="A26" t="s">
        <v>0</v>
      </c>
      <c r="B26">
        <v>4</v>
      </c>
      <c r="M26" t="s">
        <v>0</v>
      </c>
      <c r="N26">
        <v>8</v>
      </c>
      <c r="Y26" t="s">
        <v>0</v>
      </c>
      <c r="Z26">
        <v>12</v>
      </c>
      <c r="AK26" t="s">
        <v>0</v>
      </c>
      <c r="AL26">
        <v>16</v>
      </c>
      <c r="AW26" t="s">
        <v>0</v>
      </c>
      <c r="AX26">
        <v>20</v>
      </c>
      <c r="BI26" t="s">
        <v>0</v>
      </c>
      <c r="BJ26">
        <v>24</v>
      </c>
      <c r="BK26" s="1">
        <v>45452</v>
      </c>
      <c r="BU26" t="s">
        <v>0</v>
      </c>
      <c r="BV26">
        <v>28</v>
      </c>
      <c r="CE26" s="3"/>
      <c r="CG26" t="s">
        <v>0</v>
      </c>
      <c r="CH26">
        <v>32</v>
      </c>
      <c r="CI26" s="1"/>
      <c r="CQ26" s="3"/>
      <c r="CS26" t="s">
        <v>0</v>
      </c>
      <c r="CT26">
        <v>36</v>
      </c>
      <c r="DC26" s="3"/>
      <c r="DE26" t="s">
        <v>0</v>
      </c>
      <c r="DF26">
        <v>40</v>
      </c>
      <c r="DG26" s="1"/>
      <c r="DO26" s="3"/>
      <c r="DQ26" t="s">
        <v>0</v>
      </c>
      <c r="DR26">
        <v>44</v>
      </c>
      <c r="DS26" s="1"/>
      <c r="EA26" s="3"/>
      <c r="EC26" t="s">
        <v>0</v>
      </c>
      <c r="ED26">
        <v>48</v>
      </c>
      <c r="EM26" s="3"/>
      <c r="EO26" t="s">
        <v>0</v>
      </c>
      <c r="EP26">
        <v>52</v>
      </c>
      <c r="EQ26" t="s">
        <v>19</v>
      </c>
      <c r="EY26" s="3"/>
    </row>
    <row r="27" spans="1:155" x14ac:dyDescent="0.25">
      <c r="B27" t="s">
        <v>5</v>
      </c>
      <c r="C27" t="s">
        <v>6</v>
      </c>
      <c r="D27" t="s">
        <v>7</v>
      </c>
      <c r="E27" t="s">
        <v>8</v>
      </c>
      <c r="F27" t="s">
        <v>9</v>
      </c>
      <c r="H27" t="s">
        <v>10</v>
      </c>
      <c r="I27" t="s">
        <v>11</v>
      </c>
      <c r="J27" t="s">
        <v>18</v>
      </c>
      <c r="N27" t="s">
        <v>5</v>
      </c>
      <c r="O27" t="s">
        <v>6</v>
      </c>
      <c r="P27" t="s">
        <v>7</v>
      </c>
      <c r="Q27" t="s">
        <v>8</v>
      </c>
      <c r="R27" t="s">
        <v>9</v>
      </c>
      <c r="T27" t="s">
        <v>10</v>
      </c>
      <c r="U27" t="s">
        <v>11</v>
      </c>
      <c r="V27" t="s">
        <v>18</v>
      </c>
      <c r="Z27" t="s">
        <v>5</v>
      </c>
      <c r="AA27" t="s">
        <v>6</v>
      </c>
      <c r="AB27" t="s">
        <v>7</v>
      </c>
      <c r="AC27" t="s">
        <v>8</v>
      </c>
      <c r="AD27" t="s">
        <v>9</v>
      </c>
      <c r="AF27" t="s">
        <v>10</v>
      </c>
      <c r="AG27" t="s">
        <v>11</v>
      </c>
      <c r="AH27" t="s">
        <v>18</v>
      </c>
      <c r="AL27" t="s">
        <v>5</v>
      </c>
      <c r="AM27" t="s">
        <v>6</v>
      </c>
      <c r="AN27" t="s">
        <v>7</v>
      </c>
      <c r="AO27" t="s">
        <v>8</v>
      </c>
      <c r="AP27" t="s">
        <v>9</v>
      </c>
      <c r="AR27" t="s">
        <v>10</v>
      </c>
      <c r="AS27" t="s">
        <v>11</v>
      </c>
      <c r="AT27" t="s">
        <v>18</v>
      </c>
      <c r="AX27" t="s">
        <v>5</v>
      </c>
      <c r="AY27" t="s">
        <v>6</v>
      </c>
      <c r="AZ27" t="s">
        <v>7</v>
      </c>
      <c r="BA27" t="s">
        <v>8</v>
      </c>
      <c r="BB27" t="s">
        <v>9</v>
      </c>
      <c r="BD27" t="s">
        <v>10</v>
      </c>
      <c r="BE27" t="s">
        <v>11</v>
      </c>
      <c r="BF27" t="s">
        <v>18</v>
      </c>
      <c r="BJ27" t="s">
        <v>5</v>
      </c>
      <c r="BK27" t="s">
        <v>6</v>
      </c>
      <c r="BL27" t="s">
        <v>7</v>
      </c>
      <c r="BM27" t="s">
        <v>8</v>
      </c>
      <c r="BN27" t="s">
        <v>9</v>
      </c>
      <c r="BP27" t="s">
        <v>10</v>
      </c>
      <c r="BQ27" t="s">
        <v>11</v>
      </c>
      <c r="BR27" t="s">
        <v>18</v>
      </c>
      <c r="BV27" t="s">
        <v>5</v>
      </c>
      <c r="BW27" t="s">
        <v>6</v>
      </c>
      <c r="BX27" t="s">
        <v>7</v>
      </c>
      <c r="BY27" t="s">
        <v>8</v>
      </c>
      <c r="BZ27" t="s">
        <v>9</v>
      </c>
      <c r="CB27" t="s">
        <v>10</v>
      </c>
      <c r="CC27" t="s">
        <v>11</v>
      </c>
      <c r="CD27" t="s">
        <v>18</v>
      </c>
      <c r="CE27" s="3"/>
      <c r="CH27" t="s">
        <v>5</v>
      </c>
      <c r="CI27" t="s">
        <v>6</v>
      </c>
      <c r="CJ27" t="s">
        <v>7</v>
      </c>
      <c r="CK27" t="s">
        <v>8</v>
      </c>
      <c r="CL27" t="s">
        <v>9</v>
      </c>
      <c r="CN27" t="s">
        <v>10</v>
      </c>
      <c r="CO27" t="s">
        <v>11</v>
      </c>
      <c r="CP27" t="s">
        <v>18</v>
      </c>
      <c r="CQ27" s="3"/>
      <c r="CT27" t="s">
        <v>5</v>
      </c>
      <c r="CU27" t="s">
        <v>6</v>
      </c>
      <c r="CV27" t="s">
        <v>7</v>
      </c>
      <c r="CW27" t="s">
        <v>8</v>
      </c>
      <c r="CX27" t="s">
        <v>9</v>
      </c>
      <c r="CZ27" t="s">
        <v>10</v>
      </c>
      <c r="DA27" t="s">
        <v>11</v>
      </c>
      <c r="DB27" t="s">
        <v>18</v>
      </c>
      <c r="DC27" s="3"/>
      <c r="DF27" t="s">
        <v>5</v>
      </c>
      <c r="DG27" t="s">
        <v>6</v>
      </c>
      <c r="DH27" t="s">
        <v>7</v>
      </c>
      <c r="DI27" t="s">
        <v>8</v>
      </c>
      <c r="DJ27" t="s">
        <v>9</v>
      </c>
      <c r="DL27" t="s">
        <v>10</v>
      </c>
      <c r="DM27" t="s">
        <v>11</v>
      </c>
      <c r="DN27" t="s">
        <v>18</v>
      </c>
      <c r="DO27" s="3"/>
      <c r="DR27" t="s">
        <v>5</v>
      </c>
      <c r="DS27" t="s">
        <v>6</v>
      </c>
      <c r="DT27" t="s">
        <v>7</v>
      </c>
      <c r="DU27" t="s">
        <v>8</v>
      </c>
      <c r="DV27" t="s">
        <v>9</v>
      </c>
      <c r="DX27" t="s">
        <v>10</v>
      </c>
      <c r="DY27" t="s">
        <v>11</v>
      </c>
      <c r="DZ27" t="s">
        <v>18</v>
      </c>
      <c r="EA27" s="3"/>
      <c r="ED27" t="s">
        <v>5</v>
      </c>
      <c r="EE27" t="s">
        <v>6</v>
      </c>
      <c r="EF27" t="s">
        <v>7</v>
      </c>
      <c r="EG27" t="s">
        <v>8</v>
      </c>
      <c r="EH27" t="s">
        <v>9</v>
      </c>
      <c r="EJ27" t="s">
        <v>10</v>
      </c>
      <c r="EK27" t="s">
        <v>11</v>
      </c>
      <c r="EL27" t="s">
        <v>18</v>
      </c>
      <c r="EM27" s="3"/>
      <c r="EP27" t="s">
        <v>5</v>
      </c>
      <c r="EQ27" t="s">
        <v>6</v>
      </c>
      <c r="ER27" t="s">
        <v>7</v>
      </c>
      <c r="ES27" t="s">
        <v>8</v>
      </c>
      <c r="ET27" t="s">
        <v>9</v>
      </c>
      <c r="EV27" t="s">
        <v>10</v>
      </c>
      <c r="EW27" t="s">
        <v>11</v>
      </c>
      <c r="EX27" t="s">
        <v>18</v>
      </c>
      <c r="EY27" s="3"/>
    </row>
    <row r="28" spans="1:155" x14ac:dyDescent="0.25">
      <c r="A28" t="s">
        <v>1</v>
      </c>
      <c r="F28">
        <f>$B$2*1.04</f>
        <v>0</v>
      </c>
      <c r="G28">
        <f>$B$2*1.06</f>
        <v>0</v>
      </c>
      <c r="J28" t="str">
        <f>IF(I28&gt;1.021*$B$2,"Yes","No")</f>
        <v>No</v>
      </c>
      <c r="K28" s="3" t="str">
        <f t="shared" ref="K28:K30" si="109">IF(OR(ISBLANK(B28),ISBLANK(I28)),"",((I28-B28)/B28)*100)</f>
        <v/>
      </c>
      <c r="M28" t="s">
        <v>1</v>
      </c>
      <c r="R28">
        <f>$CH$2*1.04</f>
        <v>0</v>
      </c>
      <c r="S28">
        <f>$CH$2*1.06</f>
        <v>0</v>
      </c>
      <c r="V28" t="str">
        <f>IF(U28&gt;1.021*$N$2,"Yes","No")</f>
        <v>No</v>
      </c>
      <c r="W28" s="3" t="str">
        <f t="shared" ref="W28:W30" si="110">IF(OR(ISBLANK(N28),ISBLANK(U28)),"",((U28-N28)/N28)*100)</f>
        <v/>
      </c>
      <c r="Y28" t="s">
        <v>1</v>
      </c>
      <c r="AD28">
        <f>$Z$2*1.04</f>
        <v>0</v>
      </c>
      <c r="AE28">
        <f>$Z$2*1.06</f>
        <v>0</v>
      </c>
      <c r="AH28" t="str">
        <f>IF(AG28&gt;1.021*$Z$2,"Yes","No")</f>
        <v>No</v>
      </c>
      <c r="AI28" s="3" t="str">
        <f t="shared" ref="AI28:AI30" si="111">IF(OR(ISBLANK(Z28),ISBLANK(AG28)),"",((AG28-Z28)/Z28)*100)</f>
        <v/>
      </c>
      <c r="AK28" t="s">
        <v>1</v>
      </c>
      <c r="AP28">
        <f>AO28*1.04</f>
        <v>0</v>
      </c>
      <c r="AQ28">
        <f>AO28*1.06</f>
        <v>0</v>
      </c>
      <c r="AT28" t="str">
        <f>IF(AS28&gt;1.021*$AL$2,"Yes","No")</f>
        <v>No</v>
      </c>
      <c r="AU28" s="3" t="str">
        <f t="shared" ref="AU28:AU30" si="112">IF(OR(ISBLANK(AL28),ISBLANK(AS28)),"",((AS28-AL28)/AL28)*100)</f>
        <v/>
      </c>
      <c r="AW28" t="s">
        <v>1</v>
      </c>
      <c r="BB28">
        <f>$CH$2*1.04</f>
        <v>0</v>
      </c>
      <c r="BC28">
        <f>$CH$2*1.06</f>
        <v>0</v>
      </c>
      <c r="BF28" t="str">
        <f>IF(BE28&gt;1.021*$AX$2,"Yes","No")</f>
        <v>No</v>
      </c>
      <c r="BG28" s="3" t="str">
        <f t="shared" ref="BG28:BG30" si="113">IF(OR(ISBLANK(AX28),ISBLANK(BE28)),"",((BE28-AX28)/AX28)*100)</f>
        <v/>
      </c>
      <c r="BI28" t="s">
        <v>1</v>
      </c>
      <c r="BJ28" s="13"/>
      <c r="BN28">
        <f>$CH$2*1.04</f>
        <v>0</v>
      </c>
      <c r="BO28">
        <f>$CH$2*1.06</f>
        <v>0</v>
      </c>
      <c r="BR28" t="str">
        <f>IF(BQ28&gt;1.021*$BJ$2,"Yes","No")</f>
        <v>No</v>
      </c>
      <c r="BS28" s="3" t="str">
        <f t="shared" ref="BS28:BS30" si="114">IF(OR(ISBLANK(BJ28),ISBLANK(BQ28)),"",((BQ28-BJ28)/BJ28)*100)</f>
        <v/>
      </c>
      <c r="BU28" t="s">
        <v>1</v>
      </c>
      <c r="BZ28">
        <f>BY28*1.02</f>
        <v>0</v>
      </c>
      <c r="CA28">
        <f>BY28*1.04</f>
        <v>0</v>
      </c>
      <c r="CD28" t="str">
        <f>IF(CC28&gt;1.021*$BV$2,"Yes","No")</f>
        <v>No</v>
      </c>
      <c r="CE28" s="3" t="str">
        <f t="shared" ref="CE28:CE30" si="115">IF(OR(ISBLANK(BV28),ISBLANK(CC28)),"",((CC28-BV28)/BV28)*100)</f>
        <v/>
      </c>
      <c r="CG28" t="s">
        <v>1</v>
      </c>
      <c r="CL28">
        <f>CK28*1.02</f>
        <v>0</v>
      </c>
      <c r="CM28">
        <f>CK28*1.04</f>
        <v>0</v>
      </c>
      <c r="CP28" t="str">
        <f>IF(CO28&gt;1.021*$CH$2,"Yes","No")</f>
        <v>No</v>
      </c>
      <c r="CQ28" s="3" t="str">
        <f t="shared" ref="CQ28:CQ30" si="116">IF(OR(ISBLANK(CH28),ISBLANK(CO28)),"",((CO28-CH28)/CH28)*100)</f>
        <v/>
      </c>
      <c r="CS28" t="s">
        <v>1</v>
      </c>
      <c r="CT28" s="8"/>
      <c r="CX28">
        <f>CW28*1.02</f>
        <v>0</v>
      </c>
      <c r="CY28">
        <f>CW28*1.04</f>
        <v>0</v>
      </c>
      <c r="DB28" t="str">
        <f>IF(DA28&gt;1.021*$CT$2,"Yes","No")</f>
        <v>No</v>
      </c>
      <c r="DC28" s="3" t="str">
        <f t="shared" ref="DC28:DC30" si="117">IF(OR(ISBLANK(CT28),ISBLANK(DA28)),"",((DA28-CT28)/CT28)*100)</f>
        <v/>
      </c>
      <c r="DE28" t="s">
        <v>1</v>
      </c>
      <c r="DJ28">
        <f>DI28*1.02</f>
        <v>0</v>
      </c>
      <c r="DK28">
        <f>DI28*1.04</f>
        <v>0</v>
      </c>
      <c r="DN28" t="str">
        <f>IF(DM28&gt;1.021*$DF$2,"Yes","No")</f>
        <v>No</v>
      </c>
      <c r="DO28" s="3" t="str">
        <f t="shared" ref="DO28:DO30" si="118">IF(OR(ISBLANK(DF28),ISBLANK(DM28)),"",((DM28-DF28)/DF28)*100)</f>
        <v/>
      </c>
      <c r="DQ28" t="s">
        <v>1</v>
      </c>
      <c r="DR28" s="11"/>
      <c r="DV28">
        <f>DU28*1.02</f>
        <v>0</v>
      </c>
      <c r="DW28">
        <f>DU28*1.04</f>
        <v>0</v>
      </c>
      <c r="DZ28" t="str">
        <f>IF(DY28&gt;1.021*$DR$2,"Yes","No")</f>
        <v>No</v>
      </c>
      <c r="EA28" s="3" t="str">
        <f t="shared" ref="EA28:EA30" si="119">IF(OR(ISBLANK(DR28),ISBLANK(DY28)),"",((DY28-DR28)/DR28)*100)</f>
        <v/>
      </c>
      <c r="EC28" t="s">
        <v>1</v>
      </c>
      <c r="EH28">
        <f>EG28*1.02</f>
        <v>0</v>
      </c>
      <c r="EI28">
        <f>EG28*1.04</f>
        <v>0</v>
      </c>
      <c r="EL28" t="str">
        <f>IF(EK28&gt;1.021*$ED$2,"Yes","No")</f>
        <v>No</v>
      </c>
      <c r="EM28" s="3" t="str">
        <f t="shared" ref="EM28:EM30" si="120">IF(OR(ISBLANK(ED28),ISBLANK(EK28)),"",((EK28-ED28)/ED28)*100)</f>
        <v/>
      </c>
      <c r="EO28" t="s">
        <v>1</v>
      </c>
      <c r="EP28" s="12"/>
      <c r="ET28">
        <f>ES28*1.02</f>
        <v>0</v>
      </c>
      <c r="EU28">
        <f>ES28*1.04</f>
        <v>0</v>
      </c>
      <c r="EX28" t="str">
        <f>IF(EW28&gt;1.021*$EP$2,"Yes","No")</f>
        <v>No</v>
      </c>
      <c r="EY28" s="3" t="str">
        <f t="shared" ref="EY28:EY30" si="121">IF(OR(ISBLANK(EP28),ISBLANK(EW28)),"",((EW28-EP28)/EP28)*100)</f>
        <v/>
      </c>
    </row>
    <row r="29" spans="1:155" x14ac:dyDescent="0.25">
      <c r="A29" t="s">
        <v>2</v>
      </c>
      <c r="F29">
        <f>$B$2*1.04</f>
        <v>0</v>
      </c>
      <c r="G29">
        <f>$B$2*1.06</f>
        <v>0</v>
      </c>
      <c r="J29" t="str">
        <f t="shared" ref="J29:J31" si="122">IF(I29&gt;1.021*$B$2,"Yes","No")</f>
        <v>No</v>
      </c>
      <c r="K29" s="3" t="str">
        <f t="shared" si="109"/>
        <v/>
      </c>
      <c r="M29" t="s">
        <v>2</v>
      </c>
      <c r="R29">
        <f>$CH$2*1.04</f>
        <v>0</v>
      </c>
      <c r="S29">
        <f>$CH$2*1.06</f>
        <v>0</v>
      </c>
      <c r="V29" t="str">
        <f t="shared" ref="V29:V31" si="123">IF(U29&gt;1.021*$N$2,"Yes","No")</f>
        <v>No</v>
      </c>
      <c r="W29" s="3" t="str">
        <f t="shared" si="110"/>
        <v/>
      </c>
      <c r="Y29" t="s">
        <v>2</v>
      </c>
      <c r="AD29">
        <f>$Z$2*1.04</f>
        <v>0</v>
      </c>
      <c r="AE29">
        <f>$Z$2*1.06</f>
        <v>0</v>
      </c>
      <c r="AH29" t="str">
        <f t="shared" ref="AH29:AH31" si="124">IF(AG29&gt;1.021*$Z$2,"Yes","No")</f>
        <v>No</v>
      </c>
      <c r="AI29" s="3" t="str">
        <f t="shared" si="111"/>
        <v/>
      </c>
      <c r="AK29" t="s">
        <v>2</v>
      </c>
      <c r="AP29">
        <f t="shared" ref="AP29:AP31" si="125">AO29*1.04</f>
        <v>0</v>
      </c>
      <c r="AQ29">
        <f t="shared" ref="AQ29:AQ31" si="126">AO29*1.06</f>
        <v>0</v>
      </c>
      <c r="AT29" t="str">
        <f t="shared" ref="AT29:AT31" si="127">IF(AS29&gt;1.021*$AL$2,"Yes","No")</f>
        <v>No</v>
      </c>
      <c r="AU29" s="3" t="str">
        <f t="shared" si="112"/>
        <v/>
      </c>
      <c r="AW29" t="s">
        <v>2</v>
      </c>
      <c r="BB29">
        <f>$CH$2*1.04</f>
        <v>0</v>
      </c>
      <c r="BC29">
        <f>$CH$2*1.06</f>
        <v>0</v>
      </c>
      <c r="BF29" t="str">
        <f t="shared" ref="BF29:BF31" si="128">IF(BE29&gt;1.021*$AX$2,"Yes","No")</f>
        <v>No</v>
      </c>
      <c r="BG29" s="3" t="str">
        <f t="shared" si="113"/>
        <v/>
      </c>
      <c r="BI29" t="s">
        <v>2</v>
      </c>
      <c r="BJ29" s="13"/>
      <c r="BN29">
        <f>$CH$2*1.04</f>
        <v>0</v>
      </c>
      <c r="BO29">
        <f>$CH$2*1.06</f>
        <v>0</v>
      </c>
      <c r="BR29" t="str">
        <f>IF(BQ29&gt;1.021*$BJ$2,"Yes","No")</f>
        <v>No</v>
      </c>
      <c r="BS29" s="3" t="str">
        <f t="shared" si="114"/>
        <v/>
      </c>
      <c r="BU29" t="s">
        <v>2</v>
      </c>
      <c r="BZ29">
        <f t="shared" ref="BZ29:BZ31" si="129">BY29*1.02</f>
        <v>0</v>
      </c>
      <c r="CA29">
        <f t="shared" ref="CA29:CA31" si="130">BY29*1.04</f>
        <v>0</v>
      </c>
      <c r="CD29" t="str">
        <f>IF(CC29&gt;1.021*$BV$2,"Yes","No")</f>
        <v>No</v>
      </c>
      <c r="CE29" s="3" t="str">
        <f t="shared" si="115"/>
        <v/>
      </c>
      <c r="CG29" t="s">
        <v>2</v>
      </c>
      <c r="CL29">
        <f t="shared" ref="CL29:CL31" si="131">CK29*1.02</f>
        <v>0</v>
      </c>
      <c r="CM29">
        <f t="shared" ref="CM29:CM31" si="132">CK29*1.04</f>
        <v>0</v>
      </c>
      <c r="CP29" t="str">
        <f>IF(CO29&gt;1.021*$CH$2,"Yes","No")</f>
        <v>No</v>
      </c>
      <c r="CQ29" s="3" t="str">
        <f t="shared" si="116"/>
        <v/>
      </c>
      <c r="CS29" t="s">
        <v>2</v>
      </c>
      <c r="CT29" s="8"/>
      <c r="CX29">
        <f t="shared" ref="CX29:CX31" si="133">CW29*1.02</f>
        <v>0</v>
      </c>
      <c r="CY29">
        <f t="shared" ref="CY29:CY31" si="134">CW29*1.04</f>
        <v>0</v>
      </c>
      <c r="DB29" t="str">
        <f>IF(DA29&gt;1.021*$CT$2,"Yes","No")</f>
        <v>No</v>
      </c>
      <c r="DC29" s="3" t="str">
        <f t="shared" si="117"/>
        <v/>
      </c>
      <c r="DE29" t="s">
        <v>2</v>
      </c>
      <c r="DI29" s="14"/>
      <c r="DJ29">
        <f t="shared" ref="DJ29:DJ31" si="135">DI29*1.02</f>
        <v>0</v>
      </c>
      <c r="DK29">
        <f t="shared" ref="DK29:DK31" si="136">DI29*1.04</f>
        <v>0</v>
      </c>
      <c r="DL29" s="14"/>
      <c r="DN29" t="str">
        <f>IF(DM29&gt;1.021*$DF$2,"Yes","No")</f>
        <v>No</v>
      </c>
      <c r="DO29" s="3" t="str">
        <f t="shared" si="118"/>
        <v/>
      </c>
      <c r="DQ29" t="s">
        <v>2</v>
      </c>
      <c r="DR29" s="11"/>
      <c r="DV29">
        <f t="shared" ref="DV29:DV31" si="137">DU29*1.02</f>
        <v>0</v>
      </c>
      <c r="DW29">
        <f t="shared" ref="DW29:DW31" si="138">DU29*1.04</f>
        <v>0</v>
      </c>
      <c r="DX29" s="9"/>
      <c r="DY29" s="14"/>
      <c r="DZ29" t="str">
        <f>IF(DY29&gt;1.021*$DR$2,"Yes","No")</f>
        <v>No</v>
      </c>
      <c r="EA29" s="3" t="str">
        <f t="shared" si="119"/>
        <v/>
      </c>
      <c r="EC29" t="s">
        <v>2</v>
      </c>
      <c r="EF29" s="14"/>
      <c r="EH29">
        <f t="shared" ref="EH29" si="139">EG29*1.02</f>
        <v>0</v>
      </c>
      <c r="EI29">
        <f t="shared" ref="EI29:EI31" si="140">EG29*1.04</f>
        <v>0</v>
      </c>
      <c r="EL29" t="str">
        <f>IF(EK29&gt;1.021*$ED$2,"Yes","No")</f>
        <v>No</v>
      </c>
      <c r="EM29" s="3" t="str">
        <f t="shared" si="120"/>
        <v/>
      </c>
      <c r="EO29" t="s">
        <v>2</v>
      </c>
      <c r="EP29" s="12"/>
      <c r="ET29">
        <f t="shared" ref="ET29" si="141">ES29*1.02</f>
        <v>0</v>
      </c>
      <c r="EU29">
        <f t="shared" ref="EU29:EU31" si="142">ES29*1.04</f>
        <v>0</v>
      </c>
      <c r="EX29" t="str">
        <f t="shared" ref="EX29:EX31" si="143">IF(EW29&gt;1.021*$EP$2,"Yes","No")</f>
        <v>No</v>
      </c>
      <c r="EY29" s="3" t="str">
        <f t="shared" si="121"/>
        <v/>
      </c>
    </row>
    <row r="30" spans="1:155" x14ac:dyDescent="0.25">
      <c r="A30" t="s">
        <v>3</v>
      </c>
      <c r="C30" s="5"/>
      <c r="F30">
        <f>$B$2*1.04</f>
        <v>0</v>
      </c>
      <c r="G30">
        <f>$B$2*1.06</f>
        <v>0</v>
      </c>
      <c r="J30" t="str">
        <f t="shared" si="122"/>
        <v>No</v>
      </c>
      <c r="K30" s="3" t="str">
        <f t="shared" si="109"/>
        <v/>
      </c>
      <c r="M30" t="s">
        <v>3</v>
      </c>
      <c r="R30">
        <f>$CH$2*1.04</f>
        <v>0</v>
      </c>
      <c r="S30">
        <f>$CH$2*1.06</f>
        <v>0</v>
      </c>
      <c r="V30" t="str">
        <f t="shared" si="123"/>
        <v>No</v>
      </c>
      <c r="W30" s="3" t="str">
        <f t="shared" si="110"/>
        <v/>
      </c>
      <c r="Y30" t="s">
        <v>3</v>
      </c>
      <c r="AD30">
        <f>$Z$2*1.04</f>
        <v>0</v>
      </c>
      <c r="AE30">
        <f>$Z$2*1.06</f>
        <v>0</v>
      </c>
      <c r="AH30" t="str">
        <f t="shared" si="124"/>
        <v>No</v>
      </c>
      <c r="AI30" s="3" t="str">
        <f t="shared" si="111"/>
        <v/>
      </c>
      <c r="AK30" t="s">
        <v>3</v>
      </c>
      <c r="AP30">
        <f t="shared" si="125"/>
        <v>0</v>
      </c>
      <c r="AQ30">
        <f t="shared" si="126"/>
        <v>0</v>
      </c>
      <c r="AT30" t="str">
        <f t="shared" si="127"/>
        <v>No</v>
      </c>
      <c r="AU30" s="3" t="str">
        <f t="shared" si="112"/>
        <v/>
      </c>
      <c r="AW30" t="s">
        <v>3</v>
      </c>
      <c r="BB30">
        <f>$CH$2*1.04</f>
        <v>0</v>
      </c>
      <c r="BC30">
        <f>$CH$2*1.06</f>
        <v>0</v>
      </c>
      <c r="BF30" t="str">
        <f t="shared" si="128"/>
        <v>No</v>
      </c>
      <c r="BG30" s="3" t="str">
        <f t="shared" si="113"/>
        <v/>
      </c>
      <c r="BI30" t="s">
        <v>3</v>
      </c>
      <c r="BJ30" s="13"/>
      <c r="BN30">
        <f>$CH$2*1.04</f>
        <v>0</v>
      </c>
      <c r="BO30">
        <f>$CH$2*1.06</f>
        <v>0</v>
      </c>
      <c r="BR30" t="str">
        <f>IF(BQ30&gt;1.021*$BJ$2,"Yes","No")</f>
        <v>No</v>
      </c>
      <c r="BS30" s="3" t="str">
        <f t="shared" si="114"/>
        <v/>
      </c>
      <c r="BU30" t="s">
        <v>3</v>
      </c>
      <c r="BZ30">
        <f t="shared" si="129"/>
        <v>0</v>
      </c>
      <c r="CA30">
        <f t="shared" si="130"/>
        <v>0</v>
      </c>
      <c r="CD30" t="str">
        <f>IF(CC30&gt;1.021*$BV$2,"Yes","No")</f>
        <v>No</v>
      </c>
      <c r="CE30" s="3" t="str">
        <f t="shared" si="115"/>
        <v/>
      </c>
      <c r="CG30" t="s">
        <v>3</v>
      </c>
      <c r="CJ30" s="14"/>
      <c r="CK30" s="14"/>
      <c r="CL30">
        <f t="shared" si="131"/>
        <v>0</v>
      </c>
      <c r="CM30">
        <f t="shared" si="132"/>
        <v>0</v>
      </c>
      <c r="CP30" t="str">
        <f>IF(CO30&gt;1.021*$CH$2,"Yes","No")</f>
        <v>No</v>
      </c>
      <c r="CQ30" s="3" t="str">
        <f t="shared" si="116"/>
        <v/>
      </c>
      <c r="CS30" t="s">
        <v>3</v>
      </c>
      <c r="CT30" s="8"/>
      <c r="CX30">
        <f t="shared" si="133"/>
        <v>0</v>
      </c>
      <c r="CY30">
        <f t="shared" si="134"/>
        <v>0</v>
      </c>
      <c r="DB30" t="str">
        <f>IF(DA30&gt;1.021*$CT$2,"Yes","No")</f>
        <v>No</v>
      </c>
      <c r="DC30" s="3" t="str">
        <f t="shared" si="117"/>
        <v/>
      </c>
      <c r="DE30" t="s">
        <v>3</v>
      </c>
      <c r="DJ30">
        <f t="shared" si="135"/>
        <v>0</v>
      </c>
      <c r="DK30">
        <f t="shared" si="136"/>
        <v>0</v>
      </c>
      <c r="DN30" t="str">
        <f>IF(DM30&gt;1.021*$DF$2,"Yes","No")</f>
        <v>No</v>
      </c>
      <c r="DO30" s="3" t="str">
        <f t="shared" si="118"/>
        <v/>
      </c>
      <c r="DQ30" t="s">
        <v>3</v>
      </c>
      <c r="DR30" s="11"/>
      <c r="DT30" s="14"/>
      <c r="DV30">
        <f t="shared" si="137"/>
        <v>0</v>
      </c>
      <c r="DW30">
        <f t="shared" si="138"/>
        <v>0</v>
      </c>
      <c r="DX30" s="14"/>
      <c r="DY30" s="9"/>
      <c r="DZ30" t="str">
        <f>IF(DY30&gt;1.021*$DR$2,"Yes","No")</f>
        <v>No</v>
      </c>
      <c r="EA30" s="3" t="str">
        <f t="shared" si="119"/>
        <v/>
      </c>
      <c r="EC30" t="s">
        <v>3</v>
      </c>
      <c r="EH30">
        <f>EG30*1.02</f>
        <v>0</v>
      </c>
      <c r="EI30">
        <f t="shared" si="140"/>
        <v>0</v>
      </c>
      <c r="EL30" t="str">
        <f>IF(EK30&gt;1.021*$ED$2,"Yes","No")</f>
        <v>No</v>
      </c>
      <c r="EM30" s="3" t="str">
        <f t="shared" si="120"/>
        <v/>
      </c>
      <c r="EO30" t="s">
        <v>3</v>
      </c>
      <c r="EP30" s="12"/>
      <c r="ET30">
        <f>ES30*1.02</f>
        <v>0</v>
      </c>
      <c r="EU30">
        <f t="shared" si="142"/>
        <v>0</v>
      </c>
      <c r="EX30" t="str">
        <f t="shared" si="143"/>
        <v>No</v>
      </c>
      <c r="EY30" s="3" t="str">
        <f t="shared" si="121"/>
        <v/>
      </c>
    </row>
    <row r="31" spans="1:155" x14ac:dyDescent="0.25">
      <c r="A31" t="s">
        <v>4</v>
      </c>
      <c r="F31">
        <f>$B$2*1.04</f>
        <v>0</v>
      </c>
      <c r="G31">
        <f>$B$2*1.06</f>
        <v>0</v>
      </c>
      <c r="J31" t="str">
        <f t="shared" si="122"/>
        <v>No</v>
      </c>
      <c r="K31" s="3" t="str">
        <f>IF(OR(ISBLANK(B31),ISBLANK(I31)),"",((I31-B31)/B31)*100)</f>
        <v/>
      </c>
      <c r="M31" t="s">
        <v>4</v>
      </c>
      <c r="R31">
        <f>$CH$2*1.04</f>
        <v>0</v>
      </c>
      <c r="S31">
        <f>$CH$2*1.06</f>
        <v>0</v>
      </c>
      <c r="V31" t="str">
        <f t="shared" si="123"/>
        <v>No</v>
      </c>
      <c r="W31" s="3" t="str">
        <f>IF(OR(ISBLANK(N31),ISBLANK(U31)),"",((U31-N31)/N31)*100)</f>
        <v/>
      </c>
      <c r="Y31" t="s">
        <v>4</v>
      </c>
      <c r="AD31">
        <f>$Z$2*1.04</f>
        <v>0</v>
      </c>
      <c r="AE31">
        <f>$Z$2*1.06</f>
        <v>0</v>
      </c>
      <c r="AH31" t="str">
        <f t="shared" si="124"/>
        <v>No</v>
      </c>
      <c r="AI31" s="3" t="str">
        <f>IF(OR(ISBLANK(Z31),ISBLANK(AG31)),"",((AG31-Z31)/Z31)*100)</f>
        <v/>
      </c>
      <c r="AK31" t="s">
        <v>4</v>
      </c>
      <c r="AP31">
        <f t="shared" si="125"/>
        <v>0</v>
      </c>
      <c r="AQ31">
        <f t="shared" si="126"/>
        <v>0</v>
      </c>
      <c r="AT31" t="str">
        <f t="shared" si="127"/>
        <v>No</v>
      </c>
      <c r="AU31" s="3" t="str">
        <f>IF(OR(ISBLANK(AL31),ISBLANK(AS31)),"",((AS31-AL31)/AL31)*100)</f>
        <v/>
      </c>
      <c r="AW31" t="s">
        <v>4</v>
      </c>
      <c r="BB31">
        <f>$CH$2*1.04</f>
        <v>0</v>
      </c>
      <c r="BC31">
        <f>$CH$2*1.06</f>
        <v>0</v>
      </c>
      <c r="BF31" t="str">
        <f t="shared" si="128"/>
        <v>No</v>
      </c>
      <c r="BG31" s="3" t="str">
        <f>IF(OR(ISBLANK(AX31),ISBLANK(BE31)),"",((BE31-AX31)/AX31)*100)</f>
        <v/>
      </c>
      <c r="BI31" t="s">
        <v>4</v>
      </c>
      <c r="BJ31" s="13"/>
      <c r="BN31">
        <f>$CH$2*1.04</f>
        <v>0</v>
      </c>
      <c r="BO31">
        <f>$CH$2*1.06</f>
        <v>0</v>
      </c>
      <c r="BR31" t="str">
        <f>IF(BQ31&gt;1.021*$BJ$2,"Yes","No")</f>
        <v>No</v>
      </c>
      <c r="BS31" s="3" t="str">
        <f>IF(OR(ISBLANK(BJ31),ISBLANK(BQ31)),"",((BQ31-BJ31)/BJ31)*100)</f>
        <v/>
      </c>
      <c r="BU31" t="s">
        <v>4</v>
      </c>
      <c r="BZ31">
        <f t="shared" si="129"/>
        <v>0</v>
      </c>
      <c r="CA31">
        <f t="shared" si="130"/>
        <v>0</v>
      </c>
      <c r="CD31" t="str">
        <f>IF(CC31&gt;1.021*$BV$2,"Yes","No")</f>
        <v>No</v>
      </c>
      <c r="CE31" s="3" t="str">
        <f>IF(OR(ISBLANK(BV31),ISBLANK(CC31)),"",((CC31-BV31)/BV31)*100)</f>
        <v/>
      </c>
      <c r="CG31" t="s">
        <v>4</v>
      </c>
      <c r="CL31">
        <f t="shared" si="131"/>
        <v>0</v>
      </c>
      <c r="CM31">
        <f t="shared" si="132"/>
        <v>0</v>
      </c>
      <c r="CP31" t="str">
        <f>IF(CO31&gt;1.021*$CH$2,"Yes","No")</f>
        <v>No</v>
      </c>
      <c r="CQ31" s="3" t="str">
        <f>IF(OR(ISBLANK(CH31),ISBLANK(CO31)),"",((CO31-CH31)/CH31)*100)</f>
        <v/>
      </c>
      <c r="CS31" t="s">
        <v>4</v>
      </c>
      <c r="CT31" s="8"/>
      <c r="CX31">
        <f t="shared" si="133"/>
        <v>0</v>
      </c>
      <c r="CY31">
        <f t="shared" si="134"/>
        <v>0</v>
      </c>
      <c r="DB31" t="str">
        <f>IF(DA31&gt;1.021*$CT$2,"Yes","No")</f>
        <v>No</v>
      </c>
      <c r="DC31" s="3" t="str">
        <f>IF(OR(ISBLANK(CT31),ISBLANK(DA31)),"",((DA31-CT31)/CT31)*100)</f>
        <v/>
      </c>
      <c r="DE31" t="s">
        <v>4</v>
      </c>
      <c r="DJ31">
        <f t="shared" si="135"/>
        <v>0</v>
      </c>
      <c r="DK31">
        <f t="shared" si="136"/>
        <v>0</v>
      </c>
      <c r="DN31" t="str">
        <f>IF(DM31&gt;1.021*$DF$2,"Yes","No")</f>
        <v>No</v>
      </c>
      <c r="DO31" s="3" t="str">
        <f>IF(OR(ISBLANK(DF31),ISBLANK(DM31)),"",((DM31-DF31)/DF31)*100)</f>
        <v/>
      </c>
      <c r="DQ31" t="s">
        <v>4</v>
      </c>
      <c r="DR31" s="11"/>
      <c r="DV31">
        <f t="shared" si="137"/>
        <v>0</v>
      </c>
      <c r="DW31">
        <f t="shared" si="138"/>
        <v>0</v>
      </c>
      <c r="DX31" s="9"/>
      <c r="DY31" s="9"/>
      <c r="DZ31" t="str">
        <f>IF(DY31&gt;1.021*$DR$2,"Yes","No")</f>
        <v>No</v>
      </c>
      <c r="EA31" s="3" t="str">
        <f>IF(OR(ISBLANK(DR31),ISBLANK(DY31)),"",((DY31-DR31)/DR31)*100)</f>
        <v/>
      </c>
      <c r="EC31" t="s">
        <v>4</v>
      </c>
      <c r="EH31">
        <f t="shared" ref="EH31" si="144">EG31*1.02</f>
        <v>0</v>
      </c>
      <c r="EI31">
        <f t="shared" si="140"/>
        <v>0</v>
      </c>
      <c r="EL31" t="str">
        <f>IF(EK31&gt;1.021*$ED$2,"Yes","No")</f>
        <v>No</v>
      </c>
      <c r="EM31" s="3" t="str">
        <f>IF(OR(ISBLANK(ED31),ISBLANK(EK31)),"",((EK31-ED31)/ED31)*100)</f>
        <v/>
      </c>
      <c r="EO31" t="s">
        <v>4</v>
      </c>
      <c r="EP31" s="12"/>
      <c r="ET31">
        <f t="shared" ref="ET31" si="145">ES31*1.02</f>
        <v>0</v>
      </c>
      <c r="EU31">
        <f t="shared" si="142"/>
        <v>0</v>
      </c>
      <c r="EX31" t="str">
        <f t="shared" si="143"/>
        <v>No</v>
      </c>
      <c r="EY31" s="3" t="str">
        <f>IF(OR(ISBLANK(EP31),ISBLANK(EW31)),"",((EW31-EP31)/EP31)*100)</f>
        <v/>
      </c>
    </row>
    <row r="32" spans="1:155" x14ac:dyDescent="0.25">
      <c r="CT32" s="9"/>
    </row>
    <row r="34" spans="1:106" x14ac:dyDescent="0.25">
      <c r="A34" t="s">
        <v>32</v>
      </c>
      <c r="G34" t="s">
        <v>12</v>
      </c>
      <c r="H34" t="s">
        <v>46</v>
      </c>
      <c r="M34" t="s">
        <v>49</v>
      </c>
    </row>
    <row r="35" spans="1:106" x14ac:dyDescent="0.25">
      <c r="A35" t="s">
        <v>22</v>
      </c>
      <c r="B35">
        <v>21.6</v>
      </c>
      <c r="C35" t="s">
        <v>16</v>
      </c>
      <c r="D35">
        <v>15</v>
      </c>
      <c r="G35" t="s">
        <v>14</v>
      </c>
      <c r="H35" t="s">
        <v>44</v>
      </c>
      <c r="M35" t="s">
        <v>50</v>
      </c>
    </row>
    <row r="36" spans="1:106" x14ac:dyDescent="0.25">
      <c r="A36" t="s">
        <v>33</v>
      </c>
      <c r="G36" t="s">
        <v>22</v>
      </c>
      <c r="H36" t="s">
        <v>45</v>
      </c>
      <c r="M36" t="s">
        <v>51</v>
      </c>
    </row>
    <row r="37" spans="1:106" x14ac:dyDescent="0.25">
      <c r="A37" t="s">
        <v>22</v>
      </c>
      <c r="B37">
        <v>19.3</v>
      </c>
      <c r="C37" t="s">
        <v>16</v>
      </c>
      <c r="D37">
        <v>14.75</v>
      </c>
      <c r="G37" t="s">
        <v>16</v>
      </c>
      <c r="H37" t="s">
        <v>47</v>
      </c>
      <c r="M37" t="s">
        <v>52</v>
      </c>
    </row>
    <row r="38" spans="1:106" x14ac:dyDescent="0.25">
      <c r="G38" t="s">
        <v>25</v>
      </c>
      <c r="H38" t="s">
        <v>48</v>
      </c>
      <c r="M38" t="s">
        <v>53</v>
      </c>
    </row>
    <row r="39" spans="1:106" x14ac:dyDescent="0.25">
      <c r="I39" t="s">
        <v>34</v>
      </c>
      <c r="M39" t="s">
        <v>54</v>
      </c>
    </row>
    <row r="40" spans="1:106" x14ac:dyDescent="0.25">
      <c r="M40" t="s">
        <v>55</v>
      </c>
    </row>
    <row r="41" spans="1:106" x14ac:dyDescent="0.25">
      <c r="M41" t="s">
        <v>56</v>
      </c>
    </row>
    <row r="42" spans="1:106" x14ac:dyDescent="0.25">
      <c r="M42" t="s">
        <v>57</v>
      </c>
    </row>
    <row r="43" spans="1:106" x14ac:dyDescent="0.25">
      <c r="M43" t="s">
        <v>58</v>
      </c>
      <c r="CZ43" s="2"/>
      <c r="DA43" s="2"/>
      <c r="DB43" s="2"/>
    </row>
    <row r="44" spans="1:106" x14ac:dyDescent="0.25">
      <c r="M44" t="s">
        <v>59</v>
      </c>
    </row>
    <row r="46" spans="1:106" x14ac:dyDescent="0.25">
      <c r="C46" t="s">
        <v>32</v>
      </c>
    </row>
    <row r="47" spans="1:106" x14ac:dyDescent="0.25">
      <c r="D47" t="s">
        <v>36</v>
      </c>
      <c r="G47" t="s">
        <v>36</v>
      </c>
    </row>
    <row r="55" spans="40:41" x14ac:dyDescent="0.25">
      <c r="AN55" t="s">
        <v>32</v>
      </c>
    </row>
    <row r="56" spans="40:41" x14ac:dyDescent="0.25">
      <c r="AO56" t="s">
        <v>40</v>
      </c>
    </row>
    <row r="97" spans="1:13" x14ac:dyDescent="0.25">
      <c r="A97" s="4"/>
    </row>
    <row r="100" spans="1:13" x14ac:dyDescent="0.25">
      <c r="A100" t="s">
        <v>20</v>
      </c>
      <c r="B100" t="s">
        <v>12</v>
      </c>
      <c r="C100" t="s">
        <v>14</v>
      </c>
      <c r="D100" t="s">
        <v>22</v>
      </c>
      <c r="E100" t="s">
        <v>16</v>
      </c>
      <c r="F100" t="s">
        <v>24</v>
      </c>
      <c r="G100" t="s">
        <v>28</v>
      </c>
      <c r="H100" t="s">
        <v>29</v>
      </c>
      <c r="I100" t="s">
        <v>30</v>
      </c>
      <c r="J100" t="s">
        <v>31</v>
      </c>
      <c r="K100" s="3" t="s">
        <v>6</v>
      </c>
      <c r="L100" t="s">
        <v>25</v>
      </c>
      <c r="M100" t="s">
        <v>23</v>
      </c>
    </row>
    <row r="101" spans="1:13" x14ac:dyDescent="0.25">
      <c r="A101">
        <v>1</v>
      </c>
      <c r="B101">
        <f>B2</f>
        <v>0</v>
      </c>
      <c r="C101">
        <f>D2</f>
        <v>0</v>
      </c>
      <c r="D101">
        <f>F2</f>
        <v>0</v>
      </c>
      <c r="E101">
        <f>H2</f>
        <v>0</v>
      </c>
      <c r="F101">
        <f>J2</f>
        <v>0</v>
      </c>
      <c r="G101" t="e">
        <f>B3</f>
        <v>#REF!</v>
      </c>
      <c r="H101" t="e">
        <f>D3</f>
        <v>#REF!</v>
      </c>
      <c r="I101" t="e">
        <f>F3</f>
        <v>#REF!</v>
      </c>
      <c r="J101" t="e">
        <f>H3</f>
        <v>#REF!</v>
      </c>
      <c r="K101" s="3">
        <f>$J$3</f>
        <v>0</v>
      </c>
      <c r="L101">
        <f>E4</f>
        <v>0</v>
      </c>
      <c r="M101">
        <f>H4</f>
        <v>0</v>
      </c>
    </row>
    <row r="102" spans="1:13" x14ac:dyDescent="0.25">
      <c r="A102">
        <v>2</v>
      </c>
      <c r="B102">
        <f>N2</f>
        <v>0</v>
      </c>
      <c r="C102">
        <f>P2</f>
        <v>0</v>
      </c>
      <c r="D102">
        <f>R2</f>
        <v>0</v>
      </c>
      <c r="E102">
        <f>T2</f>
        <v>0</v>
      </c>
      <c r="F102">
        <f>V2</f>
        <v>0</v>
      </c>
      <c r="G102">
        <f>N3</f>
        <v>0</v>
      </c>
      <c r="H102">
        <f>P3</f>
        <v>0</v>
      </c>
      <c r="I102">
        <f>R3</f>
        <v>0</v>
      </c>
      <c r="J102">
        <f>T3</f>
        <v>0</v>
      </c>
      <c r="K102" s="3">
        <f>$V$3</f>
        <v>0</v>
      </c>
      <c r="L102">
        <f>Q4</f>
        <v>0</v>
      </c>
      <c r="M102">
        <f>T4</f>
        <v>0</v>
      </c>
    </row>
    <row r="103" spans="1:13" x14ac:dyDescent="0.25">
      <c r="A103">
        <v>3</v>
      </c>
      <c r="B103">
        <f>Z2</f>
        <v>0</v>
      </c>
      <c r="C103">
        <f>AB2</f>
        <v>0</v>
      </c>
      <c r="D103">
        <f>AD2</f>
        <v>0</v>
      </c>
      <c r="E103">
        <f>AF2</f>
        <v>0</v>
      </c>
      <c r="F103">
        <f>AH2</f>
        <v>0</v>
      </c>
      <c r="G103">
        <f>Z3</f>
        <v>0</v>
      </c>
      <c r="H103">
        <f>AB3</f>
        <v>0</v>
      </c>
      <c r="I103">
        <f>AD3</f>
        <v>0</v>
      </c>
      <c r="J103">
        <f>AF3</f>
        <v>0</v>
      </c>
      <c r="K103" s="3">
        <f>$AH$3</f>
        <v>0</v>
      </c>
      <c r="L103">
        <f>AC4</f>
        <v>0</v>
      </c>
      <c r="M103">
        <f>AF4</f>
        <v>0</v>
      </c>
    </row>
    <row r="104" spans="1:13" x14ac:dyDescent="0.25">
      <c r="A104">
        <v>4</v>
      </c>
      <c r="B104">
        <f>AL2</f>
        <v>0</v>
      </c>
      <c r="C104">
        <f>AN2</f>
        <v>0</v>
      </c>
      <c r="D104">
        <f>AP2</f>
        <v>0</v>
      </c>
      <c r="E104">
        <f>AR2</f>
        <v>0</v>
      </c>
      <c r="F104">
        <f>AT2</f>
        <v>0</v>
      </c>
      <c r="G104">
        <f>AL3</f>
        <v>0</v>
      </c>
      <c r="H104">
        <f>AN3</f>
        <v>0</v>
      </c>
      <c r="I104">
        <f>AP3</f>
        <v>0</v>
      </c>
      <c r="J104">
        <f>AR3</f>
        <v>0</v>
      </c>
      <c r="K104" s="3">
        <f>$AT$3</f>
        <v>0</v>
      </c>
      <c r="L104">
        <f>AO4</f>
        <v>0</v>
      </c>
      <c r="M104">
        <f>AR4</f>
        <v>0</v>
      </c>
    </row>
    <row r="105" spans="1:13" x14ac:dyDescent="0.25">
      <c r="A105">
        <v>5</v>
      </c>
      <c r="B105">
        <f>AX2</f>
        <v>0</v>
      </c>
      <c r="C105">
        <f>AZ2</f>
        <v>0</v>
      </c>
      <c r="D105">
        <f>BB2</f>
        <v>0</v>
      </c>
      <c r="E105">
        <f>BD2</f>
        <v>0</v>
      </c>
      <c r="F105">
        <f>BF2</f>
        <v>0</v>
      </c>
      <c r="G105">
        <f>AX3</f>
        <v>0</v>
      </c>
      <c r="H105">
        <f>AZ3</f>
        <v>0</v>
      </c>
      <c r="I105">
        <f>BB3</f>
        <v>0</v>
      </c>
      <c r="J105">
        <f>BD3</f>
        <v>0</v>
      </c>
      <c r="K105" s="3">
        <f>$BF$3</f>
        <v>0</v>
      </c>
      <c r="L105">
        <f>BA4</f>
        <v>0</v>
      </c>
      <c r="M105">
        <f>BD4</f>
        <v>0</v>
      </c>
    </row>
    <row r="106" spans="1:13" x14ac:dyDescent="0.25">
      <c r="A106">
        <v>6</v>
      </c>
      <c r="B106">
        <f>BJ2</f>
        <v>0</v>
      </c>
      <c r="C106">
        <f>BL2</f>
        <v>0</v>
      </c>
      <c r="D106">
        <f>BN2</f>
        <v>0</v>
      </c>
      <c r="E106">
        <f>BP2</f>
        <v>0</v>
      </c>
      <c r="F106">
        <f>BR2</f>
        <v>0</v>
      </c>
      <c r="G106">
        <f>BJ3</f>
        <v>0</v>
      </c>
      <c r="H106">
        <f>BL3</f>
        <v>0</v>
      </c>
      <c r="I106">
        <f>BN3</f>
        <v>0</v>
      </c>
      <c r="J106">
        <f>BP3</f>
        <v>0</v>
      </c>
      <c r="K106" s="3">
        <f>$BR$3</f>
        <v>0</v>
      </c>
      <c r="L106">
        <f>BM4</f>
        <v>0</v>
      </c>
      <c r="M106">
        <f>BP4</f>
        <v>0</v>
      </c>
    </row>
    <row r="107" spans="1:13" x14ac:dyDescent="0.25">
      <c r="A107">
        <v>7</v>
      </c>
      <c r="B107">
        <f>BV2</f>
        <v>0</v>
      </c>
      <c r="C107">
        <f>BX2</f>
        <v>0</v>
      </c>
      <c r="D107">
        <f>BZ2</f>
        <v>0</v>
      </c>
      <c r="E107">
        <f>CB2</f>
        <v>0</v>
      </c>
      <c r="F107">
        <f>CD2</f>
        <v>0</v>
      </c>
      <c r="G107">
        <f>BV3</f>
        <v>0</v>
      </c>
      <c r="H107">
        <f>BX3</f>
        <v>0</v>
      </c>
      <c r="I107">
        <f>BZ3</f>
        <v>0</v>
      </c>
      <c r="J107">
        <f>CB3</f>
        <v>0</v>
      </c>
      <c r="K107" s="3">
        <f>$CD$3</f>
        <v>0</v>
      </c>
      <c r="L107">
        <f>BY4</f>
        <v>0</v>
      </c>
      <c r="M107">
        <f>CB4</f>
        <v>0</v>
      </c>
    </row>
    <row r="108" spans="1:13" x14ac:dyDescent="0.25">
      <c r="A108">
        <v>8</v>
      </c>
      <c r="B108">
        <f>CH2</f>
        <v>0</v>
      </c>
      <c r="C108">
        <f>CJ2</f>
        <v>0</v>
      </c>
      <c r="D108">
        <f>CL2</f>
        <v>0</v>
      </c>
      <c r="E108">
        <f>CN2</f>
        <v>0</v>
      </c>
      <c r="F108">
        <f>CP2</f>
        <v>0</v>
      </c>
      <c r="G108">
        <f>CH3</f>
        <v>0</v>
      </c>
      <c r="H108">
        <f>CJ3</f>
        <v>0</v>
      </c>
      <c r="I108">
        <f>CL3</f>
        <v>0</v>
      </c>
      <c r="J108">
        <f>CN3</f>
        <v>0</v>
      </c>
      <c r="K108" s="3">
        <f>$CP$3</f>
        <v>0</v>
      </c>
      <c r="L108">
        <f>CK4</f>
        <v>0</v>
      </c>
      <c r="M108">
        <f>CN4</f>
        <v>0</v>
      </c>
    </row>
    <row r="109" spans="1:13" ht="14.45" customHeight="1" x14ac:dyDescent="0.25">
      <c r="A109">
        <v>9</v>
      </c>
      <c r="B109">
        <f>CT2</f>
        <v>0</v>
      </c>
      <c r="C109">
        <f>CV2</f>
        <v>0</v>
      </c>
      <c r="D109">
        <f>CX2</f>
        <v>0</v>
      </c>
      <c r="E109">
        <f>CZ2</f>
        <v>0</v>
      </c>
      <c r="F109">
        <f>DB2</f>
        <v>0</v>
      </c>
      <c r="G109">
        <f>CT3</f>
        <v>0</v>
      </c>
      <c r="H109">
        <f>CV3</f>
        <v>0</v>
      </c>
      <c r="I109">
        <f>CX3</f>
        <v>0</v>
      </c>
      <c r="J109">
        <f>CZ3</f>
        <v>0</v>
      </c>
      <c r="K109" s="3">
        <f>DB3</f>
        <v>0</v>
      </c>
      <c r="L109">
        <f>CW4</f>
        <v>0</v>
      </c>
      <c r="M109">
        <f>CN4</f>
        <v>0</v>
      </c>
    </row>
    <row r="110" spans="1:13" ht="14.45" customHeight="1" x14ac:dyDescent="0.25">
      <c r="A110">
        <v>10</v>
      </c>
      <c r="B110">
        <f>DF2</f>
        <v>0</v>
      </c>
      <c r="C110">
        <f>DH2</f>
        <v>0</v>
      </c>
      <c r="D110">
        <f>DJ2</f>
        <v>0</v>
      </c>
      <c r="E110">
        <f>DL2</f>
        <v>0</v>
      </c>
      <c r="F110">
        <f>DN2</f>
        <v>0</v>
      </c>
      <c r="G110">
        <f>DF3</f>
        <v>0</v>
      </c>
      <c r="H110">
        <f>DH3</f>
        <v>0</v>
      </c>
      <c r="I110">
        <f>DJ3</f>
        <v>0</v>
      </c>
      <c r="J110">
        <f>DL3</f>
        <v>0</v>
      </c>
      <c r="K110" s="3">
        <f>DN3</f>
        <v>0</v>
      </c>
      <c r="L110">
        <f>DI4</f>
        <v>0</v>
      </c>
      <c r="M110">
        <f>DL4</f>
        <v>0</v>
      </c>
    </row>
    <row r="111" spans="1:13" ht="14.45" customHeight="1" x14ac:dyDescent="0.25">
      <c r="A111">
        <v>11</v>
      </c>
      <c r="B111">
        <f>DR2</f>
        <v>0</v>
      </c>
      <c r="C111">
        <f>DT2</f>
        <v>0</v>
      </c>
      <c r="D111">
        <f>DV2</f>
        <v>0</v>
      </c>
      <c r="E111">
        <f>DX2</f>
        <v>0</v>
      </c>
      <c r="F111">
        <f>DZ2</f>
        <v>0</v>
      </c>
      <c r="G111">
        <f>DR3</f>
        <v>0</v>
      </c>
      <c r="H111">
        <f>DT3</f>
        <v>0</v>
      </c>
      <c r="I111">
        <f>DV3</f>
        <v>0</v>
      </c>
      <c r="J111">
        <f>DX3</f>
        <v>0</v>
      </c>
      <c r="K111" s="3">
        <f>DZ3</f>
        <v>0</v>
      </c>
      <c r="L111">
        <f>DU4</f>
        <v>0</v>
      </c>
      <c r="M111">
        <f>DX4</f>
        <v>0</v>
      </c>
    </row>
    <row r="112" spans="1:13" ht="14.45" customHeight="1" x14ac:dyDescent="0.25">
      <c r="A112">
        <v>12</v>
      </c>
      <c r="B112">
        <f>ED2</f>
        <v>0</v>
      </c>
      <c r="C112">
        <f>EF2</f>
        <v>0</v>
      </c>
      <c r="D112">
        <f>EH2</f>
        <v>0</v>
      </c>
      <c r="E112">
        <f>EJ2</f>
        <v>0</v>
      </c>
      <c r="F112">
        <f>EL2</f>
        <v>0</v>
      </c>
      <c r="G112">
        <f>ED3</f>
        <v>0</v>
      </c>
      <c r="H112">
        <f>EF3</f>
        <v>0</v>
      </c>
      <c r="I112">
        <f>EH3</f>
        <v>0</v>
      </c>
      <c r="J112">
        <f>EJ3</f>
        <v>0</v>
      </c>
      <c r="K112" s="3">
        <f>EL3</f>
        <v>0</v>
      </c>
      <c r="L112">
        <f>EG4</f>
        <v>0</v>
      </c>
      <c r="M112">
        <f>EJ4</f>
        <v>0</v>
      </c>
    </row>
    <row r="113" spans="1:13" ht="14.45" customHeight="1" x14ac:dyDescent="0.25">
      <c r="A113">
        <v>13</v>
      </c>
      <c r="B113">
        <f>EP2</f>
        <v>0</v>
      </c>
      <c r="C113">
        <f>ER2</f>
        <v>0</v>
      </c>
      <c r="D113">
        <f>ET2</f>
        <v>0</v>
      </c>
      <c r="E113">
        <f>EV2</f>
        <v>0</v>
      </c>
      <c r="F113">
        <f>EX2</f>
        <v>0</v>
      </c>
      <c r="G113">
        <f>EP3</f>
        <v>0</v>
      </c>
      <c r="H113">
        <f>ER3</f>
        <v>0</v>
      </c>
      <c r="I113">
        <f>ET3</f>
        <v>0</v>
      </c>
      <c r="J113">
        <f>EV3</f>
        <v>0</v>
      </c>
      <c r="K113" s="3">
        <f>EX3</f>
        <v>0</v>
      </c>
      <c r="L113">
        <f>ES4</f>
        <v>0</v>
      </c>
      <c r="M113">
        <f>EV4</f>
        <v>0</v>
      </c>
    </row>
  </sheetData>
  <pageMargins left="0.7" right="0.7" top="0.75" bottom="0.75" header="0.3" footer="0.3"/>
  <pageSetup orientation="portrait" horizontalDpi="4294967292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3"/>
  <sheetViews>
    <sheetView topLeftCell="A25" zoomScale="145" zoomScaleNormal="145" zoomScaleSheetLayoutView="100" workbookViewId="0">
      <selection activeCell="G34" sqref="G34:M44"/>
    </sheetView>
    <sheetView workbookViewId="1"/>
  </sheetViews>
  <sheetFormatPr defaultRowHeight="15" x14ac:dyDescent="0.25"/>
  <cols>
    <col min="1" max="1" width="12.5703125" customWidth="1"/>
    <col min="11" max="11" width="9.140625" style="3"/>
    <col min="12" max="12" width="11.85546875" customWidth="1"/>
    <col min="13" max="13" width="11.28515625" customWidth="1"/>
    <col min="23" max="23" width="9.140625" style="3"/>
    <col min="24" max="24" width="12.5703125" customWidth="1"/>
    <col min="25" max="25" width="11.28515625" customWidth="1"/>
    <col min="35" max="35" width="9.140625" style="3"/>
    <col min="36" max="36" width="12.5703125" customWidth="1"/>
    <col min="37" max="37" width="11" customWidth="1"/>
    <col min="47" max="47" width="9.140625" style="3"/>
    <col min="48" max="48" width="11.7109375" customWidth="1"/>
    <col min="49" max="49" width="12.85546875" customWidth="1"/>
    <col min="59" max="59" width="9.140625" style="3"/>
    <col min="60" max="60" width="11.140625" customWidth="1"/>
    <col min="61" max="61" width="11.5703125" customWidth="1"/>
    <col min="71" max="71" width="9.140625" style="3"/>
    <col min="72" max="72" width="11.42578125" customWidth="1"/>
    <col min="73" max="73" width="11.7109375" customWidth="1"/>
    <col min="74" max="74" width="9.42578125" bestFit="1" customWidth="1"/>
    <col min="84" max="84" width="11.85546875" customWidth="1"/>
    <col min="85" max="85" width="11.140625" customWidth="1"/>
    <col min="86" max="86" width="9.42578125" bestFit="1" customWidth="1"/>
    <col min="94" max="95" width="9.42578125" bestFit="1" customWidth="1"/>
    <col min="96" max="96" width="12.42578125" customWidth="1"/>
    <col min="97" max="97" width="12" customWidth="1"/>
    <col min="98" max="98" width="10.5703125" customWidth="1"/>
    <col min="107" max="107" width="9.42578125" bestFit="1" customWidth="1"/>
    <col min="108" max="108" width="12" customWidth="1"/>
    <col min="109" max="109" width="11.85546875" customWidth="1"/>
    <col min="110" max="110" width="11.42578125" customWidth="1"/>
    <col min="119" max="119" width="9.42578125" bestFit="1" customWidth="1"/>
    <col min="120" max="120" width="12.5703125" customWidth="1"/>
    <col min="121" max="121" width="12.140625" customWidth="1"/>
    <col min="122" max="122" width="11.5703125" customWidth="1"/>
    <col min="131" max="131" width="9.42578125" bestFit="1" customWidth="1"/>
    <col min="132" max="132" width="14.5703125" customWidth="1"/>
    <col min="133" max="133" width="12.5703125" customWidth="1"/>
    <col min="134" max="134" width="11.5703125" customWidth="1"/>
    <col min="143" max="143" width="9.42578125" bestFit="1" customWidth="1"/>
    <col min="144" max="144" width="12.42578125" customWidth="1"/>
    <col min="145" max="145" width="12.140625" customWidth="1"/>
    <col min="155" max="155" width="9.42578125" bestFit="1" customWidth="1"/>
  </cols>
  <sheetData>
    <row r="1" spans="1:155" x14ac:dyDescent="0.25">
      <c r="A1" t="s">
        <v>13</v>
      </c>
      <c r="M1" t="s">
        <v>13</v>
      </c>
      <c r="Y1" t="s">
        <v>13</v>
      </c>
      <c r="AK1" t="s">
        <v>13</v>
      </c>
      <c r="AW1" t="s">
        <v>13</v>
      </c>
      <c r="BI1" t="s">
        <v>13</v>
      </c>
      <c r="BU1" t="s">
        <v>13</v>
      </c>
      <c r="CG1" t="s">
        <v>13</v>
      </c>
      <c r="CS1" t="s">
        <v>13</v>
      </c>
      <c r="DE1" t="s">
        <v>13</v>
      </c>
      <c r="DQ1" t="s">
        <v>13</v>
      </c>
      <c r="EC1" t="s">
        <v>13</v>
      </c>
      <c r="EO1" t="s">
        <v>13</v>
      </c>
    </row>
    <row r="2" spans="1:155" x14ac:dyDescent="0.25">
      <c r="A2" t="s">
        <v>12</v>
      </c>
      <c r="B2" s="6"/>
      <c r="C2" t="s">
        <v>14</v>
      </c>
      <c r="D2" s="6"/>
      <c r="E2" t="s">
        <v>22</v>
      </c>
      <c r="F2" s="6"/>
      <c r="G2" t="s">
        <v>16</v>
      </c>
      <c r="H2" s="6"/>
      <c r="I2" t="s">
        <v>21</v>
      </c>
      <c r="J2">
        <f>F2*((H2^2)/(4*PI()))</f>
        <v>0</v>
      </c>
      <c r="M2" t="s">
        <v>12</v>
      </c>
      <c r="N2" s="6"/>
      <c r="O2" t="s">
        <v>14</v>
      </c>
      <c r="P2" s="6"/>
      <c r="Q2" t="s">
        <v>22</v>
      </c>
      <c r="R2" s="6"/>
      <c r="S2" t="s">
        <v>16</v>
      </c>
      <c r="T2" s="6"/>
      <c r="U2" t="s">
        <v>21</v>
      </c>
      <c r="V2">
        <f>R2*((T2^2)/(4*PI()))</f>
        <v>0</v>
      </c>
      <c r="Y2" t="s">
        <v>12</v>
      </c>
      <c r="Z2" s="6"/>
      <c r="AA2" t="s">
        <v>14</v>
      </c>
      <c r="AB2" s="6"/>
      <c r="AC2" t="s">
        <v>15</v>
      </c>
      <c r="AD2" s="6"/>
      <c r="AE2" t="s">
        <v>16</v>
      </c>
      <c r="AF2" s="6"/>
      <c r="AH2" s="7">
        <f>AD2*((AF2^2)/(4*PI()))</f>
        <v>0</v>
      </c>
      <c r="AK2" t="s">
        <v>12</v>
      </c>
      <c r="AL2" s="6"/>
      <c r="AM2" t="s">
        <v>14</v>
      </c>
      <c r="AN2" s="6"/>
      <c r="AO2" t="s">
        <v>15</v>
      </c>
      <c r="AP2" s="6"/>
      <c r="AQ2" t="s">
        <v>16</v>
      </c>
      <c r="AR2" s="6"/>
      <c r="AT2" s="7">
        <f>AP2*((AR2^2)/(4*PI()))</f>
        <v>0</v>
      </c>
      <c r="AW2" t="s">
        <v>12</v>
      </c>
      <c r="AX2" s="6"/>
      <c r="AY2" t="s">
        <v>14</v>
      </c>
      <c r="AZ2" s="6"/>
      <c r="BA2" t="s">
        <v>15</v>
      </c>
      <c r="BB2" s="6"/>
      <c r="BC2" t="s">
        <v>16</v>
      </c>
      <c r="BD2" s="6"/>
      <c r="BE2" t="s">
        <v>24</v>
      </c>
      <c r="BF2" s="7">
        <f>BB2*((BD2^2)/(4*PI()))</f>
        <v>0</v>
      </c>
      <c r="BI2" t="s">
        <v>12</v>
      </c>
      <c r="BJ2" s="6"/>
      <c r="BK2" t="s">
        <v>14</v>
      </c>
      <c r="BL2" s="6"/>
      <c r="BM2" t="s">
        <v>15</v>
      </c>
      <c r="BN2" s="6"/>
      <c r="BO2" t="s">
        <v>16</v>
      </c>
      <c r="BP2" s="6"/>
      <c r="BR2" s="7">
        <f>BN2*((BP2^2)/(4*PI()))</f>
        <v>0</v>
      </c>
      <c r="BU2" t="s">
        <v>12</v>
      </c>
      <c r="BV2" s="6"/>
      <c r="BW2" t="s">
        <v>14</v>
      </c>
      <c r="BX2" s="6"/>
      <c r="BY2" t="s">
        <v>15</v>
      </c>
      <c r="BZ2" s="6"/>
      <c r="CA2" t="s">
        <v>16</v>
      </c>
      <c r="CB2" s="6"/>
      <c r="CD2" s="7">
        <f>BZ2*((CB2^2)/(4*PI()))</f>
        <v>0</v>
      </c>
      <c r="CE2" s="3"/>
      <c r="CG2" t="s">
        <v>12</v>
      </c>
      <c r="CH2" s="6"/>
      <c r="CI2" t="s">
        <v>14</v>
      </c>
      <c r="CJ2" s="6"/>
      <c r="CK2" t="s">
        <v>15</v>
      </c>
      <c r="CL2" s="6"/>
      <c r="CM2" t="s">
        <v>16</v>
      </c>
      <c r="CN2" s="6"/>
      <c r="CP2" s="7">
        <f>CL2*((CN2^2)/(4*PI()))</f>
        <v>0</v>
      </c>
      <c r="CS2" t="s">
        <v>12</v>
      </c>
      <c r="CT2" s="6"/>
      <c r="CU2" t="s">
        <v>14</v>
      </c>
      <c r="CV2" s="6"/>
      <c r="CW2" t="s">
        <v>22</v>
      </c>
      <c r="CX2" s="6"/>
      <c r="CY2" t="s">
        <v>16</v>
      </c>
      <c r="CZ2" s="6"/>
      <c r="DA2" t="s">
        <v>21</v>
      </c>
      <c r="DB2" s="7">
        <f>CX2*((CZ2^2)/(4*PI()))</f>
        <v>0</v>
      </c>
      <c r="DE2" t="s">
        <v>12</v>
      </c>
      <c r="DF2" s="6"/>
      <c r="DG2" t="s">
        <v>14</v>
      </c>
      <c r="DH2" s="6"/>
      <c r="DI2" t="s">
        <v>15</v>
      </c>
      <c r="DJ2" s="6"/>
      <c r="DK2" t="s">
        <v>16</v>
      </c>
      <c r="DL2" s="6"/>
      <c r="DN2" s="7">
        <f>DJ2*((DL2^2)/(4*PI()))</f>
        <v>0</v>
      </c>
      <c r="DQ2" t="s">
        <v>12</v>
      </c>
      <c r="DR2" s="6"/>
      <c r="DS2" t="s">
        <v>14</v>
      </c>
      <c r="DT2" s="6"/>
      <c r="DU2" t="s">
        <v>22</v>
      </c>
      <c r="DV2" s="6"/>
      <c r="DW2" t="s">
        <v>16</v>
      </c>
      <c r="DX2" s="6"/>
      <c r="DZ2" s="7">
        <f>DV2*((DX2^2)/(4*PI()))</f>
        <v>0</v>
      </c>
      <c r="EC2" t="s">
        <v>12</v>
      </c>
      <c r="ED2" s="6"/>
      <c r="EE2" t="s">
        <v>14</v>
      </c>
      <c r="EF2" s="6"/>
      <c r="EG2" t="s">
        <v>15</v>
      </c>
      <c r="EH2" s="6"/>
      <c r="EI2" t="s">
        <v>16</v>
      </c>
      <c r="EJ2" s="6"/>
      <c r="EK2" t="s">
        <v>21</v>
      </c>
      <c r="EL2" s="7">
        <f>EH2*((EJ2^2)/(4*PI()))</f>
        <v>0</v>
      </c>
      <c r="EO2" t="s">
        <v>12</v>
      </c>
      <c r="EP2" s="6"/>
      <c r="EQ2" t="s">
        <v>14</v>
      </c>
      <c r="ER2" s="6"/>
      <c r="ES2" t="s">
        <v>15</v>
      </c>
      <c r="ET2" s="6"/>
      <c r="EU2" t="s">
        <v>16</v>
      </c>
      <c r="EV2" s="6"/>
      <c r="EW2" t="s">
        <v>21</v>
      </c>
      <c r="EX2" s="7">
        <f>ET2*((EV2^2)/(4*PI()))</f>
        <v>0</v>
      </c>
    </row>
    <row r="3" spans="1:155" x14ac:dyDescent="0.25">
      <c r="A3" t="s">
        <v>17</v>
      </c>
      <c r="B3" t="e">
        <f>B2-#REF!</f>
        <v>#REF!</v>
      </c>
      <c r="D3" t="e">
        <f>D2-#REF!</f>
        <v>#REF!</v>
      </c>
      <c r="F3" t="e">
        <f>F2-#REF!</f>
        <v>#REF!</v>
      </c>
      <c r="H3" t="e">
        <f>H2-#REF!</f>
        <v>#REF!</v>
      </c>
      <c r="I3" t="s">
        <v>27</v>
      </c>
      <c r="J3" s="6"/>
      <c r="M3" t="s">
        <v>17</v>
      </c>
      <c r="N3">
        <f>N2-B2</f>
        <v>0</v>
      </c>
      <c r="P3">
        <f>P2-D2</f>
        <v>0</v>
      </c>
      <c r="R3">
        <f>R2-F2</f>
        <v>0</v>
      </c>
      <c r="T3">
        <f>T2-H2</f>
        <v>0</v>
      </c>
      <c r="U3" t="s">
        <v>6</v>
      </c>
      <c r="V3" s="6"/>
      <c r="Y3" t="s">
        <v>17</v>
      </c>
      <c r="Z3">
        <f>Z2-N2</f>
        <v>0</v>
      </c>
      <c r="AB3">
        <f>AB2-P2</f>
        <v>0</v>
      </c>
      <c r="AD3">
        <f>AD2-R2</f>
        <v>0</v>
      </c>
      <c r="AF3">
        <f>AF2-T2</f>
        <v>0</v>
      </c>
      <c r="AG3" t="s">
        <v>6</v>
      </c>
      <c r="AH3" s="6"/>
      <c r="AK3" t="s">
        <v>17</v>
      </c>
      <c r="AL3">
        <f>AL2-Z2</f>
        <v>0</v>
      </c>
      <c r="AN3">
        <f>AN2-AB2</f>
        <v>0</v>
      </c>
      <c r="AP3">
        <f>AP2-AD2</f>
        <v>0</v>
      </c>
      <c r="AR3">
        <f>AR2-AF2</f>
        <v>0</v>
      </c>
      <c r="AS3" t="s">
        <v>6</v>
      </c>
      <c r="AT3" s="6"/>
      <c r="AW3" t="s">
        <v>17</v>
      </c>
      <c r="AX3" s="7">
        <f>AX2-AL2</f>
        <v>0</v>
      </c>
      <c r="AZ3" s="7">
        <f>AZ2-AN2</f>
        <v>0</v>
      </c>
      <c r="BB3" s="7">
        <f>BB2-AP2</f>
        <v>0</v>
      </c>
      <c r="BD3" s="7">
        <f>BD2-AR2</f>
        <v>0</v>
      </c>
      <c r="BE3" t="s">
        <v>6</v>
      </c>
      <c r="BF3" s="6"/>
      <c r="BI3" t="s">
        <v>17</v>
      </c>
      <c r="BJ3" s="7">
        <f>BJ2-AX2</f>
        <v>0</v>
      </c>
      <c r="BL3" s="7">
        <f>BL2-AZ2</f>
        <v>0</v>
      </c>
      <c r="BN3" s="7">
        <f>BN2-BB2</f>
        <v>0</v>
      </c>
      <c r="BP3" s="7">
        <f>BP2-BD2</f>
        <v>0</v>
      </c>
      <c r="BQ3" t="s">
        <v>6</v>
      </c>
      <c r="BR3" s="6"/>
      <c r="BU3" t="s">
        <v>17</v>
      </c>
      <c r="BV3" s="7">
        <f>BV2-BJ2</f>
        <v>0</v>
      </c>
      <c r="BX3" s="7">
        <f>BX2-BL2</f>
        <v>0</v>
      </c>
      <c r="BZ3" s="7">
        <f>BZ2-BN2</f>
        <v>0</v>
      </c>
      <c r="CB3" s="7">
        <f>CB2-BP2</f>
        <v>0</v>
      </c>
      <c r="CC3" t="s">
        <v>6</v>
      </c>
      <c r="CD3" s="6"/>
      <c r="CE3" s="3"/>
      <c r="CG3" t="s">
        <v>17</v>
      </c>
      <c r="CH3" s="7">
        <f>CH2-BV2</f>
        <v>0</v>
      </c>
      <c r="CJ3" s="7">
        <f>CJ2-BX2</f>
        <v>0</v>
      </c>
      <c r="CL3" s="7">
        <f>CL2-BZ2</f>
        <v>0</v>
      </c>
      <c r="CN3" s="7">
        <f>CN2-CB2</f>
        <v>0</v>
      </c>
      <c r="CO3" t="s">
        <v>6</v>
      </c>
      <c r="CP3" s="6"/>
      <c r="CS3" t="s">
        <v>17</v>
      </c>
      <c r="CT3" s="7">
        <f>CT2-CH2</f>
        <v>0</v>
      </c>
      <c r="CV3" s="7">
        <f>CV2-CJ2</f>
        <v>0</v>
      </c>
      <c r="CX3" s="7">
        <f>CX2-CL2</f>
        <v>0</v>
      </c>
      <c r="CZ3" s="7">
        <f>CZ2-CN2</f>
        <v>0</v>
      </c>
      <c r="DA3" t="s">
        <v>6</v>
      </c>
      <c r="DB3" s="6"/>
      <c r="DE3" t="s">
        <v>17</v>
      </c>
      <c r="DF3" s="7">
        <f>DF2-CT2</f>
        <v>0</v>
      </c>
      <c r="DH3" s="7">
        <f>DH2-CV2</f>
        <v>0</v>
      </c>
      <c r="DJ3" s="7">
        <f>DJ2-CX2</f>
        <v>0</v>
      </c>
      <c r="DL3" s="7">
        <f>DL2-CZ2</f>
        <v>0</v>
      </c>
      <c r="DM3" t="s">
        <v>6</v>
      </c>
      <c r="DN3" s="6"/>
      <c r="DQ3" t="s">
        <v>17</v>
      </c>
      <c r="DR3" s="7">
        <f>DR2-DF2</f>
        <v>0</v>
      </c>
      <c r="DT3" s="7">
        <f>DT2-DH2</f>
        <v>0</v>
      </c>
      <c r="DV3" s="7">
        <f>DV2-DJ2</f>
        <v>0</v>
      </c>
      <c r="DX3" s="7">
        <f>DX2-DL2</f>
        <v>0</v>
      </c>
      <c r="DY3" t="s">
        <v>6</v>
      </c>
      <c r="DZ3" s="6"/>
      <c r="EC3" t="s">
        <v>17</v>
      </c>
      <c r="ED3" s="7">
        <f>ED2-DR2</f>
        <v>0</v>
      </c>
      <c r="EF3" s="7">
        <f>EF2-DT2</f>
        <v>0</v>
      </c>
      <c r="EH3" s="7">
        <f>EH2-DV2</f>
        <v>0</v>
      </c>
      <c r="EJ3" s="7">
        <f>EJ2-DX2</f>
        <v>0</v>
      </c>
      <c r="EK3" t="s">
        <v>26</v>
      </c>
      <c r="EL3" s="6"/>
      <c r="EO3" t="s">
        <v>17</v>
      </c>
      <c r="EP3" s="7">
        <f>EP2-ED2</f>
        <v>0</v>
      </c>
      <c r="ER3" s="7">
        <f>ER2-EF2</f>
        <v>0</v>
      </c>
      <c r="ET3" s="7">
        <f>ET2-EH2</f>
        <v>0</v>
      </c>
      <c r="EV3" s="7">
        <f>EV2-EJ2</f>
        <v>0</v>
      </c>
      <c r="EW3" t="s">
        <v>27</v>
      </c>
      <c r="EX3" s="6"/>
    </row>
    <row r="4" spans="1:155" x14ac:dyDescent="0.25">
      <c r="A4" t="s">
        <v>20</v>
      </c>
      <c r="B4">
        <v>1</v>
      </c>
      <c r="D4" t="s">
        <v>25</v>
      </c>
      <c r="E4" s="6"/>
      <c r="G4" t="s">
        <v>23</v>
      </c>
      <c r="H4">
        <f>F2-E4</f>
        <v>0</v>
      </c>
      <c r="M4" t="s">
        <v>20</v>
      </c>
      <c r="N4">
        <v>2</v>
      </c>
      <c r="P4" t="s">
        <v>25</v>
      </c>
      <c r="Q4" s="6"/>
      <c r="S4" t="s">
        <v>23</v>
      </c>
      <c r="T4">
        <f>R2-Q4</f>
        <v>0</v>
      </c>
      <c r="Y4" t="s">
        <v>20</v>
      </c>
      <c r="Z4">
        <v>3</v>
      </c>
      <c r="AB4" t="s">
        <v>25</v>
      </c>
      <c r="AC4" s="6"/>
      <c r="AE4" t="s">
        <v>23</v>
      </c>
      <c r="AF4">
        <f>AD2-AC4</f>
        <v>0</v>
      </c>
      <c r="AK4" t="s">
        <v>20</v>
      </c>
      <c r="AL4">
        <v>4</v>
      </c>
      <c r="AN4" t="s">
        <v>25</v>
      </c>
      <c r="AO4" s="6"/>
      <c r="AQ4" t="s">
        <v>23</v>
      </c>
      <c r="AR4">
        <f>AP2-AO4</f>
        <v>0</v>
      </c>
      <c r="AW4" t="s">
        <v>20</v>
      </c>
      <c r="AX4">
        <v>5</v>
      </c>
      <c r="AZ4" t="s">
        <v>15</v>
      </c>
      <c r="BA4" s="6"/>
      <c r="BC4" t="s">
        <v>23</v>
      </c>
      <c r="BD4" s="7">
        <f>BB2-BA4</f>
        <v>0</v>
      </c>
      <c r="BI4" t="s">
        <v>20</v>
      </c>
      <c r="BJ4">
        <v>6</v>
      </c>
      <c r="BL4" t="s">
        <v>15</v>
      </c>
      <c r="BM4" s="6"/>
      <c r="BO4" t="s">
        <v>23</v>
      </c>
      <c r="BP4" s="7">
        <f>BN2-BM4</f>
        <v>0</v>
      </c>
      <c r="BU4" t="s">
        <v>20</v>
      </c>
      <c r="BV4">
        <v>7</v>
      </c>
      <c r="BX4" t="s">
        <v>15</v>
      </c>
      <c r="BY4" s="6"/>
      <c r="CA4" t="s">
        <v>23</v>
      </c>
      <c r="CB4" s="7">
        <f>BZ2-BY4</f>
        <v>0</v>
      </c>
      <c r="CE4" s="3"/>
      <c r="CG4" t="s">
        <v>20</v>
      </c>
      <c r="CH4">
        <v>8</v>
      </c>
      <c r="CJ4" t="s">
        <v>15</v>
      </c>
      <c r="CK4" s="6"/>
      <c r="CM4" t="s">
        <v>23</v>
      </c>
      <c r="CN4" s="7">
        <f>CL2-CK4</f>
        <v>0</v>
      </c>
      <c r="CS4" t="s">
        <v>20</v>
      </c>
      <c r="CT4">
        <v>9</v>
      </c>
      <c r="CV4" t="s">
        <v>15</v>
      </c>
      <c r="CW4" s="6"/>
      <c r="CY4" t="s">
        <v>23</v>
      </c>
      <c r="CZ4" s="7">
        <f>CX2-CW4</f>
        <v>0</v>
      </c>
      <c r="DE4" t="s">
        <v>20</v>
      </c>
      <c r="DF4">
        <v>10</v>
      </c>
      <c r="DH4" t="s">
        <v>15</v>
      </c>
      <c r="DI4" s="6"/>
      <c r="DK4" t="s">
        <v>23</v>
      </c>
      <c r="DL4" s="7">
        <f>DJ2-DI4</f>
        <v>0</v>
      </c>
      <c r="DQ4" t="s">
        <v>20</v>
      </c>
      <c r="DR4">
        <v>11</v>
      </c>
      <c r="DT4" t="s">
        <v>15</v>
      </c>
      <c r="DU4" s="6"/>
      <c r="DW4" t="s">
        <v>23</v>
      </c>
      <c r="DX4" s="7">
        <f>DV2-DU4</f>
        <v>0</v>
      </c>
      <c r="EC4" t="s">
        <v>20</v>
      </c>
      <c r="ED4">
        <v>12</v>
      </c>
      <c r="EF4" t="s">
        <v>15</v>
      </c>
      <c r="EG4" s="6"/>
      <c r="EI4" t="s">
        <v>23</v>
      </c>
      <c r="EJ4" s="7">
        <f>EH2-EG4</f>
        <v>0</v>
      </c>
      <c r="EO4" t="s">
        <v>20</v>
      </c>
      <c r="EP4">
        <v>13</v>
      </c>
      <c r="ER4" t="s">
        <v>15</v>
      </c>
      <c r="ES4" s="6"/>
      <c r="EU4" t="s">
        <v>23</v>
      </c>
      <c r="EV4" s="7">
        <f>ET2-ES4</f>
        <v>0</v>
      </c>
      <c r="EW4" t="s">
        <v>42</v>
      </c>
      <c r="EX4" t="s">
        <v>43</v>
      </c>
    </row>
    <row r="5" spans="1:155" x14ac:dyDescent="0.25">
      <c r="A5" t="s">
        <v>0</v>
      </c>
      <c r="B5">
        <v>1</v>
      </c>
      <c r="M5" t="s">
        <v>0</v>
      </c>
      <c r="N5">
        <v>5</v>
      </c>
      <c r="Y5" t="s">
        <v>0</v>
      </c>
      <c r="Z5">
        <v>9</v>
      </c>
      <c r="AK5" t="s">
        <v>0</v>
      </c>
      <c r="AL5">
        <v>13</v>
      </c>
      <c r="AW5" t="s">
        <v>0</v>
      </c>
      <c r="AX5">
        <v>17</v>
      </c>
      <c r="BI5" t="s">
        <v>0</v>
      </c>
      <c r="BJ5">
        <v>21</v>
      </c>
      <c r="BU5" t="s">
        <v>0</v>
      </c>
      <c r="BV5">
        <v>25</v>
      </c>
      <c r="BW5" s="1">
        <v>45459</v>
      </c>
      <c r="CE5" s="3"/>
      <c r="CG5" t="s">
        <v>0</v>
      </c>
      <c r="CH5">
        <v>29</v>
      </c>
      <c r="CS5" t="s">
        <v>0</v>
      </c>
      <c r="CT5">
        <v>33</v>
      </c>
      <c r="DE5" t="s">
        <v>0</v>
      </c>
      <c r="DF5">
        <v>37</v>
      </c>
      <c r="DQ5" t="s">
        <v>0</v>
      </c>
      <c r="DR5">
        <v>41</v>
      </c>
      <c r="DS5" t="s">
        <v>19</v>
      </c>
      <c r="EC5" t="s">
        <v>0</v>
      </c>
      <c r="ED5">
        <v>45</v>
      </c>
      <c r="EE5" s="1"/>
      <c r="EO5" t="s">
        <v>0</v>
      </c>
      <c r="EP5">
        <v>49</v>
      </c>
      <c r="EQ5" s="1" t="s">
        <v>19</v>
      </c>
    </row>
    <row r="6" spans="1:155" x14ac:dyDescent="0.25">
      <c r="B6" t="s">
        <v>5</v>
      </c>
      <c r="C6" t="s">
        <v>6</v>
      </c>
      <c r="D6" t="s">
        <v>7</v>
      </c>
      <c r="E6" t="s">
        <v>8</v>
      </c>
      <c r="F6" t="s">
        <v>9</v>
      </c>
      <c r="H6" t="s">
        <v>10</v>
      </c>
      <c r="I6" t="s">
        <v>11</v>
      </c>
      <c r="J6" t="s">
        <v>18</v>
      </c>
      <c r="N6" t="s">
        <v>5</v>
      </c>
      <c r="O6" t="s">
        <v>6</v>
      </c>
      <c r="P6" t="s">
        <v>7</v>
      </c>
      <c r="Q6" t="s">
        <v>8</v>
      </c>
      <c r="R6" t="s">
        <v>9</v>
      </c>
      <c r="T6" t="s">
        <v>10</v>
      </c>
      <c r="U6" t="s">
        <v>11</v>
      </c>
      <c r="V6" t="s">
        <v>18</v>
      </c>
      <c r="Z6" t="s">
        <v>5</v>
      </c>
      <c r="AA6" t="s">
        <v>6</v>
      </c>
      <c r="AB6" t="s">
        <v>7</v>
      </c>
      <c r="AC6" t="s">
        <v>8</v>
      </c>
      <c r="AD6" t="s">
        <v>9</v>
      </c>
      <c r="AF6" t="s">
        <v>10</v>
      </c>
      <c r="AG6" t="s">
        <v>11</v>
      </c>
      <c r="AH6" t="s">
        <v>18</v>
      </c>
      <c r="AL6" t="s">
        <v>5</v>
      </c>
      <c r="AM6" t="s">
        <v>6</v>
      </c>
      <c r="AN6" t="s">
        <v>7</v>
      </c>
      <c r="AO6" t="s">
        <v>8</v>
      </c>
      <c r="AP6" t="s">
        <v>9</v>
      </c>
      <c r="AR6" t="s">
        <v>10</v>
      </c>
      <c r="AS6" t="s">
        <v>11</v>
      </c>
      <c r="AT6" t="s">
        <v>18</v>
      </c>
      <c r="AX6" t="s">
        <v>5</v>
      </c>
      <c r="AY6" t="s">
        <v>6</v>
      </c>
      <c r="AZ6" t="s">
        <v>7</v>
      </c>
      <c r="BA6" t="s">
        <v>8</v>
      </c>
      <c r="BB6" t="s">
        <v>9</v>
      </c>
      <c r="BD6" t="s">
        <v>10</v>
      </c>
      <c r="BE6" t="s">
        <v>11</v>
      </c>
      <c r="BF6" t="s">
        <v>18</v>
      </c>
      <c r="BJ6" t="s">
        <v>5</v>
      </c>
      <c r="BK6" t="s">
        <v>6</v>
      </c>
      <c r="BL6" t="s">
        <v>7</v>
      </c>
      <c r="BM6" t="s">
        <v>8</v>
      </c>
      <c r="BN6" t="s">
        <v>9</v>
      </c>
      <c r="BP6" t="s">
        <v>10</v>
      </c>
      <c r="BQ6" t="s">
        <v>11</v>
      </c>
      <c r="BR6" t="s">
        <v>18</v>
      </c>
      <c r="BV6" t="s">
        <v>5</v>
      </c>
      <c r="BW6" t="s">
        <v>6</v>
      </c>
      <c r="BX6" t="s">
        <v>7</v>
      </c>
      <c r="BY6" t="s">
        <v>8</v>
      </c>
      <c r="BZ6" t="s">
        <v>9</v>
      </c>
      <c r="CB6" t="s">
        <v>10</v>
      </c>
      <c r="CC6" t="s">
        <v>11</v>
      </c>
      <c r="CD6" t="s">
        <v>18</v>
      </c>
      <c r="CE6" s="3"/>
      <c r="CH6" t="s">
        <v>5</v>
      </c>
      <c r="CI6" t="s">
        <v>6</v>
      </c>
      <c r="CJ6" t="s">
        <v>7</v>
      </c>
      <c r="CK6" t="s">
        <v>8</v>
      </c>
      <c r="CL6" t="s">
        <v>9</v>
      </c>
      <c r="CN6" t="s">
        <v>10</v>
      </c>
      <c r="CO6" t="s">
        <v>11</v>
      </c>
      <c r="CP6" t="s">
        <v>18</v>
      </c>
      <c r="CT6" t="s">
        <v>5</v>
      </c>
      <c r="CU6" t="s">
        <v>6</v>
      </c>
      <c r="CV6" t="s">
        <v>7</v>
      </c>
      <c r="CW6" t="s">
        <v>8</v>
      </c>
      <c r="CX6" t="s">
        <v>9</v>
      </c>
      <c r="CZ6" t="s">
        <v>10</v>
      </c>
      <c r="DA6" t="s">
        <v>11</v>
      </c>
      <c r="DB6" t="s">
        <v>18</v>
      </c>
      <c r="DF6" t="s">
        <v>5</v>
      </c>
      <c r="DG6" t="s">
        <v>6</v>
      </c>
      <c r="DH6" t="s">
        <v>7</v>
      </c>
      <c r="DI6" t="s">
        <v>8</v>
      </c>
      <c r="DJ6" t="s">
        <v>9</v>
      </c>
      <c r="DL6" t="s">
        <v>10</v>
      </c>
      <c r="DM6" t="s">
        <v>11</v>
      </c>
      <c r="DN6" t="s">
        <v>18</v>
      </c>
      <c r="DR6" t="s">
        <v>5</v>
      </c>
      <c r="DS6" t="s">
        <v>6</v>
      </c>
      <c r="DT6" t="s">
        <v>7</v>
      </c>
      <c r="DU6" t="s">
        <v>8</v>
      </c>
      <c r="DV6" t="s">
        <v>9</v>
      </c>
      <c r="DX6" t="s">
        <v>10</v>
      </c>
      <c r="DY6" t="s">
        <v>11</v>
      </c>
      <c r="DZ6" t="s">
        <v>18</v>
      </c>
      <c r="ED6" t="s">
        <v>5</v>
      </c>
      <c r="EE6" t="s">
        <v>6</v>
      </c>
      <c r="EF6" t="s">
        <v>7</v>
      </c>
      <c r="EG6" t="s">
        <v>8</v>
      </c>
      <c r="EH6" t="s">
        <v>9</v>
      </c>
      <c r="EJ6" t="s">
        <v>10</v>
      </c>
      <c r="EK6" t="s">
        <v>11</v>
      </c>
      <c r="EL6" t="s">
        <v>18</v>
      </c>
      <c r="EP6" t="s">
        <v>5</v>
      </c>
      <c r="EQ6" t="s">
        <v>6</v>
      </c>
      <c r="ER6" t="s">
        <v>7</v>
      </c>
      <c r="ES6" t="s">
        <v>8</v>
      </c>
      <c r="ET6" t="s">
        <v>9</v>
      </c>
      <c r="EV6" t="s">
        <v>10</v>
      </c>
      <c r="EW6" t="s">
        <v>11</v>
      </c>
      <c r="EX6" t="s">
        <v>18</v>
      </c>
    </row>
    <row r="7" spans="1:155" x14ac:dyDescent="0.25">
      <c r="A7" t="s">
        <v>1</v>
      </c>
      <c r="F7">
        <f>$B$2*1.04</f>
        <v>0</v>
      </c>
      <c r="G7">
        <f>$B$2*1.06</f>
        <v>0</v>
      </c>
      <c r="J7" t="str">
        <f>IF(I7&gt;1.025*$B$2,"Yes","No")</f>
        <v>No</v>
      </c>
      <c r="K7" s="3" t="str">
        <f t="shared" ref="K7:K9" si="0">IF(OR(ISBLANK(B7),ISBLANK(I7)),"",((I7-B7)/B7)*100)</f>
        <v/>
      </c>
      <c r="M7" t="s">
        <v>1</v>
      </c>
      <c r="N7" s="13"/>
      <c r="R7">
        <f>$CH$2*1.04</f>
        <v>0</v>
      </c>
      <c r="S7">
        <f>$CH$2*1.06</f>
        <v>0</v>
      </c>
      <c r="V7" t="str">
        <f>IF(U7&gt;1.025*$N$2,"Yes","No")</f>
        <v>No</v>
      </c>
      <c r="W7" s="3" t="str">
        <f t="shared" ref="W7:W9" si="1">IF(OR(ISBLANK(N7),ISBLANK(U7)),"",((U7-N7)/N7)*100)</f>
        <v/>
      </c>
      <c r="Y7" t="s">
        <v>1</v>
      </c>
      <c r="AD7">
        <f>$Z$2*1.04</f>
        <v>0</v>
      </c>
      <c r="AE7">
        <f>$Z$2*1.06</f>
        <v>0</v>
      </c>
      <c r="AH7" t="str">
        <f>IF(AG7&gt;1.025*$Z$2,"Yes","No")</f>
        <v>No</v>
      </c>
      <c r="AI7" s="3" t="str">
        <f t="shared" ref="AI7:AI9" si="2">IF(OR(ISBLANK(Z7),ISBLANK(AG7)),"",((AG7-Z7)/Z7)*100)</f>
        <v/>
      </c>
      <c r="AK7" t="s">
        <v>1</v>
      </c>
      <c r="AL7" s="13"/>
      <c r="AM7" s="9"/>
      <c r="AP7">
        <f>$AL$2*1.04</f>
        <v>0</v>
      </c>
      <c r="AQ7">
        <f>$AL$2*1.06</f>
        <v>0</v>
      </c>
      <c r="AT7" t="str">
        <f>IF(AS7&gt;1.025*$AL$2,"Yes","No")</f>
        <v>No</v>
      </c>
      <c r="AU7" s="3" t="str">
        <f t="shared" ref="AU7:AU9" si="3">IF(OR(ISBLANK(AL7),ISBLANK(AS7)),"",((AS7-AL7)/AL7)*100)</f>
        <v/>
      </c>
      <c r="AW7" t="s">
        <v>1</v>
      </c>
      <c r="BB7">
        <f>$CH$2*1.04</f>
        <v>0</v>
      </c>
      <c r="BC7">
        <f>$CH$2*1.06</f>
        <v>0</v>
      </c>
      <c r="BF7" t="str">
        <f>IF(BE7&gt;1.025*$AX$2,"Yes","No")</f>
        <v>No</v>
      </c>
      <c r="BG7" s="3" t="str">
        <f t="shared" ref="BG7:BG9" si="4">IF(OR(ISBLANK(AX7),ISBLANK(BE7)),"",((BE7-AX7)/AX7)*100)</f>
        <v/>
      </c>
      <c r="BI7" t="s">
        <v>1</v>
      </c>
      <c r="BN7">
        <f>BJ2*1.02</f>
        <v>0</v>
      </c>
      <c r="BO7">
        <f>BJ2*1.06</f>
        <v>0</v>
      </c>
      <c r="BR7" t="str">
        <f>IF(BQ7&gt;1.021*$BJ$2,"Yes","No")</f>
        <v>No</v>
      </c>
      <c r="BS7" s="3" t="str">
        <f t="shared" ref="BS7:BS9" si="5">IF(OR(ISBLANK(BJ7),ISBLANK(BQ7)),"",((BQ7-BJ7)/BJ7)*100)</f>
        <v/>
      </c>
      <c r="BU7" t="s">
        <v>1</v>
      </c>
      <c r="BV7" s="13"/>
      <c r="BZ7">
        <f>BY7*1.02</f>
        <v>0</v>
      </c>
      <c r="CA7">
        <f>BY7*1.04</f>
        <v>0</v>
      </c>
      <c r="CD7" t="str">
        <f>IF(CC7&gt;1.021*$BV$2,"Yes","No")</f>
        <v>No</v>
      </c>
      <c r="CE7" s="3" t="str">
        <f t="shared" ref="CE7:CE9" si="6">IF(OR(ISBLANK(BV7),ISBLANK(CC7)),"",((CC7-BV7)/BV7)*100)</f>
        <v/>
      </c>
      <c r="CG7" t="s">
        <v>1</v>
      </c>
      <c r="CL7">
        <f>CK7*1.02</f>
        <v>0</v>
      </c>
      <c r="CM7">
        <f>CK7*1.04</f>
        <v>0</v>
      </c>
      <c r="CP7" t="str">
        <f>IF(CO7&gt;1.021*$CH$2,"Yes","No")</f>
        <v>No</v>
      </c>
      <c r="CQ7" s="3" t="str">
        <f t="shared" ref="CQ7:CQ9" si="7">IF(OR(ISBLANK(CH7),ISBLANK(CO7)),"",((CO7-CH7)/CH7)*100)</f>
        <v/>
      </c>
      <c r="CS7" t="s">
        <v>1</v>
      </c>
      <c r="CX7">
        <f>CW7*1.02</f>
        <v>0</v>
      </c>
      <c r="CY7">
        <f>CW7*1.04</f>
        <v>0</v>
      </c>
      <c r="DB7" t="str">
        <f>IF(DA7&gt;1.021*$CT$2,"Yes","No")</f>
        <v>No</v>
      </c>
      <c r="DC7" s="3" t="str">
        <f t="shared" ref="DC7:DC9" si="8">IF(OR(ISBLANK(CT7),ISBLANK(DA7)),"",((DA7-CT7)/CT7)*100)</f>
        <v/>
      </c>
      <c r="DE7" t="s">
        <v>1</v>
      </c>
      <c r="DF7" s="14"/>
      <c r="DJ7">
        <f>DI7*1.02</f>
        <v>0</v>
      </c>
      <c r="DK7">
        <f>DI7*1.04</f>
        <v>0</v>
      </c>
      <c r="DN7" t="str">
        <f>IF(DM7&gt;1.021*$DF$2,"Yes","No")</f>
        <v>No</v>
      </c>
      <c r="DO7" s="3" t="str">
        <f t="shared" ref="DO7:DO8" si="9">IF(OR(ISBLANK(DF7),ISBLANK(DM7)),"",((DM7-DF7)/DF7)*100)</f>
        <v/>
      </c>
      <c r="DQ7" t="s">
        <v>1</v>
      </c>
      <c r="DR7" s="9"/>
      <c r="DV7">
        <f>DU7*1.02</f>
        <v>0</v>
      </c>
      <c r="DW7">
        <f>DU7*1.04</f>
        <v>0</v>
      </c>
      <c r="DZ7" t="str">
        <f>IF(DY7&gt;1.021*$DR$2,"Yes","No")</f>
        <v>No</v>
      </c>
      <c r="EA7" s="3" t="str">
        <f t="shared" ref="EA7:EA9" si="10">IF(OR(ISBLANK(DR7),ISBLANK(DY7)),"",((DY7-DR7)/DR7)*100)</f>
        <v/>
      </c>
      <c r="EC7" t="s">
        <v>1</v>
      </c>
      <c r="EH7">
        <f>EG7*1.02</f>
        <v>0</v>
      </c>
      <c r="EI7">
        <f>EG7*1.04</f>
        <v>0</v>
      </c>
      <c r="EL7" t="str">
        <f>IF(EK7&gt;1.021*$ED$2,"Yes","No")</f>
        <v>No</v>
      </c>
      <c r="EM7" s="3" t="str">
        <f t="shared" ref="EM7:EM9" si="11">IF(OR(ISBLANK(ED7),ISBLANK(EK7)),"",((EK7-ED7)/ED7)*100)</f>
        <v/>
      </c>
      <c r="EO7" t="s">
        <v>1</v>
      </c>
      <c r="EP7" s="12"/>
      <c r="ET7">
        <f>ES7*1.02</f>
        <v>0</v>
      </c>
      <c r="EU7">
        <f>ES7*1.04</f>
        <v>0</v>
      </c>
      <c r="EX7" t="str">
        <f>IF(EW7&gt;1.021*$EP$2,"Yes","No")</f>
        <v>No</v>
      </c>
      <c r="EY7" s="3" t="str">
        <f t="shared" ref="EY7:EY9" si="12">IF(OR(ISBLANK(EP7),ISBLANK(EW7)),"",((EW7-EP7)/EP7)*100)</f>
        <v/>
      </c>
    </row>
    <row r="8" spans="1:155" x14ac:dyDescent="0.25">
      <c r="A8" t="s">
        <v>2</v>
      </c>
      <c r="F8">
        <f>$B$2*1.04</f>
        <v>0</v>
      </c>
      <c r="G8">
        <f>$B$2*1.06</f>
        <v>0</v>
      </c>
      <c r="J8" t="str">
        <f>IF(I8&gt;1.025*$B$2,"Yes","No")</f>
        <v>No</v>
      </c>
      <c r="K8" s="3" t="str">
        <f t="shared" si="0"/>
        <v/>
      </c>
      <c r="M8" t="s">
        <v>2</v>
      </c>
      <c r="N8" s="13"/>
      <c r="R8">
        <f>$CH$2*1.04</f>
        <v>0</v>
      </c>
      <c r="S8">
        <f>$CH$2*1.06</f>
        <v>0</v>
      </c>
      <c r="V8" t="str">
        <f>IF(U8&gt;1.025*$N$2,"Yes","No")</f>
        <v>No</v>
      </c>
      <c r="W8" s="3" t="str">
        <f t="shared" si="1"/>
        <v/>
      </c>
      <c r="Y8" t="s">
        <v>2</v>
      </c>
      <c r="AD8">
        <f>$Z$2*1.04</f>
        <v>0</v>
      </c>
      <c r="AE8">
        <f>$Z$2*1.06</f>
        <v>0</v>
      </c>
      <c r="AH8" t="str">
        <f>IF(AG8&gt;1.025*$Z$2,"Yes","No")</f>
        <v>No</v>
      </c>
      <c r="AI8" s="3" t="str">
        <f t="shared" si="2"/>
        <v/>
      </c>
      <c r="AK8" t="s">
        <v>2</v>
      </c>
      <c r="AL8" s="13"/>
      <c r="AM8" s="9"/>
      <c r="AP8">
        <f t="shared" ref="AP8:AP10" si="13">$AL$2*1.04</f>
        <v>0</v>
      </c>
      <c r="AQ8">
        <f t="shared" ref="AQ8:AQ10" si="14">$AL$2*1.06</f>
        <v>0</v>
      </c>
      <c r="AT8" t="str">
        <f t="shared" ref="AT8:AT10" si="15">IF(AS8&gt;1.025*$AL$2,"Yes","No")</f>
        <v>No</v>
      </c>
      <c r="AU8" s="3" t="str">
        <f t="shared" si="3"/>
        <v/>
      </c>
      <c r="AW8" t="s">
        <v>2</v>
      </c>
      <c r="BB8">
        <f>$CH$2*1.04</f>
        <v>0</v>
      </c>
      <c r="BC8">
        <f>$CH$2*1.06</f>
        <v>0</v>
      </c>
      <c r="BF8" t="str">
        <f>IF(BE8&gt;1.025*$AX$2,"Yes","No")</f>
        <v>No</v>
      </c>
      <c r="BG8" s="3" t="str">
        <f t="shared" si="4"/>
        <v/>
      </c>
      <c r="BI8" t="s">
        <v>2</v>
      </c>
      <c r="BN8">
        <f>$CH$2*1.04</f>
        <v>0</v>
      </c>
      <c r="BO8">
        <f>$CH$2*1.06</f>
        <v>0</v>
      </c>
      <c r="BR8" t="str">
        <f>IF(BQ8&gt;1.021*$BJ$2,"Yes","No")</f>
        <v>No</v>
      </c>
      <c r="BS8" s="3" t="str">
        <f t="shared" si="5"/>
        <v/>
      </c>
      <c r="BU8" t="s">
        <v>2</v>
      </c>
      <c r="BV8" s="13"/>
      <c r="BZ8">
        <f t="shared" ref="BZ8:BZ10" si="16">BY8*1.02</f>
        <v>0</v>
      </c>
      <c r="CA8">
        <f t="shared" ref="CA8:CA10" si="17">BY8*1.04</f>
        <v>0</v>
      </c>
      <c r="CD8" t="str">
        <f>IF(CC8&gt;1.021*$BV$2,"Yes","No")</f>
        <v>No</v>
      </c>
      <c r="CE8" s="3" t="str">
        <f t="shared" si="6"/>
        <v/>
      </c>
      <c r="CG8" t="s">
        <v>2</v>
      </c>
      <c r="CL8">
        <f t="shared" ref="CL8:CL10" si="18">CK8*1.02</f>
        <v>0</v>
      </c>
      <c r="CM8">
        <f t="shared" ref="CM8:CM10" si="19">CK8*1.04</f>
        <v>0</v>
      </c>
      <c r="CP8" t="str">
        <f>IF(CO8&gt;1.021*$CH$2,"Yes","No")</f>
        <v>No</v>
      </c>
      <c r="CQ8" s="3" t="str">
        <f t="shared" si="7"/>
        <v/>
      </c>
      <c r="CS8" t="s">
        <v>2</v>
      </c>
      <c r="CX8">
        <f t="shared" ref="CX8:CX10" si="20">CW8*1.02</f>
        <v>0</v>
      </c>
      <c r="CY8">
        <f t="shared" ref="CY8:CY10" si="21">CW8*1.04</f>
        <v>0</v>
      </c>
      <c r="DB8" t="str">
        <f>IF(DA8&gt;1.021*$CT$2,"Yes","No")</f>
        <v>No</v>
      </c>
      <c r="DC8" s="3" t="str">
        <f t="shared" si="8"/>
        <v/>
      </c>
      <c r="DE8" t="s">
        <v>2</v>
      </c>
      <c r="DJ8">
        <f t="shared" ref="DJ8:DJ10" si="22">DI8*1.02</f>
        <v>0</v>
      </c>
      <c r="DK8">
        <f t="shared" ref="DK8:DK10" si="23">DI8*1.04</f>
        <v>0</v>
      </c>
      <c r="DN8" t="str">
        <f>IF(DM8&gt;1.021*$DF$2,"Yes","No")</f>
        <v>No</v>
      </c>
      <c r="DO8" s="3" t="str">
        <f t="shared" si="9"/>
        <v/>
      </c>
      <c r="DQ8" t="s">
        <v>2</v>
      </c>
      <c r="DR8" s="14"/>
      <c r="DV8">
        <f t="shared" ref="DV8:DV10" si="24">DU8*1.02</f>
        <v>0</v>
      </c>
      <c r="DW8">
        <f t="shared" ref="DW8:DW10" si="25">DU8*1.04</f>
        <v>0</v>
      </c>
      <c r="DZ8" t="str">
        <f>IF(DY8&gt;1.021*$DR$2,"Yes","No")</f>
        <v>No</v>
      </c>
      <c r="EA8" s="3" t="str">
        <f t="shared" si="10"/>
        <v/>
      </c>
      <c r="EC8" t="s">
        <v>2</v>
      </c>
      <c r="ED8" s="14"/>
      <c r="EH8">
        <f t="shared" ref="EH8" si="26">EG8*1.02</f>
        <v>0</v>
      </c>
      <c r="EI8">
        <f t="shared" ref="EI8:EI10" si="27">EG8*1.04</f>
        <v>0</v>
      </c>
      <c r="EL8" t="str">
        <f>IF(EK8&gt;1.021*$ED$2,"Yes","No")</f>
        <v>No</v>
      </c>
      <c r="EM8" s="3" t="str">
        <f t="shared" si="11"/>
        <v/>
      </c>
      <c r="EO8" t="s">
        <v>2</v>
      </c>
      <c r="EP8" s="12"/>
      <c r="ET8">
        <f t="shared" ref="ET8" si="28">ES8*1.02</f>
        <v>0</v>
      </c>
      <c r="EU8">
        <f t="shared" ref="EU8:EU10" si="29">ES8*1.04</f>
        <v>0</v>
      </c>
      <c r="EX8" t="str">
        <f t="shared" ref="EX8:EX10" si="30">IF(EW8&gt;1.021*$EP$2,"Yes","No")</f>
        <v>No</v>
      </c>
      <c r="EY8" s="3" t="str">
        <f t="shared" si="12"/>
        <v/>
      </c>
    </row>
    <row r="9" spans="1:155" x14ac:dyDescent="0.25">
      <c r="A9" t="s">
        <v>3</v>
      </c>
      <c r="F9">
        <f>$B$2*1.04</f>
        <v>0</v>
      </c>
      <c r="G9">
        <f>$B$2*1.06</f>
        <v>0</v>
      </c>
      <c r="J9" t="str">
        <f>IF(I9&gt;1.025*$B$2,"Yes","No")</f>
        <v>No</v>
      </c>
      <c r="K9" s="3" t="str">
        <f t="shared" si="0"/>
        <v/>
      </c>
      <c r="M9" t="s">
        <v>3</v>
      </c>
      <c r="N9" s="13"/>
      <c r="R9">
        <f>$CH$2*1.04</f>
        <v>0</v>
      </c>
      <c r="S9">
        <f>$CH$2*1.06</f>
        <v>0</v>
      </c>
      <c r="V9" t="str">
        <f>IF(U9&gt;1.025*$N$2,"Yes","No")</f>
        <v>No</v>
      </c>
      <c r="W9" s="3" t="str">
        <f t="shared" si="1"/>
        <v/>
      </c>
      <c r="Y9" t="s">
        <v>3</v>
      </c>
      <c r="AD9">
        <f>$Z$2*1.04</f>
        <v>0</v>
      </c>
      <c r="AE9">
        <f>$Z$2*1.06</f>
        <v>0</v>
      </c>
      <c r="AH9" t="str">
        <f>IF(AG9&gt;1.025*$Z$2,"Yes","No")</f>
        <v>No</v>
      </c>
      <c r="AI9" s="3" t="str">
        <f t="shared" si="2"/>
        <v/>
      </c>
      <c r="AK9" t="s">
        <v>3</v>
      </c>
      <c r="AL9" s="13"/>
      <c r="AM9" s="9"/>
      <c r="AP9">
        <f t="shared" si="13"/>
        <v>0</v>
      </c>
      <c r="AQ9">
        <f t="shared" si="14"/>
        <v>0</v>
      </c>
      <c r="AT9" t="str">
        <f t="shared" si="15"/>
        <v>No</v>
      </c>
      <c r="AU9" s="3" t="str">
        <f t="shared" si="3"/>
        <v/>
      </c>
      <c r="AW9" t="s">
        <v>3</v>
      </c>
      <c r="BB9">
        <f>$CH$2*1.04</f>
        <v>0</v>
      </c>
      <c r="BC9">
        <f>$CH$2*1.06</f>
        <v>0</v>
      </c>
      <c r="BF9" t="str">
        <f t="shared" ref="BF9:BF10" si="31">IF(BE9&gt;1.025*$AX$2,"Yes","No")</f>
        <v>No</v>
      </c>
      <c r="BG9" s="3" t="str">
        <f t="shared" si="4"/>
        <v/>
      </c>
      <c r="BI9" t="s">
        <v>3</v>
      </c>
      <c r="BN9">
        <f>$CH$2*1.04</f>
        <v>0</v>
      </c>
      <c r="BO9">
        <f>$CH$2*1.06</f>
        <v>0</v>
      </c>
      <c r="BR9" t="str">
        <f>IF(BQ9&gt;1.021*$BJ$2,"Yes","No")</f>
        <v>No</v>
      </c>
      <c r="BS9" s="3" t="str">
        <f t="shared" si="5"/>
        <v/>
      </c>
      <c r="BU9" t="s">
        <v>3</v>
      </c>
      <c r="BV9" s="13"/>
      <c r="BZ9">
        <f t="shared" si="16"/>
        <v>0</v>
      </c>
      <c r="CA9">
        <f t="shared" si="17"/>
        <v>0</v>
      </c>
      <c r="CD9" t="str">
        <f>IF(CC9&gt;1.021*$BV$2,"Yes","No")</f>
        <v>No</v>
      </c>
      <c r="CE9" s="3" t="str">
        <f t="shared" si="6"/>
        <v/>
      </c>
      <c r="CG9" t="s">
        <v>3</v>
      </c>
      <c r="CL9">
        <f t="shared" si="18"/>
        <v>0</v>
      </c>
      <c r="CM9">
        <f t="shared" si="19"/>
        <v>0</v>
      </c>
      <c r="CP9" t="str">
        <f>IF(CO9&gt;1.021*$CH$2,"Yes","No")</f>
        <v>No</v>
      </c>
      <c r="CQ9" s="3" t="str">
        <f t="shared" si="7"/>
        <v/>
      </c>
      <c r="CS9" t="s">
        <v>3</v>
      </c>
      <c r="CT9" s="14"/>
      <c r="CX9">
        <f t="shared" si="20"/>
        <v>0</v>
      </c>
      <c r="CY9">
        <f t="shared" si="21"/>
        <v>0</v>
      </c>
      <c r="DB9" t="str">
        <f>IF(DA9&gt;1.021*$CT$2,"Yes","No")</f>
        <v>No</v>
      </c>
      <c r="DC9" s="3" t="str">
        <f t="shared" si="8"/>
        <v/>
      </c>
      <c r="DE9" t="s">
        <v>3</v>
      </c>
      <c r="DJ9">
        <f t="shared" si="22"/>
        <v>0</v>
      </c>
      <c r="DK9">
        <f t="shared" si="23"/>
        <v>0</v>
      </c>
      <c r="DN9" t="str">
        <f>IF(DM9&gt;1.021*$DF$2,"Yes","No")</f>
        <v>No</v>
      </c>
      <c r="DO9" s="3" t="str">
        <f>IF(OR(ISBLANK(DF9),ISBLANK(DM9)),"",((DM9-DF9)/DF9)*100)</f>
        <v/>
      </c>
      <c r="DQ9" t="s">
        <v>3</v>
      </c>
      <c r="DV9">
        <f>DU9*1.02</f>
        <v>0</v>
      </c>
      <c r="DW9">
        <f t="shared" si="25"/>
        <v>0</v>
      </c>
      <c r="DZ9" t="str">
        <f>IF(DY9&gt;1.021*$DR$2,"Yes","No")</f>
        <v>No</v>
      </c>
      <c r="EA9" s="3" t="str">
        <f t="shared" si="10"/>
        <v/>
      </c>
      <c r="EC9" t="s">
        <v>3</v>
      </c>
      <c r="EH9">
        <f>EG9*1.02</f>
        <v>0</v>
      </c>
      <c r="EI9">
        <f t="shared" si="27"/>
        <v>0</v>
      </c>
      <c r="EL9" t="str">
        <f>IF(EK9&gt;1.021*$ED$2,"Yes","No")</f>
        <v>No</v>
      </c>
      <c r="EM9" s="3" t="str">
        <f t="shared" si="11"/>
        <v/>
      </c>
      <c r="EO9" t="s">
        <v>3</v>
      </c>
      <c r="EP9" s="12"/>
      <c r="ET9">
        <f>ES9*1.02</f>
        <v>0</v>
      </c>
      <c r="EU9">
        <f t="shared" si="29"/>
        <v>0</v>
      </c>
      <c r="EX9" t="str">
        <f t="shared" si="30"/>
        <v>No</v>
      </c>
      <c r="EY9" s="3" t="str">
        <f t="shared" si="12"/>
        <v/>
      </c>
    </row>
    <row r="10" spans="1:155" x14ac:dyDescent="0.25">
      <c r="A10" t="s">
        <v>4</v>
      </c>
      <c r="F10">
        <f>$B$2*1.04</f>
        <v>0</v>
      </c>
      <c r="G10">
        <f>$B$2*1.06</f>
        <v>0</v>
      </c>
      <c r="J10" t="str">
        <f>IF(I10&gt;1.025*$B$2,"Yes","No")</f>
        <v>No</v>
      </c>
      <c r="K10" s="3" t="str">
        <f>IF(OR(ISBLANK(B10),ISBLANK(I10)),"",((I10-B10)/B10)*100)</f>
        <v/>
      </c>
      <c r="M10" t="s">
        <v>4</v>
      </c>
      <c r="N10" s="13"/>
      <c r="R10">
        <f>$CH$2*1.04</f>
        <v>0</v>
      </c>
      <c r="S10">
        <f>$CH$2*1.06</f>
        <v>0</v>
      </c>
      <c r="V10" t="str">
        <f>IF(U10&gt;1.025*$N$2,"Yes","No")</f>
        <v>No</v>
      </c>
      <c r="W10" s="3" t="str">
        <f>IF(OR(ISBLANK(N10),ISBLANK(U10)),"",((U10-N10)/N10)*100)</f>
        <v/>
      </c>
      <c r="Y10" t="s">
        <v>4</v>
      </c>
      <c r="AD10">
        <f>$Z$2*1.04</f>
        <v>0</v>
      </c>
      <c r="AE10">
        <f>$Z$2*1.06</f>
        <v>0</v>
      </c>
      <c r="AH10" t="str">
        <f>IF(AG10&gt;1.025*$Z$2,"Yes","No")</f>
        <v>No</v>
      </c>
      <c r="AI10" s="3" t="str">
        <f>IF(OR(ISBLANK(Z10),ISBLANK(AG10)),"",((AG10-Z10)/Z10)*100)</f>
        <v/>
      </c>
      <c r="AK10" t="s">
        <v>4</v>
      </c>
      <c r="AL10" s="13"/>
      <c r="AM10" s="9"/>
      <c r="AP10">
        <f t="shared" si="13"/>
        <v>0</v>
      </c>
      <c r="AQ10">
        <f t="shared" si="14"/>
        <v>0</v>
      </c>
      <c r="AT10" t="str">
        <f t="shared" si="15"/>
        <v>No</v>
      </c>
      <c r="AU10" s="3" t="str">
        <f>IF(OR(ISBLANK(AL10),ISBLANK(AS10)),"",((AS10-AL10)/AL10)*100)</f>
        <v/>
      </c>
      <c r="AW10" t="s">
        <v>4</v>
      </c>
      <c r="BB10">
        <f>$CH$2*1.04</f>
        <v>0</v>
      </c>
      <c r="BC10">
        <f>$CH$2*1.06</f>
        <v>0</v>
      </c>
      <c r="BF10" t="str">
        <f t="shared" si="31"/>
        <v>No</v>
      </c>
      <c r="BG10" s="3" t="str">
        <f>IF(OR(ISBLANK(AX10),ISBLANK(BE10)),"",((BE10-AX10)/AX10)*100)</f>
        <v/>
      </c>
      <c r="BI10" t="s">
        <v>4</v>
      </c>
      <c r="BN10">
        <f>$CH$2*1.04</f>
        <v>0</v>
      </c>
      <c r="BO10">
        <f>$CH$2*1.06</f>
        <v>0</v>
      </c>
      <c r="BR10" t="str">
        <f>IF(BQ10&gt;1.021*$BJ$2,"Yes","No")</f>
        <v>No</v>
      </c>
      <c r="BS10" s="3" t="str">
        <f>IF(OR(ISBLANK(BJ10),ISBLANK(BQ10)),"",((BQ10-BJ10)/BJ10)*100)</f>
        <v/>
      </c>
      <c r="BU10" t="s">
        <v>4</v>
      </c>
      <c r="BV10" s="13"/>
      <c r="BZ10">
        <f t="shared" si="16"/>
        <v>0</v>
      </c>
      <c r="CA10">
        <f t="shared" si="17"/>
        <v>0</v>
      </c>
      <c r="CD10" t="str">
        <f>IF(CC10&gt;1.021*$BV$2,"Yes","No")</f>
        <v>No</v>
      </c>
      <c r="CE10" s="3" t="str">
        <f>IF(OR(ISBLANK(BV10),ISBLANK(CC10)),"",((CC10-BV10)/BV10)*100)</f>
        <v/>
      </c>
      <c r="CG10" t="s">
        <v>4</v>
      </c>
      <c r="CL10">
        <f t="shared" si="18"/>
        <v>0</v>
      </c>
      <c r="CM10">
        <f t="shared" si="19"/>
        <v>0</v>
      </c>
      <c r="CP10" t="str">
        <f>IF(CO10&gt;1.021*$CH$2,"Yes","No")</f>
        <v>No</v>
      </c>
      <c r="CQ10" s="3" t="str">
        <f>IF(OR(ISBLANK(CH10),ISBLANK(CO10)),"",((CO10-CH10)/CH10)*100)</f>
        <v/>
      </c>
      <c r="CS10" t="s">
        <v>4</v>
      </c>
      <c r="CX10">
        <f t="shared" si="20"/>
        <v>0</v>
      </c>
      <c r="CY10">
        <f t="shared" si="21"/>
        <v>0</v>
      </c>
      <c r="DB10" t="str">
        <f>IF(DA10&gt;1.021*$CT$2,"Yes","No")</f>
        <v>No</v>
      </c>
      <c r="DC10" s="3" t="str">
        <f>IF(OR(ISBLANK(CT10),ISBLANK(DA10)),"",((DA10-CT10)/CT10)*100)</f>
        <v/>
      </c>
      <c r="DE10" t="s">
        <v>4</v>
      </c>
      <c r="DH10" s="14"/>
      <c r="DJ10">
        <f t="shared" si="22"/>
        <v>0</v>
      </c>
      <c r="DK10">
        <f t="shared" si="23"/>
        <v>0</v>
      </c>
      <c r="DM10" s="14"/>
      <c r="DN10" t="str">
        <f>IF(DM10&gt;1.021*$DF$2,"Yes","No")</f>
        <v>No</v>
      </c>
      <c r="DO10" s="3" t="str">
        <f>IF(OR(ISBLANK(DF10),ISBLANK(DM10)),"",((DM10-DF10)/DF10)*100)</f>
        <v/>
      </c>
      <c r="DQ10" t="s">
        <v>4</v>
      </c>
      <c r="DV10">
        <f t="shared" si="24"/>
        <v>0</v>
      </c>
      <c r="DW10">
        <f t="shared" si="25"/>
        <v>0</v>
      </c>
      <c r="DZ10" t="str">
        <f>IF(DY10&gt;1.021*$DR$2,"Yes","No")</f>
        <v>No</v>
      </c>
      <c r="EA10" s="3" t="str">
        <f>IF(OR(ISBLANK(DR10),ISBLANK(DY10)),"",((DY10-DR10)/DR10)*100)</f>
        <v/>
      </c>
      <c r="EC10" t="s">
        <v>4</v>
      </c>
      <c r="EE10" t="s">
        <v>41</v>
      </c>
      <c r="EH10">
        <f t="shared" ref="EH10" si="32">EG10*1.02</f>
        <v>0</v>
      </c>
      <c r="EI10">
        <f t="shared" si="27"/>
        <v>0</v>
      </c>
      <c r="EL10" t="str">
        <f>IF(EK10&gt;1.021*$ED$2,"Yes","No")</f>
        <v>No</v>
      </c>
      <c r="EM10" s="3" t="str">
        <f>IF(OR(ISBLANK(ED10),ISBLANK(EK10)),"",((EK10-ED10)/ED10)*100)</f>
        <v/>
      </c>
      <c r="EO10" t="s">
        <v>4</v>
      </c>
      <c r="EP10" s="12"/>
      <c r="ET10">
        <f t="shared" ref="ET10" si="33">ES10*1.02</f>
        <v>0</v>
      </c>
      <c r="EU10">
        <f t="shared" si="29"/>
        <v>0</v>
      </c>
      <c r="EX10" t="str">
        <f t="shared" si="30"/>
        <v>No</v>
      </c>
      <c r="EY10" s="3" t="str">
        <f>IF(OR(ISBLANK(EP10),ISBLANK(EW10)),"",((EW10-EP10)/EP10)*100)</f>
        <v/>
      </c>
    </row>
    <row r="11" spans="1:155" x14ac:dyDescent="0.25">
      <c r="CE11" s="3"/>
      <c r="CQ11" s="3"/>
      <c r="DC11" s="3"/>
      <c r="DO11" s="3"/>
      <c r="EA11" s="3"/>
      <c r="EM11" s="3"/>
      <c r="EY11" s="3"/>
    </row>
    <row r="12" spans="1:155" x14ac:dyDescent="0.25">
      <c r="A12" t="s">
        <v>0</v>
      </c>
      <c r="B12">
        <v>2</v>
      </c>
      <c r="M12" t="s">
        <v>0</v>
      </c>
      <c r="N12">
        <v>6</v>
      </c>
      <c r="Y12" t="s">
        <v>0</v>
      </c>
      <c r="Z12">
        <v>10</v>
      </c>
      <c r="AK12" t="s">
        <v>0</v>
      </c>
      <c r="AL12">
        <v>14</v>
      </c>
      <c r="AW12" t="s">
        <v>0</v>
      </c>
      <c r="AX12">
        <v>18</v>
      </c>
      <c r="BI12" t="s">
        <v>0</v>
      </c>
      <c r="BJ12">
        <v>22</v>
      </c>
      <c r="BU12" t="s">
        <v>0</v>
      </c>
      <c r="BV12">
        <v>26</v>
      </c>
      <c r="BW12" s="1">
        <v>45466</v>
      </c>
      <c r="CE12" s="3"/>
      <c r="CG12" t="s">
        <v>0</v>
      </c>
      <c r="CH12">
        <v>30</v>
      </c>
      <c r="CQ12" s="3"/>
      <c r="CS12" t="s">
        <v>0</v>
      </c>
      <c r="CT12">
        <v>34</v>
      </c>
      <c r="CU12" s="1"/>
      <c r="DC12" s="3"/>
      <c r="DE12" t="s">
        <v>0</v>
      </c>
      <c r="DF12">
        <v>38</v>
      </c>
      <c r="DO12" s="3"/>
      <c r="DQ12" t="s">
        <v>0</v>
      </c>
      <c r="DR12">
        <v>42</v>
      </c>
      <c r="EA12" s="3"/>
      <c r="EC12" t="s">
        <v>0</v>
      </c>
      <c r="ED12">
        <v>46</v>
      </c>
      <c r="EE12" s="1"/>
      <c r="EM12" s="3"/>
      <c r="EO12" t="s">
        <v>0</v>
      </c>
      <c r="EP12">
        <v>50</v>
      </c>
      <c r="EQ12" t="s">
        <v>19</v>
      </c>
      <c r="EY12" s="3"/>
    </row>
    <row r="13" spans="1:155" x14ac:dyDescent="0.25">
      <c r="B13" t="s">
        <v>5</v>
      </c>
      <c r="C13" t="s">
        <v>6</v>
      </c>
      <c r="D13" t="s">
        <v>7</v>
      </c>
      <c r="E13" t="s">
        <v>8</v>
      </c>
      <c r="F13" t="s">
        <v>9</v>
      </c>
      <c r="H13" t="s">
        <v>10</v>
      </c>
      <c r="I13" t="s">
        <v>11</v>
      </c>
      <c r="J13" t="s">
        <v>18</v>
      </c>
      <c r="N13" t="s">
        <v>5</v>
      </c>
      <c r="O13" t="s">
        <v>6</v>
      </c>
      <c r="P13" t="s">
        <v>7</v>
      </c>
      <c r="Q13" t="s">
        <v>8</v>
      </c>
      <c r="R13" t="s">
        <v>9</v>
      </c>
      <c r="T13" t="s">
        <v>10</v>
      </c>
      <c r="U13" t="s">
        <v>11</v>
      </c>
      <c r="V13" t="s">
        <v>18</v>
      </c>
      <c r="Z13" t="s">
        <v>5</v>
      </c>
      <c r="AA13" t="s">
        <v>6</v>
      </c>
      <c r="AB13" t="s">
        <v>7</v>
      </c>
      <c r="AC13" t="s">
        <v>8</v>
      </c>
      <c r="AD13" t="s">
        <v>9</v>
      </c>
      <c r="AF13" t="s">
        <v>10</v>
      </c>
      <c r="AG13" t="s">
        <v>11</v>
      </c>
      <c r="AH13" t="s">
        <v>18</v>
      </c>
      <c r="AL13" t="s">
        <v>5</v>
      </c>
      <c r="AM13" t="s">
        <v>6</v>
      </c>
      <c r="AN13" t="s">
        <v>7</v>
      </c>
      <c r="AO13" t="s">
        <v>8</v>
      </c>
      <c r="AP13" t="s">
        <v>9</v>
      </c>
      <c r="AR13" t="s">
        <v>10</v>
      </c>
      <c r="AS13" t="s">
        <v>11</v>
      </c>
      <c r="AT13" t="s">
        <v>18</v>
      </c>
      <c r="AX13" t="s">
        <v>5</v>
      </c>
      <c r="AY13" t="s">
        <v>6</v>
      </c>
      <c r="AZ13" t="s">
        <v>7</v>
      </c>
      <c r="BA13" t="s">
        <v>8</v>
      </c>
      <c r="BB13" t="s">
        <v>9</v>
      </c>
      <c r="BD13" t="s">
        <v>10</v>
      </c>
      <c r="BE13" t="s">
        <v>11</v>
      </c>
      <c r="BF13" t="s">
        <v>18</v>
      </c>
      <c r="BJ13" t="s">
        <v>5</v>
      </c>
      <c r="BK13" t="s">
        <v>6</v>
      </c>
      <c r="BL13" t="s">
        <v>7</v>
      </c>
      <c r="BM13" t="s">
        <v>8</v>
      </c>
      <c r="BN13" t="s">
        <v>9</v>
      </c>
      <c r="BP13" t="s">
        <v>10</v>
      </c>
      <c r="BQ13" t="s">
        <v>11</v>
      </c>
      <c r="BR13" t="s">
        <v>18</v>
      </c>
      <c r="BV13" s="9" t="s">
        <v>5</v>
      </c>
      <c r="BW13" t="s">
        <v>6</v>
      </c>
      <c r="BX13" t="s">
        <v>7</v>
      </c>
      <c r="BY13" t="s">
        <v>8</v>
      </c>
      <c r="BZ13" t="s">
        <v>9</v>
      </c>
      <c r="CB13" t="s">
        <v>10</v>
      </c>
      <c r="CC13" t="s">
        <v>11</v>
      </c>
      <c r="CD13" t="s">
        <v>18</v>
      </c>
      <c r="CE13" s="3"/>
      <c r="CH13" t="s">
        <v>5</v>
      </c>
      <c r="CI13" t="s">
        <v>6</v>
      </c>
      <c r="CJ13" t="s">
        <v>7</v>
      </c>
      <c r="CK13" t="s">
        <v>8</v>
      </c>
      <c r="CL13" t="s">
        <v>9</v>
      </c>
      <c r="CN13" t="s">
        <v>10</v>
      </c>
      <c r="CO13" t="s">
        <v>11</v>
      </c>
      <c r="CP13" t="s">
        <v>18</v>
      </c>
      <c r="CQ13" s="3"/>
      <c r="CT13" t="s">
        <v>5</v>
      </c>
      <c r="CU13" t="s">
        <v>6</v>
      </c>
      <c r="CV13" t="s">
        <v>7</v>
      </c>
      <c r="CW13" t="s">
        <v>8</v>
      </c>
      <c r="CX13" t="s">
        <v>9</v>
      </c>
      <c r="CZ13" t="s">
        <v>10</v>
      </c>
      <c r="DA13" t="s">
        <v>11</v>
      </c>
      <c r="DB13" t="s">
        <v>18</v>
      </c>
      <c r="DC13" s="3"/>
      <c r="DF13" t="s">
        <v>5</v>
      </c>
      <c r="DG13" t="s">
        <v>6</v>
      </c>
      <c r="DH13" t="s">
        <v>7</v>
      </c>
      <c r="DI13" t="s">
        <v>8</v>
      </c>
      <c r="DJ13" t="s">
        <v>9</v>
      </c>
      <c r="DL13" t="s">
        <v>10</v>
      </c>
      <c r="DM13" t="s">
        <v>11</v>
      </c>
      <c r="DN13" t="s">
        <v>18</v>
      </c>
      <c r="DO13" s="3"/>
      <c r="DR13" t="s">
        <v>5</v>
      </c>
      <c r="DS13" t="s">
        <v>6</v>
      </c>
      <c r="DT13" t="s">
        <v>7</v>
      </c>
      <c r="DU13" t="s">
        <v>8</v>
      </c>
      <c r="DV13" t="s">
        <v>9</v>
      </c>
      <c r="DX13" t="s">
        <v>10</v>
      </c>
      <c r="DY13" t="s">
        <v>11</v>
      </c>
      <c r="DZ13" t="s">
        <v>18</v>
      </c>
      <c r="EA13" s="3"/>
      <c r="ED13" t="s">
        <v>5</v>
      </c>
      <c r="EE13" t="s">
        <v>6</v>
      </c>
      <c r="EF13" t="s">
        <v>7</v>
      </c>
      <c r="EG13" t="s">
        <v>8</v>
      </c>
      <c r="EH13" t="s">
        <v>9</v>
      </c>
      <c r="EJ13" t="s">
        <v>10</v>
      </c>
      <c r="EK13" t="s">
        <v>11</v>
      </c>
      <c r="EL13" t="s">
        <v>18</v>
      </c>
      <c r="EM13" s="3"/>
      <c r="EP13" t="s">
        <v>5</v>
      </c>
      <c r="EQ13" t="s">
        <v>6</v>
      </c>
      <c r="ER13" t="s">
        <v>7</v>
      </c>
      <c r="ES13" t="s">
        <v>8</v>
      </c>
      <c r="ET13" t="s">
        <v>9</v>
      </c>
      <c r="EV13" t="s">
        <v>10</v>
      </c>
      <c r="EW13" t="s">
        <v>11</v>
      </c>
      <c r="EX13" t="s">
        <v>18</v>
      </c>
      <c r="EY13" s="3"/>
    </row>
    <row r="14" spans="1:155" x14ac:dyDescent="0.25">
      <c r="A14" t="s">
        <v>1</v>
      </c>
      <c r="F14">
        <f>$B$2*1.04</f>
        <v>0</v>
      </c>
      <c r="G14">
        <f>$B$2*1.06</f>
        <v>0</v>
      </c>
      <c r="J14" t="str">
        <f>IF(I14&gt;1.025*$B$2,"Yes","No")</f>
        <v>No</v>
      </c>
      <c r="K14" s="3" t="str">
        <f t="shared" ref="K14:K16" si="34">IF(OR(ISBLANK(B14),ISBLANK(I14)),"",((I14-B14)/B14)*100)</f>
        <v/>
      </c>
      <c r="M14" t="s">
        <v>1</v>
      </c>
      <c r="R14">
        <f>$CH$2*1.04</f>
        <v>0</v>
      </c>
      <c r="S14">
        <f>$CH$2*1.06</f>
        <v>0</v>
      </c>
      <c r="V14" t="str">
        <f>IF(U14&gt;1.025*$N$2,"Yes","No")</f>
        <v>No</v>
      </c>
      <c r="W14" s="3" t="str">
        <f t="shared" ref="W14:W16" si="35">IF(OR(ISBLANK(N14),ISBLANK(U14)),"",((U14-N14)/N14)*100)</f>
        <v/>
      </c>
      <c r="Y14" t="s">
        <v>1</v>
      </c>
      <c r="Z14" s="13"/>
      <c r="AA14" s="9"/>
      <c r="AD14">
        <f>$Z$2*1.04</f>
        <v>0</v>
      </c>
      <c r="AE14">
        <f>$Z$2*1.06</f>
        <v>0</v>
      </c>
      <c r="AH14" t="str">
        <f>IF(AG14&gt;1.025*$Z$2,"Yes","No")</f>
        <v>No</v>
      </c>
      <c r="AI14" s="3" t="str">
        <f t="shared" ref="AI14:AI16" si="36">IF(OR(ISBLANK(Z14),ISBLANK(AG14)),"",((AG14-Z14)/Z14)*100)</f>
        <v/>
      </c>
      <c r="AK14" t="s">
        <v>1</v>
      </c>
      <c r="AL14">
        <v>18.2</v>
      </c>
      <c r="AM14">
        <v>12</v>
      </c>
      <c r="AN14">
        <v>18.899999999999999</v>
      </c>
      <c r="AO14">
        <v>17.3</v>
      </c>
      <c r="AP14">
        <f>AO14*1.04</f>
        <v>17.992000000000001</v>
      </c>
      <c r="AQ14">
        <f>AO14*1.06</f>
        <v>18.338000000000001</v>
      </c>
      <c r="AR14">
        <v>18</v>
      </c>
      <c r="AS14">
        <v>19.3</v>
      </c>
      <c r="AT14" t="str">
        <f>IF(AS14&gt;1.025*$AL$2,"Yes","No")</f>
        <v>Yes</v>
      </c>
      <c r="AU14" s="3">
        <f t="shared" ref="AU14:AU16" si="37">IF(OR(ISBLANK(AL14),ISBLANK(AS14)),"",((AS14-AL14)/AL14)*100)</f>
        <v>6.0439560439560527</v>
      </c>
      <c r="AW14" t="s">
        <v>1</v>
      </c>
      <c r="AX14" s="13"/>
      <c r="BB14">
        <f>$CH$2*1.04</f>
        <v>0</v>
      </c>
      <c r="BC14">
        <f>$CH$2*1.06</f>
        <v>0</v>
      </c>
      <c r="BF14" t="str">
        <f>IF(BE14&gt;1.025*$BJ$2,"Yes","No")</f>
        <v>No</v>
      </c>
      <c r="BG14" s="3" t="str">
        <f t="shared" ref="BG14:BG16" si="38">IF(OR(ISBLANK(AX14),ISBLANK(BE14)),"",((BE14-AX14)/AX14)*100)</f>
        <v/>
      </c>
      <c r="BI14" t="s">
        <v>1</v>
      </c>
      <c r="BN14">
        <f>$CH$2*1.04</f>
        <v>0</v>
      </c>
      <c r="BO14">
        <f>$CH$2*1.06</f>
        <v>0</v>
      </c>
      <c r="BR14" t="str">
        <f>IF(BQ14&gt;1.021*$BJ$2,"Yes","No")</f>
        <v>No</v>
      </c>
      <c r="BS14" s="3" t="str">
        <f t="shared" ref="BS14:BS16" si="39">IF(OR(ISBLANK(BJ14),ISBLANK(BQ14)),"",((BQ14-BJ14)/BJ14)*100)</f>
        <v/>
      </c>
      <c r="BU14" t="s">
        <v>1</v>
      </c>
      <c r="BV14" s="13"/>
      <c r="BZ14">
        <f>BY14*1.02</f>
        <v>0</v>
      </c>
      <c r="CA14">
        <f>BY14*1.04</f>
        <v>0</v>
      </c>
      <c r="CD14" t="str">
        <f>IF(CC14&gt;1.021*$BV$2,"Yes","No")</f>
        <v>No</v>
      </c>
      <c r="CE14" s="3" t="str">
        <f t="shared" ref="CE14:CE16" si="40">IF(OR(ISBLANK(BV14),ISBLANK(CC14)),"",((CC14-BV14)/BV14)*100)</f>
        <v/>
      </c>
      <c r="CG14" t="s">
        <v>1</v>
      </c>
      <c r="CL14">
        <f>CK14*1.02</f>
        <v>0</v>
      </c>
      <c r="CM14">
        <f>CK14*1.04</f>
        <v>0</v>
      </c>
      <c r="CP14" t="str">
        <f>IF(CO14&gt;1.021*$CH$2,"Yes","No")</f>
        <v>No</v>
      </c>
      <c r="CQ14" s="3" t="str">
        <f t="shared" ref="CQ14:CQ16" si="41">IF(OR(ISBLANK(CH14),ISBLANK(CO14)),"",((CO14-CH14)/CH14)*100)</f>
        <v/>
      </c>
      <c r="CS14" t="s">
        <v>1</v>
      </c>
      <c r="CX14">
        <f>CW14*1.02</f>
        <v>0</v>
      </c>
      <c r="CY14">
        <f>CW14*1.04</f>
        <v>0</v>
      </c>
      <c r="DB14" t="str">
        <f>IF(DA14&gt;1.021*$CT$2,"Yes","No")</f>
        <v>No</v>
      </c>
      <c r="DC14" s="3" t="str">
        <f t="shared" ref="DC14:DC16" si="42">IF(OR(ISBLANK(CT14),ISBLANK(DA14)),"",((DA14-CT14)/CT14)*100)</f>
        <v/>
      </c>
      <c r="DE14" t="s">
        <v>1</v>
      </c>
      <c r="DJ14">
        <f>DI14*1.02</f>
        <v>0</v>
      </c>
      <c r="DK14">
        <f>DI14*1.04</f>
        <v>0</v>
      </c>
      <c r="DN14" t="str">
        <f>IF(DM14&gt;1.021*$DF$2,"Yes","No")</f>
        <v>No</v>
      </c>
      <c r="DO14" s="3" t="str">
        <f t="shared" ref="DO14:DO16" si="43">IF(OR(ISBLANK(DF14),ISBLANK(DM14)),"",((DM14-DF14)/DF14)*100)</f>
        <v/>
      </c>
      <c r="DQ14" t="s">
        <v>1</v>
      </c>
      <c r="DV14">
        <f>DU14*1.02</f>
        <v>0</v>
      </c>
      <c r="DW14">
        <f>DU14*1.04</f>
        <v>0</v>
      </c>
      <c r="DZ14" t="str">
        <f>IF(DY14&gt;1.021*$DR$2,"Yes","No")</f>
        <v>No</v>
      </c>
      <c r="EA14" s="3" t="str">
        <f t="shared" ref="EA14:EA16" si="44">IF(OR(ISBLANK(DR14),ISBLANK(DY14)),"",((DY14-DR14)/DR14)*100)</f>
        <v/>
      </c>
      <c r="EC14" t="s">
        <v>1</v>
      </c>
      <c r="EH14">
        <f>EG14*1.02</f>
        <v>0</v>
      </c>
      <c r="EI14">
        <f>EG14*1.04</f>
        <v>0</v>
      </c>
      <c r="EL14" t="str">
        <f>IF(EK14&gt;1.021*$ED$2,"Yes","No")</f>
        <v>No</v>
      </c>
      <c r="EM14" s="3" t="str">
        <f t="shared" ref="EM14:EM16" si="45">IF(OR(ISBLANK(ED14),ISBLANK(EK14)),"",((EK14-ED14)/ED14)*100)</f>
        <v/>
      </c>
      <c r="EO14" t="s">
        <v>1</v>
      </c>
      <c r="EP14" s="12"/>
      <c r="ET14">
        <f>ES14*1.02</f>
        <v>0</v>
      </c>
      <c r="EU14">
        <f>ES14*1.04</f>
        <v>0</v>
      </c>
      <c r="EX14" t="str">
        <f>IF(EW14&gt;1.021*$EP$2,"Yes","No")</f>
        <v>No</v>
      </c>
      <c r="EY14" s="3" t="str">
        <f t="shared" ref="EY14:EY16" si="46">IF(OR(ISBLANK(EP14),ISBLANK(EW14)),"",((EW14-EP14)/EP14)*100)</f>
        <v/>
      </c>
    </row>
    <row r="15" spans="1:155" x14ac:dyDescent="0.25">
      <c r="A15" t="s">
        <v>2</v>
      </c>
      <c r="F15">
        <f>$B$2*1.04</f>
        <v>0</v>
      </c>
      <c r="G15">
        <f>$B$2*1.06</f>
        <v>0</v>
      </c>
      <c r="J15" t="str">
        <f>IF(I15&gt;1.025*$B$2,"Yes","No")</f>
        <v>No</v>
      </c>
      <c r="K15" s="3" t="str">
        <f t="shared" si="34"/>
        <v/>
      </c>
      <c r="M15" t="s">
        <v>2</v>
      </c>
      <c r="R15">
        <f>$CH$2*1.04</f>
        <v>0</v>
      </c>
      <c r="S15">
        <f>$CH$2*1.06</f>
        <v>0</v>
      </c>
      <c r="V15" t="str">
        <f>IF(U15&gt;1.025*$N$2,"Yes","No")</f>
        <v>No</v>
      </c>
      <c r="W15" s="3" t="str">
        <f t="shared" si="35"/>
        <v/>
      </c>
      <c r="Y15" t="s">
        <v>2</v>
      </c>
      <c r="Z15" s="13"/>
      <c r="AA15" s="9"/>
      <c r="AD15">
        <f>$Z$2*1.04</f>
        <v>0</v>
      </c>
      <c r="AE15">
        <f>$Z$2*1.06</f>
        <v>0</v>
      </c>
      <c r="AH15" t="str">
        <f>IF(AG15&gt;1.025*$Z$2,"Yes","No")</f>
        <v>No</v>
      </c>
      <c r="AI15" s="3" t="str">
        <f t="shared" si="36"/>
        <v/>
      </c>
      <c r="AK15" t="s">
        <v>2</v>
      </c>
      <c r="AL15">
        <v>18.100000000000001</v>
      </c>
      <c r="AM15">
        <v>12</v>
      </c>
      <c r="AN15">
        <v>19.100000000000001</v>
      </c>
      <c r="AO15">
        <v>17.3</v>
      </c>
      <c r="AP15">
        <f t="shared" ref="AP15:AP17" si="47">AO15*1.04</f>
        <v>17.992000000000001</v>
      </c>
      <c r="AQ15">
        <f t="shared" ref="AQ15:AQ17" si="48">AO15*1.06</f>
        <v>18.338000000000001</v>
      </c>
      <c r="AR15">
        <v>18.100000000000001</v>
      </c>
      <c r="AS15">
        <v>19.2</v>
      </c>
      <c r="AT15" t="str">
        <f t="shared" ref="AT15" si="49">IF(AS15&gt;1.025*$AL$2,"Yes","No")</f>
        <v>Yes</v>
      </c>
      <c r="AU15" s="3">
        <f t="shared" si="37"/>
        <v>6.0773480662983301</v>
      </c>
      <c r="AW15" t="s">
        <v>2</v>
      </c>
      <c r="AX15" s="13"/>
      <c r="BB15">
        <f>$CH$2*1.04</f>
        <v>0</v>
      </c>
      <c r="BC15">
        <f>$CH$2*1.06</f>
        <v>0</v>
      </c>
      <c r="BF15" t="str">
        <f>IF(BE15&gt;1.025*$BJ$2,"Yes","No")</f>
        <v>No</v>
      </c>
      <c r="BG15" s="3" t="str">
        <f t="shared" si="38"/>
        <v/>
      </c>
      <c r="BI15" t="s">
        <v>2</v>
      </c>
      <c r="BN15">
        <f>$CH$2*1.04</f>
        <v>0</v>
      </c>
      <c r="BO15">
        <f>$CH$2*1.06</f>
        <v>0</v>
      </c>
      <c r="BR15" t="str">
        <f>IF(BQ15&gt;1.021*$BJ$2,"Yes","No")</f>
        <v>No</v>
      </c>
      <c r="BS15" s="3" t="str">
        <f t="shared" si="39"/>
        <v/>
      </c>
      <c r="BU15" t="s">
        <v>2</v>
      </c>
      <c r="BV15" s="13"/>
      <c r="BZ15">
        <f t="shared" ref="BZ15:BZ17" si="50">BY15*1.02</f>
        <v>0</v>
      </c>
      <c r="CA15">
        <f t="shared" ref="CA15:CA17" si="51">BY15*1.04</f>
        <v>0</v>
      </c>
      <c r="CD15" t="str">
        <f>IF(CC15&gt;1.021*$BV$2,"Yes","No")</f>
        <v>No</v>
      </c>
      <c r="CE15" s="3" t="str">
        <f t="shared" si="40"/>
        <v/>
      </c>
      <c r="CG15" t="s">
        <v>2</v>
      </c>
      <c r="CL15">
        <f t="shared" ref="CL15:CL17" si="52">CK15*1.02</f>
        <v>0</v>
      </c>
      <c r="CM15">
        <f t="shared" ref="CM15:CM17" si="53">CK15*1.04</f>
        <v>0</v>
      </c>
      <c r="CP15" t="str">
        <f>IF(CO15&gt;1.021*$CH$2,"Yes","No")</f>
        <v>No</v>
      </c>
      <c r="CQ15" s="3" t="str">
        <f t="shared" si="41"/>
        <v/>
      </c>
      <c r="CS15" t="s">
        <v>2</v>
      </c>
      <c r="CX15">
        <f t="shared" ref="CX15:CX17" si="54">CW15*1.02</f>
        <v>0</v>
      </c>
      <c r="CY15">
        <f t="shared" ref="CY15:CY17" si="55">CW15*1.04</f>
        <v>0</v>
      </c>
      <c r="DB15" t="str">
        <f>IF(DA15&gt;1.021*$CT$2,"Yes","No")</f>
        <v>No</v>
      </c>
      <c r="DC15" s="3" t="str">
        <f t="shared" si="42"/>
        <v/>
      </c>
      <c r="DE15" t="s">
        <v>2</v>
      </c>
      <c r="DJ15">
        <f t="shared" ref="DJ15:DJ17" si="56">DI15*1.02</f>
        <v>0</v>
      </c>
      <c r="DK15">
        <f t="shared" ref="DK15:DK17" si="57">DI15*1.04</f>
        <v>0</v>
      </c>
      <c r="DN15" t="str">
        <f>IF(DM15&gt;1.021*$DF$2,"Yes","No")</f>
        <v>No</v>
      </c>
      <c r="DO15" s="3" t="str">
        <f t="shared" si="43"/>
        <v/>
      </c>
      <c r="DQ15" t="s">
        <v>2</v>
      </c>
      <c r="DV15">
        <f t="shared" ref="DV15:DV17" si="58">DU15*1.02</f>
        <v>0</v>
      </c>
      <c r="DW15">
        <f t="shared" ref="DW15:DW17" si="59">DU15*1.04</f>
        <v>0</v>
      </c>
      <c r="DZ15" t="str">
        <f>IF(DY15&gt;1.021*$DR$2,"Yes","No")</f>
        <v>No</v>
      </c>
      <c r="EA15" s="3" t="str">
        <f t="shared" si="44"/>
        <v/>
      </c>
      <c r="EC15" t="s">
        <v>2</v>
      </c>
      <c r="EH15">
        <f t="shared" ref="EH15" si="60">EG15*1.02</f>
        <v>0</v>
      </c>
      <c r="EI15">
        <f t="shared" ref="EI15:EI17" si="61">EG15*1.04</f>
        <v>0</v>
      </c>
      <c r="EL15" t="str">
        <f>IF(EK15&gt;1.021*$ED$2,"Yes","No")</f>
        <v>No</v>
      </c>
      <c r="EM15" s="3" t="str">
        <f t="shared" si="45"/>
        <v/>
      </c>
      <c r="EO15" t="s">
        <v>2</v>
      </c>
      <c r="EP15" s="12"/>
      <c r="ET15">
        <f t="shared" ref="ET15" si="62">ES15*1.02</f>
        <v>0</v>
      </c>
      <c r="EU15">
        <f t="shared" ref="EU15:EU17" si="63">ES15*1.04</f>
        <v>0</v>
      </c>
      <c r="EX15" t="str">
        <f t="shared" ref="EX15:EX17" si="64">IF(EW15&gt;1.021*$EP$2,"Yes","No")</f>
        <v>No</v>
      </c>
      <c r="EY15" s="3" t="str">
        <f t="shared" si="46"/>
        <v/>
      </c>
    </row>
    <row r="16" spans="1:155" x14ac:dyDescent="0.25">
      <c r="A16" t="s">
        <v>3</v>
      </c>
      <c r="F16">
        <f>$B$2*1.04</f>
        <v>0</v>
      </c>
      <c r="G16">
        <f>$B$2*1.06</f>
        <v>0</v>
      </c>
      <c r="J16" t="str">
        <f>IF(I16&gt;1.025*$B$2,"Yes","No")</f>
        <v>No</v>
      </c>
      <c r="K16" s="3" t="str">
        <f t="shared" si="34"/>
        <v/>
      </c>
      <c r="M16" t="s">
        <v>3</v>
      </c>
      <c r="R16">
        <f>$CH$2*1.04</f>
        <v>0</v>
      </c>
      <c r="S16">
        <f>$CH$2*1.06</f>
        <v>0</v>
      </c>
      <c r="V16" t="str">
        <f>IF(U16&gt;1.025*$N$2,"Yes","No")</f>
        <v>No</v>
      </c>
      <c r="W16" s="3" t="str">
        <f t="shared" si="35"/>
        <v/>
      </c>
      <c r="Y16" t="s">
        <v>3</v>
      </c>
      <c r="Z16" s="13"/>
      <c r="AA16" s="9"/>
      <c r="AD16">
        <f>$Z$2*1.04</f>
        <v>0</v>
      </c>
      <c r="AE16">
        <f>$Z$2*1.06</f>
        <v>0</v>
      </c>
      <c r="AH16" t="str">
        <f>IF(AG16&gt;1.025*$Z$2,"Yes","No")</f>
        <v>No</v>
      </c>
      <c r="AI16" s="3" t="str">
        <f t="shared" si="36"/>
        <v/>
      </c>
      <c r="AK16" t="s">
        <v>3</v>
      </c>
      <c r="AL16">
        <v>18.2</v>
      </c>
      <c r="AM16">
        <v>12</v>
      </c>
      <c r="AN16">
        <v>19.100000000000001</v>
      </c>
      <c r="AO16">
        <v>16.899999999999999</v>
      </c>
      <c r="AP16">
        <f t="shared" si="47"/>
        <v>17.576000000000001</v>
      </c>
      <c r="AQ16">
        <f t="shared" si="48"/>
        <v>17.913999999999998</v>
      </c>
      <c r="AR16">
        <v>18.100000000000001</v>
      </c>
      <c r="AS16">
        <v>19.100000000000001</v>
      </c>
      <c r="AT16" t="str">
        <f>IF(AS16&gt;1.025*$AL$2,"Yes","No")</f>
        <v>Yes</v>
      </c>
      <c r="AU16" s="3">
        <f t="shared" si="37"/>
        <v>4.9450549450549568</v>
      </c>
      <c r="AW16" t="s">
        <v>3</v>
      </c>
      <c r="AX16" s="13"/>
      <c r="BB16">
        <f>$CH$2*1.04</f>
        <v>0</v>
      </c>
      <c r="BC16">
        <f>$CH$2*1.06</f>
        <v>0</v>
      </c>
      <c r="BF16" t="str">
        <f>IF(BE16&gt;1.025*$BJ$2,"Yes","No")</f>
        <v>No</v>
      </c>
      <c r="BG16" s="3" t="str">
        <f t="shared" si="38"/>
        <v/>
      </c>
      <c r="BI16" t="s">
        <v>3</v>
      </c>
      <c r="BN16">
        <f>$CH$2*1.04</f>
        <v>0</v>
      </c>
      <c r="BO16">
        <f>$CH$2*1.06</f>
        <v>0</v>
      </c>
      <c r="BR16" t="str">
        <f>IF(BQ16&gt;1.021*$BJ$2,"Yes","No")</f>
        <v>No</v>
      </c>
      <c r="BS16" s="3" t="str">
        <f t="shared" si="39"/>
        <v/>
      </c>
      <c r="BU16" t="s">
        <v>3</v>
      </c>
      <c r="BV16" s="13"/>
      <c r="BZ16">
        <f t="shared" si="50"/>
        <v>0</v>
      </c>
      <c r="CA16">
        <f t="shared" si="51"/>
        <v>0</v>
      </c>
      <c r="CD16" t="str">
        <f>IF(CC16&gt;1.021*$BV$2,"Yes","No")</f>
        <v>No</v>
      </c>
      <c r="CE16" s="3" t="str">
        <f t="shared" si="40"/>
        <v/>
      </c>
      <c r="CG16" t="s">
        <v>3</v>
      </c>
      <c r="CL16">
        <f t="shared" si="52"/>
        <v>0</v>
      </c>
      <c r="CM16">
        <f t="shared" si="53"/>
        <v>0</v>
      </c>
      <c r="CP16" t="str">
        <f>IF(CO16&gt;1.021*$CH$2,"Yes","No")</f>
        <v>No</v>
      </c>
      <c r="CQ16" s="3" t="str">
        <f t="shared" si="41"/>
        <v/>
      </c>
      <c r="CS16" t="s">
        <v>3</v>
      </c>
      <c r="CX16">
        <f t="shared" si="54"/>
        <v>0</v>
      </c>
      <c r="CY16">
        <f t="shared" si="55"/>
        <v>0</v>
      </c>
      <c r="DB16" t="str">
        <f>IF(DA16&gt;1.021*$CT$2,"Yes","No")</f>
        <v>No</v>
      </c>
      <c r="DC16" s="3" t="str">
        <f t="shared" si="42"/>
        <v/>
      </c>
      <c r="DE16" t="s">
        <v>3</v>
      </c>
      <c r="DJ16">
        <f t="shared" si="56"/>
        <v>0</v>
      </c>
      <c r="DK16">
        <f t="shared" si="57"/>
        <v>0</v>
      </c>
      <c r="DN16" t="str">
        <f>IF(DM16&gt;1.021*$DF$2,"Yes","No")</f>
        <v>No</v>
      </c>
      <c r="DO16" s="3" t="str">
        <f t="shared" si="43"/>
        <v/>
      </c>
      <c r="DQ16" t="s">
        <v>3</v>
      </c>
      <c r="DV16">
        <f t="shared" si="58"/>
        <v>0</v>
      </c>
      <c r="DW16">
        <f t="shared" si="59"/>
        <v>0</v>
      </c>
      <c r="DZ16" t="str">
        <f>IF(DY16&gt;1.021*$DR$2,"Yes","No")</f>
        <v>No</v>
      </c>
      <c r="EA16" s="3" t="str">
        <f t="shared" si="44"/>
        <v/>
      </c>
      <c r="EC16" t="s">
        <v>3</v>
      </c>
      <c r="EH16">
        <f>EG16*1.02</f>
        <v>0</v>
      </c>
      <c r="EI16">
        <f t="shared" si="61"/>
        <v>0</v>
      </c>
      <c r="EL16" t="str">
        <f>IF(EK16&gt;1.021*$ED$2,"Yes","No")</f>
        <v>No</v>
      </c>
      <c r="EM16" s="3" t="str">
        <f t="shared" si="45"/>
        <v/>
      </c>
      <c r="EO16" t="s">
        <v>3</v>
      </c>
      <c r="EP16" s="12"/>
      <c r="ET16">
        <f>ES16*1.02</f>
        <v>0</v>
      </c>
      <c r="EU16">
        <f t="shared" si="63"/>
        <v>0</v>
      </c>
      <c r="EX16" t="str">
        <f t="shared" si="64"/>
        <v>No</v>
      </c>
      <c r="EY16" s="3" t="str">
        <f t="shared" si="46"/>
        <v/>
      </c>
    </row>
    <row r="17" spans="1:155" x14ac:dyDescent="0.25">
      <c r="A17" t="s">
        <v>4</v>
      </c>
      <c r="F17">
        <f>$B$2*1.04</f>
        <v>0</v>
      </c>
      <c r="G17">
        <f>$B$2*1.06</f>
        <v>0</v>
      </c>
      <c r="J17" t="str">
        <f>IF(I17&gt;1.025*$B$2,"Yes","No")</f>
        <v>No</v>
      </c>
      <c r="K17" s="3" t="str">
        <f>IF(OR(ISBLANK(B17),ISBLANK(I17)),"",((I17-B17)/B17)*100)</f>
        <v/>
      </c>
      <c r="M17" t="s">
        <v>4</v>
      </c>
      <c r="R17">
        <f>$CH$2*1.04</f>
        <v>0</v>
      </c>
      <c r="S17">
        <f>$CH$2*1.06</f>
        <v>0</v>
      </c>
      <c r="V17" t="str">
        <f>IF(U17&gt;1.025*$N$2,"Yes","No")</f>
        <v>No</v>
      </c>
      <c r="W17" s="3" t="str">
        <f>IF(OR(ISBLANK(N17),ISBLANK(U17)),"",((U17-N17)/N17)*100)</f>
        <v/>
      </c>
      <c r="Y17" t="s">
        <v>4</v>
      </c>
      <c r="Z17" s="13"/>
      <c r="AA17" s="9"/>
      <c r="AD17">
        <f>$Z$2*1.04</f>
        <v>0</v>
      </c>
      <c r="AE17">
        <f>$Z$2*1.06</f>
        <v>0</v>
      </c>
      <c r="AH17" t="str">
        <f>IF(AG17&gt;1.025*$Z$2,"Yes","No")</f>
        <v>No</v>
      </c>
      <c r="AI17" s="3" t="str">
        <f>IF(OR(ISBLANK(Z17),ISBLANK(AG17)),"",((AG17-Z17)/Z17)*100)</f>
        <v/>
      </c>
      <c r="AK17" t="s">
        <v>4</v>
      </c>
      <c r="AL17">
        <v>18.399999999999999</v>
      </c>
      <c r="AM17">
        <v>12</v>
      </c>
      <c r="AN17">
        <v>19.100000000000001</v>
      </c>
      <c r="AO17">
        <v>17.3</v>
      </c>
      <c r="AP17">
        <f t="shared" si="47"/>
        <v>17.992000000000001</v>
      </c>
      <c r="AQ17">
        <f t="shared" si="48"/>
        <v>18.338000000000001</v>
      </c>
      <c r="AR17">
        <v>18.2</v>
      </c>
      <c r="AS17">
        <v>19.100000000000001</v>
      </c>
      <c r="AT17" t="str">
        <f t="shared" ref="AT17" si="65">IF(AS17&gt;1.025*$AL$2,"Yes","No")</f>
        <v>Yes</v>
      </c>
      <c r="AU17" s="3">
        <f>IF(OR(ISBLANK(AL17),ISBLANK(AS17)),"",((AS17-AL17)/AL17)*100)</f>
        <v>3.8043478260869721</v>
      </c>
      <c r="AW17" t="s">
        <v>4</v>
      </c>
      <c r="AX17" s="13"/>
      <c r="BB17">
        <f>$CH$2*1.04</f>
        <v>0</v>
      </c>
      <c r="BC17">
        <f>$CH$2*1.06</f>
        <v>0</v>
      </c>
      <c r="BF17" t="str">
        <f>IF(BE17&gt;1.025*$BJ$2,"Yes","No")</f>
        <v>No</v>
      </c>
      <c r="BG17" s="3" t="str">
        <f>IF(OR(ISBLANK(AX17),ISBLANK(BE17)),"",((BE17-AX17)/AX17)*100)</f>
        <v/>
      </c>
      <c r="BI17" t="s">
        <v>4</v>
      </c>
      <c r="BN17">
        <f>$CH$2*1.04</f>
        <v>0</v>
      </c>
      <c r="BO17">
        <f>$CH$2*1.06</f>
        <v>0</v>
      </c>
      <c r="BR17" t="str">
        <f>IF(BQ17&gt;1.021*$BJ$2,"Yes","No")</f>
        <v>No</v>
      </c>
      <c r="BS17" s="3" t="str">
        <f>IF(OR(ISBLANK(BJ17),ISBLANK(BQ17)),"",((BQ17-BJ17)/BJ17)*100)</f>
        <v/>
      </c>
      <c r="BU17" t="s">
        <v>4</v>
      </c>
      <c r="BV17" s="13"/>
      <c r="BZ17">
        <f t="shared" si="50"/>
        <v>0</v>
      </c>
      <c r="CA17">
        <f t="shared" si="51"/>
        <v>0</v>
      </c>
      <c r="CD17" t="str">
        <f>IF(CC17&gt;1.021*$BV$2,"Yes","No")</f>
        <v>No</v>
      </c>
      <c r="CE17" s="3" t="str">
        <f>IF(OR(ISBLANK(BV17),ISBLANK(CC17)),"",((CC17-BV17)/BV17)*100)</f>
        <v/>
      </c>
      <c r="CG17" t="s">
        <v>4</v>
      </c>
      <c r="CL17">
        <f t="shared" si="52"/>
        <v>0</v>
      </c>
      <c r="CM17">
        <f t="shared" si="53"/>
        <v>0</v>
      </c>
      <c r="CP17" t="str">
        <f>IF(CO17&gt;1.021*$CH$2,"Yes","No")</f>
        <v>No</v>
      </c>
      <c r="CQ17" s="3" t="str">
        <f>IF(OR(ISBLANK(CH17),ISBLANK(CO17)),"",((CO17-CH17)/CH17)*100)</f>
        <v/>
      </c>
      <c r="CS17" t="s">
        <v>4</v>
      </c>
      <c r="CX17">
        <f t="shared" si="54"/>
        <v>0</v>
      </c>
      <c r="CY17">
        <f t="shared" si="55"/>
        <v>0</v>
      </c>
      <c r="DB17" t="str">
        <f>IF(DA17&gt;1.021*$CT$2,"Yes","No")</f>
        <v>No</v>
      </c>
      <c r="DC17" s="3" t="str">
        <f>IF(OR(ISBLANK(CT17),ISBLANK(DA17)),"",((DA17-CT17)/CT17)*100)</f>
        <v/>
      </c>
      <c r="DE17" t="s">
        <v>4</v>
      </c>
      <c r="DJ17">
        <f t="shared" si="56"/>
        <v>0</v>
      </c>
      <c r="DK17">
        <f t="shared" si="57"/>
        <v>0</v>
      </c>
      <c r="DN17" t="str">
        <f>IF(DM17&gt;1.021*$DF$2,"Yes","No")</f>
        <v>No</v>
      </c>
      <c r="DO17" s="3" t="str">
        <f>IF(OR(ISBLANK(DF17),ISBLANK(DM17)),"",((DM17-DF17)/DF17)*100)</f>
        <v/>
      </c>
      <c r="DQ17" t="s">
        <v>4</v>
      </c>
      <c r="DV17">
        <f t="shared" si="58"/>
        <v>0</v>
      </c>
      <c r="DW17">
        <f t="shared" si="59"/>
        <v>0</v>
      </c>
      <c r="DZ17" t="str">
        <f>IF(DY17&gt;1.021*$DR$2,"Yes","No")</f>
        <v>No</v>
      </c>
      <c r="EA17" s="3" t="str">
        <f>IF(OR(ISBLANK(DR17),ISBLANK(DY17)),"",((DY17-DR17)/DR17)*100)</f>
        <v/>
      </c>
      <c r="EC17" t="s">
        <v>4</v>
      </c>
      <c r="EH17">
        <f t="shared" ref="EH17" si="66">EG17*1.02</f>
        <v>0</v>
      </c>
      <c r="EI17">
        <f t="shared" si="61"/>
        <v>0</v>
      </c>
      <c r="EL17" t="str">
        <f>IF(EK17&gt;1.021*$ED$2,"Yes","No")</f>
        <v>No</v>
      </c>
      <c r="EM17" s="3" t="str">
        <f>IF(OR(ISBLANK(ED17),ISBLANK(EK17)),"",((EK17-ED17)/ED17)*100)</f>
        <v/>
      </c>
      <c r="EO17" t="s">
        <v>4</v>
      </c>
      <c r="EP17" s="12"/>
      <c r="ET17">
        <f t="shared" ref="ET17" si="67">ES17*1.02</f>
        <v>0</v>
      </c>
      <c r="EU17">
        <f t="shared" si="63"/>
        <v>0</v>
      </c>
      <c r="EX17" t="str">
        <f t="shared" si="64"/>
        <v>No</v>
      </c>
      <c r="EY17" s="3" t="str">
        <f>IF(OR(ISBLANK(EP17),ISBLANK(EW17)),"",((EW17-EP17)/EP17)*100)</f>
        <v/>
      </c>
    </row>
    <row r="18" spans="1:155" x14ac:dyDescent="0.25">
      <c r="CE18" s="3"/>
      <c r="CQ18" s="3"/>
      <c r="DC18" s="3"/>
      <c r="DO18" s="3"/>
      <c r="EA18" s="3"/>
      <c r="EM18" s="3"/>
      <c r="EY18" s="3"/>
    </row>
    <row r="19" spans="1:155" x14ac:dyDescent="0.25">
      <c r="A19" t="s">
        <v>0</v>
      </c>
      <c r="B19">
        <v>3</v>
      </c>
      <c r="M19" t="s">
        <v>0</v>
      </c>
      <c r="N19">
        <v>7</v>
      </c>
      <c r="Y19" t="s">
        <v>0</v>
      </c>
      <c r="Z19">
        <v>11</v>
      </c>
      <c r="AK19" t="s">
        <v>0</v>
      </c>
      <c r="AL19">
        <v>15</v>
      </c>
      <c r="AW19" t="s">
        <v>0</v>
      </c>
      <c r="AX19">
        <v>19</v>
      </c>
      <c r="BI19" t="s">
        <v>0</v>
      </c>
      <c r="BJ19">
        <v>23</v>
      </c>
      <c r="BK19" s="1">
        <v>45445</v>
      </c>
      <c r="BU19" t="s">
        <v>0</v>
      </c>
      <c r="BV19">
        <v>27</v>
      </c>
      <c r="BW19" s="1">
        <v>45473</v>
      </c>
      <c r="CE19" s="3"/>
      <c r="CG19" t="s">
        <v>0</v>
      </c>
      <c r="CH19">
        <v>31</v>
      </c>
      <c r="CI19" s="1"/>
      <c r="CQ19" s="3"/>
      <c r="CS19" t="s">
        <v>0</v>
      </c>
      <c r="CT19">
        <v>35</v>
      </c>
      <c r="DC19" s="3"/>
      <c r="DE19" t="s">
        <v>0</v>
      </c>
      <c r="DF19">
        <v>39</v>
      </c>
      <c r="DO19" s="3"/>
      <c r="DQ19" t="s">
        <v>0</v>
      </c>
      <c r="DR19">
        <v>43</v>
      </c>
      <c r="EA19" s="3"/>
      <c r="EC19" t="s">
        <v>0</v>
      </c>
      <c r="ED19">
        <v>47</v>
      </c>
      <c r="EM19" s="3"/>
      <c r="EO19" t="s">
        <v>0</v>
      </c>
      <c r="EP19">
        <v>51</v>
      </c>
      <c r="EQ19" t="s">
        <v>19</v>
      </c>
      <c r="EY19" s="3"/>
    </row>
    <row r="20" spans="1:155" x14ac:dyDescent="0.25">
      <c r="B20" t="s">
        <v>5</v>
      </c>
      <c r="C20" t="s">
        <v>6</v>
      </c>
      <c r="D20" t="s">
        <v>7</v>
      </c>
      <c r="E20" t="s">
        <v>8</v>
      </c>
      <c r="F20" t="s">
        <v>9</v>
      </c>
      <c r="H20" t="s">
        <v>10</v>
      </c>
      <c r="I20" t="s">
        <v>11</v>
      </c>
      <c r="J20" t="s">
        <v>18</v>
      </c>
      <c r="N20" t="s">
        <v>5</v>
      </c>
      <c r="O20" t="s">
        <v>6</v>
      </c>
      <c r="P20" t="s">
        <v>7</v>
      </c>
      <c r="Q20" t="s">
        <v>8</v>
      </c>
      <c r="R20" t="s">
        <v>9</v>
      </c>
      <c r="T20" t="s">
        <v>10</v>
      </c>
      <c r="U20" t="s">
        <v>11</v>
      </c>
      <c r="V20" t="s">
        <v>18</v>
      </c>
      <c r="Z20" t="s">
        <v>5</v>
      </c>
      <c r="AA20" t="s">
        <v>6</v>
      </c>
      <c r="AB20" t="s">
        <v>7</v>
      </c>
      <c r="AC20" t="s">
        <v>8</v>
      </c>
      <c r="AD20" t="s">
        <v>9</v>
      </c>
      <c r="AF20" t="s">
        <v>10</v>
      </c>
      <c r="AG20" t="s">
        <v>11</v>
      </c>
      <c r="AH20" t="s">
        <v>18</v>
      </c>
      <c r="AL20" t="s">
        <v>5</v>
      </c>
      <c r="AM20" t="s">
        <v>6</v>
      </c>
      <c r="AN20" t="s">
        <v>7</v>
      </c>
      <c r="AO20" t="s">
        <v>8</v>
      </c>
      <c r="AP20" t="s">
        <v>9</v>
      </c>
      <c r="AR20" t="s">
        <v>10</v>
      </c>
      <c r="AS20" t="s">
        <v>11</v>
      </c>
      <c r="AT20" t="s">
        <v>18</v>
      </c>
      <c r="AX20" t="s">
        <v>5</v>
      </c>
      <c r="AY20" t="s">
        <v>6</v>
      </c>
      <c r="AZ20" t="s">
        <v>7</v>
      </c>
      <c r="BA20" t="s">
        <v>8</v>
      </c>
      <c r="BB20" t="s">
        <v>9</v>
      </c>
      <c r="BD20" t="s">
        <v>10</v>
      </c>
      <c r="BE20" t="s">
        <v>11</v>
      </c>
      <c r="BF20" t="s">
        <v>18</v>
      </c>
      <c r="BJ20" t="s">
        <v>5</v>
      </c>
      <c r="BK20" t="s">
        <v>6</v>
      </c>
      <c r="BL20" t="s">
        <v>7</v>
      </c>
      <c r="BM20" t="s">
        <v>8</v>
      </c>
      <c r="BN20" t="s">
        <v>9</v>
      </c>
      <c r="BP20" t="s">
        <v>10</v>
      </c>
      <c r="BQ20" t="s">
        <v>11</v>
      </c>
      <c r="BR20" t="s">
        <v>18</v>
      </c>
      <c r="BV20" t="s">
        <v>5</v>
      </c>
      <c r="BW20" t="s">
        <v>6</v>
      </c>
      <c r="BX20" t="s">
        <v>7</v>
      </c>
      <c r="BY20" t="s">
        <v>8</v>
      </c>
      <c r="BZ20" t="s">
        <v>9</v>
      </c>
      <c r="CB20" t="s">
        <v>10</v>
      </c>
      <c r="CC20" t="s">
        <v>11</v>
      </c>
      <c r="CD20" t="s">
        <v>18</v>
      </c>
      <c r="CE20" s="3"/>
      <c r="CH20" t="s">
        <v>5</v>
      </c>
      <c r="CI20" t="s">
        <v>6</v>
      </c>
      <c r="CJ20" t="s">
        <v>7</v>
      </c>
      <c r="CK20" t="s">
        <v>8</v>
      </c>
      <c r="CL20" t="s">
        <v>9</v>
      </c>
      <c r="CN20" t="s">
        <v>10</v>
      </c>
      <c r="CO20" t="s">
        <v>11</v>
      </c>
      <c r="CP20" t="s">
        <v>18</v>
      </c>
      <c r="CQ20" s="3"/>
      <c r="CT20" t="s">
        <v>5</v>
      </c>
      <c r="CU20" t="s">
        <v>6</v>
      </c>
      <c r="CV20" t="s">
        <v>7</v>
      </c>
      <c r="CW20" t="s">
        <v>8</v>
      </c>
      <c r="CX20" t="s">
        <v>9</v>
      </c>
      <c r="CZ20" t="s">
        <v>10</v>
      </c>
      <c r="DA20" t="s">
        <v>11</v>
      </c>
      <c r="DB20" t="s">
        <v>18</v>
      </c>
      <c r="DC20" s="3"/>
      <c r="DF20" t="s">
        <v>5</v>
      </c>
      <c r="DG20" t="s">
        <v>6</v>
      </c>
      <c r="DH20" t="s">
        <v>7</v>
      </c>
      <c r="DI20" t="s">
        <v>8</v>
      </c>
      <c r="DJ20" t="s">
        <v>9</v>
      </c>
      <c r="DL20" t="s">
        <v>10</v>
      </c>
      <c r="DM20" t="s">
        <v>11</v>
      </c>
      <c r="DN20" t="s">
        <v>18</v>
      </c>
      <c r="DO20" s="3"/>
      <c r="DR20" t="s">
        <v>5</v>
      </c>
      <c r="DS20" t="s">
        <v>6</v>
      </c>
      <c r="DT20" t="s">
        <v>7</v>
      </c>
      <c r="DU20" t="s">
        <v>8</v>
      </c>
      <c r="DV20" t="s">
        <v>9</v>
      </c>
      <c r="DX20" t="s">
        <v>10</v>
      </c>
      <c r="DY20" t="s">
        <v>11</v>
      </c>
      <c r="DZ20" t="s">
        <v>18</v>
      </c>
      <c r="EA20" s="3"/>
      <c r="ED20" t="s">
        <v>5</v>
      </c>
      <c r="EE20" t="s">
        <v>6</v>
      </c>
      <c r="EF20" t="s">
        <v>7</v>
      </c>
      <c r="EG20" t="s">
        <v>8</v>
      </c>
      <c r="EH20" t="s">
        <v>9</v>
      </c>
      <c r="EJ20" t="s">
        <v>10</v>
      </c>
      <c r="EK20" t="s">
        <v>11</v>
      </c>
      <c r="EL20" t="s">
        <v>18</v>
      </c>
      <c r="EM20" s="3"/>
      <c r="EP20" t="s">
        <v>5</v>
      </c>
      <c r="EQ20" t="s">
        <v>6</v>
      </c>
      <c r="ER20" t="s">
        <v>7</v>
      </c>
      <c r="ES20" t="s">
        <v>8</v>
      </c>
      <c r="ET20" t="s">
        <v>9</v>
      </c>
      <c r="EV20" t="s">
        <v>10</v>
      </c>
      <c r="EW20" t="s">
        <v>11</v>
      </c>
      <c r="EX20" t="s">
        <v>18</v>
      </c>
      <c r="EY20" s="3"/>
    </row>
    <row r="21" spans="1:155" x14ac:dyDescent="0.25">
      <c r="A21" t="s">
        <v>1</v>
      </c>
      <c r="F21">
        <f>$B$2*1.04</f>
        <v>0</v>
      </c>
      <c r="G21">
        <f>$B$2*1.06</f>
        <v>0</v>
      </c>
      <c r="J21" t="str">
        <f>IF(I21&gt;1.025*$B$2,"Yes","No")</f>
        <v>No</v>
      </c>
      <c r="K21" s="3" t="str">
        <f t="shared" ref="K21:K23" si="68">IF(OR(ISBLANK(B21),ISBLANK(I21)),"",((I21-B21)/B21)*100)</f>
        <v/>
      </c>
      <c r="M21" t="s">
        <v>1</v>
      </c>
      <c r="R21">
        <f>$CH$2*1.04</f>
        <v>0</v>
      </c>
      <c r="S21">
        <f>$CH$2*1.06</f>
        <v>0</v>
      </c>
      <c r="V21" t="str">
        <f>IF(U21&gt;1.025*$N$2,"Yes","No")</f>
        <v>No</v>
      </c>
      <c r="W21" s="3" t="str">
        <f t="shared" ref="W21:W23" si="69">IF(OR(ISBLANK(N21),ISBLANK(U21)),"",((U21-N21)/N21)*100)</f>
        <v/>
      </c>
      <c r="Y21" t="s">
        <v>1</v>
      </c>
      <c r="AD21">
        <f>$Z$2*1.04</f>
        <v>0</v>
      </c>
      <c r="AE21">
        <f>$Z$2*1.06</f>
        <v>0</v>
      </c>
      <c r="AH21" t="str">
        <f>IF(AG21&gt;1.025*$Z$2,"Yes","No")</f>
        <v>No</v>
      </c>
      <c r="AI21" s="3" t="str">
        <f t="shared" ref="AI21:AI23" si="70">IF(OR(ISBLANK(Z21),ISBLANK(AG21)),"",((AG21-Z21)/Z21)*100)</f>
        <v/>
      </c>
      <c r="AK21" t="s">
        <v>1</v>
      </c>
      <c r="AL21">
        <v>18.399999999999999</v>
      </c>
      <c r="AM21">
        <v>12</v>
      </c>
      <c r="AN21">
        <v>19</v>
      </c>
      <c r="AP21">
        <f>AO21*1.04</f>
        <v>0</v>
      </c>
      <c r="AQ21">
        <f>AO21*1.06</f>
        <v>0</v>
      </c>
      <c r="AS21">
        <v>19</v>
      </c>
      <c r="AT21" t="str">
        <f>IF(AS21&gt;1.025*$AL$2,"Yes","No")</f>
        <v>Yes</v>
      </c>
      <c r="AU21" s="3">
        <f t="shared" ref="AU21:AU23" si="71">IF(OR(ISBLANK(AL21),ISBLANK(AS21)),"",((AS21-AL21)/AL21)*100)</f>
        <v>3.2608695652173996</v>
      </c>
      <c r="AW21" t="s">
        <v>1</v>
      </c>
      <c r="BB21">
        <f>$CH$2*1.04</f>
        <v>0</v>
      </c>
      <c r="BC21">
        <f>$CH$2*1.06</f>
        <v>0</v>
      </c>
      <c r="BF21" t="str">
        <f>IF(BE21&gt;1.025*$AX$2,"Yes","No")</f>
        <v>No</v>
      </c>
      <c r="BG21" s="3" t="str">
        <f t="shared" ref="BG21:BG23" si="72">IF(OR(ISBLANK(AX21),ISBLANK(BE21)),"",((BE21-AX21)/AX21)*100)</f>
        <v/>
      </c>
      <c r="BI21" t="s">
        <v>1</v>
      </c>
      <c r="BJ21" s="13"/>
      <c r="BN21">
        <f>$CH$2*1.04</f>
        <v>0</v>
      </c>
      <c r="BO21">
        <f>$CH$2*1.06</f>
        <v>0</v>
      </c>
      <c r="BR21" t="str">
        <f>IF(BQ21&gt;1.021*$BJ$2,"Yes","No")</f>
        <v>No</v>
      </c>
      <c r="BS21" s="3" t="str">
        <f t="shared" ref="BS21:BS23" si="73">IF(OR(ISBLANK(BJ21),ISBLANK(BQ21)),"",((BQ21-BJ21)/BJ21)*100)</f>
        <v/>
      </c>
      <c r="BU21" t="s">
        <v>1</v>
      </c>
      <c r="BX21" s="9"/>
      <c r="BY21" s="14"/>
      <c r="BZ21">
        <f>BY21*1.02</f>
        <v>0</v>
      </c>
      <c r="CA21">
        <f>BY21*1.04</f>
        <v>0</v>
      </c>
      <c r="CD21" t="str">
        <f>IF(CC21&gt;1.021*$BV$2,"Yes","No")</f>
        <v>No</v>
      </c>
      <c r="CE21" s="3" t="str">
        <f t="shared" ref="CE21:CE23" si="74">IF(OR(ISBLANK(BV21),ISBLANK(CC21)),"",((CC21-BV21)/BV21)*100)</f>
        <v/>
      </c>
      <c r="CG21" t="s">
        <v>1</v>
      </c>
      <c r="CH21" s="8"/>
      <c r="CL21">
        <f>CK21*1.02</f>
        <v>0</v>
      </c>
      <c r="CM21">
        <f>CK21*1.04</f>
        <v>0</v>
      </c>
      <c r="CP21" t="str">
        <f>IF(CO21&gt;1.021*$CH$2,"Yes","No")</f>
        <v>No</v>
      </c>
      <c r="CQ21" s="3" t="str">
        <f t="shared" ref="CQ21:CQ23" si="75">IF(OR(ISBLANK(CH21),ISBLANK(CO21)),"",((CO21-CH21)/CH21)*100)</f>
        <v/>
      </c>
      <c r="CS21" t="s">
        <v>1</v>
      </c>
      <c r="CX21">
        <f>CW21*1.02</f>
        <v>0</v>
      </c>
      <c r="CY21">
        <f>CW21*1.04</f>
        <v>0</v>
      </c>
      <c r="DB21" t="str">
        <f>IF(DA21&gt;1.021*$CT$2,"Yes","No")</f>
        <v>No</v>
      </c>
      <c r="DC21" s="3" t="str">
        <f t="shared" ref="DC21:DC23" si="76">IF(OR(ISBLANK(CT21),ISBLANK(DA21)),"",((DA21-CT21)/CT21)*100)</f>
        <v/>
      </c>
      <c r="DE21" t="s">
        <v>1</v>
      </c>
      <c r="DF21" s="10"/>
      <c r="DJ21">
        <f>DI21*1.02</f>
        <v>0</v>
      </c>
      <c r="DK21">
        <f>DI21*1.04</f>
        <v>0</v>
      </c>
      <c r="DN21" t="str">
        <f>IF(DM21&gt;1.021*$DF$2,"Yes","No")</f>
        <v>No</v>
      </c>
      <c r="DO21" s="3" t="str">
        <f t="shared" ref="DO21:DO23" si="77">IF(OR(ISBLANK(DF21),ISBLANK(DM21)),"",((DM21-DF21)/DF21)*100)</f>
        <v/>
      </c>
      <c r="DQ21" t="s">
        <v>1</v>
      </c>
      <c r="DV21">
        <f>DU21*1.02</f>
        <v>0</v>
      </c>
      <c r="DW21">
        <f>DU21*1.04</f>
        <v>0</v>
      </c>
      <c r="DZ21" t="str">
        <f>IF(DY21&gt;1.021*$DR$2,"Yes","No")</f>
        <v>No</v>
      </c>
      <c r="EA21" s="3" t="str">
        <f t="shared" ref="EA21:EA23" si="78">IF(OR(ISBLANK(DR21),ISBLANK(DY21)),"",((DY21-DR21)/DR21)*100)</f>
        <v/>
      </c>
      <c r="EC21" t="s">
        <v>1</v>
      </c>
      <c r="EI21">
        <f>EG21*1.04</f>
        <v>0</v>
      </c>
      <c r="EL21" t="str">
        <f>IF(EK21&gt;1.021*$ED$2,"Yes","No")</f>
        <v>No</v>
      </c>
      <c r="EM21" s="3" t="str">
        <f t="shared" ref="EM21:EM23" si="79">IF(OR(ISBLANK(ED21),ISBLANK(EK21)),"",((EK21-ED21)/ED21)*100)</f>
        <v/>
      </c>
      <c r="EO21" t="s">
        <v>1</v>
      </c>
      <c r="EP21" s="12"/>
      <c r="ET21">
        <f>ES21*1.02</f>
        <v>0</v>
      </c>
      <c r="EU21">
        <f>ES21*1.04</f>
        <v>0</v>
      </c>
      <c r="EX21" t="str">
        <f>IF(EW21&gt;1.021*$EP$2,"Yes","No")</f>
        <v>No</v>
      </c>
      <c r="EY21" s="3" t="str">
        <f t="shared" ref="EY21:EY23" si="80">IF(OR(ISBLANK(EP21),ISBLANK(EW21)),"",((EW21-EP21)/EP21)*100)</f>
        <v/>
      </c>
    </row>
    <row r="22" spans="1:155" x14ac:dyDescent="0.25">
      <c r="A22" t="s">
        <v>2</v>
      </c>
      <c r="F22">
        <f>$B$2*1.04</f>
        <v>0</v>
      </c>
      <c r="G22">
        <f>$B$2*1.06</f>
        <v>0</v>
      </c>
      <c r="J22" t="str">
        <f>IF(I22&gt;1.025*$B$2,"Yes","No")</f>
        <v>No</v>
      </c>
      <c r="K22" s="3" t="str">
        <f t="shared" si="68"/>
        <v/>
      </c>
      <c r="M22" t="s">
        <v>2</v>
      </c>
      <c r="R22">
        <f>$CH$2*1.04</f>
        <v>0</v>
      </c>
      <c r="S22">
        <f>$CH$2*1.06</f>
        <v>0</v>
      </c>
      <c r="V22" t="str">
        <f>IF(U22&gt;1.025*$N$2,"Yes","No")</f>
        <v>No</v>
      </c>
      <c r="W22" s="3" t="str">
        <f t="shared" si="69"/>
        <v/>
      </c>
      <c r="Y22" t="s">
        <v>2</v>
      </c>
      <c r="AD22">
        <f>$Z$2*1.04</f>
        <v>0</v>
      </c>
      <c r="AE22">
        <f>$Z$2*1.06</f>
        <v>0</v>
      </c>
      <c r="AH22" t="str">
        <f>IF(AG22&gt;1.025*$Z$2,"Yes","No")</f>
        <v>No</v>
      </c>
      <c r="AI22" s="3" t="str">
        <f t="shared" si="70"/>
        <v/>
      </c>
      <c r="AK22" t="s">
        <v>2</v>
      </c>
      <c r="AL22">
        <v>18.5</v>
      </c>
      <c r="AM22">
        <v>12</v>
      </c>
      <c r="AN22">
        <v>19.100000000000001</v>
      </c>
      <c r="AP22">
        <f t="shared" ref="AP22:AP24" si="81">AO22*1.04</f>
        <v>0</v>
      </c>
      <c r="AQ22">
        <f t="shared" ref="AQ22:AQ24" si="82">AO22*1.06</f>
        <v>0</v>
      </c>
      <c r="AS22">
        <v>19.100000000000001</v>
      </c>
      <c r="AT22" t="str">
        <f>IF(AS22&gt;1.025*$AL$2,"Yes","No")</f>
        <v>Yes</v>
      </c>
      <c r="AU22" s="3">
        <f t="shared" si="71"/>
        <v>3.243243243243251</v>
      </c>
      <c r="AW22" t="s">
        <v>2</v>
      </c>
      <c r="BB22">
        <f>$CH$2*1.04</f>
        <v>0</v>
      </c>
      <c r="BC22">
        <f>$CH$2*1.06</f>
        <v>0</v>
      </c>
      <c r="BF22" t="str">
        <f t="shared" ref="BF22:BF23" si="83">IF(BE22&gt;1.025*$AX$2,"Yes","No")</f>
        <v>No</v>
      </c>
      <c r="BG22" s="3" t="str">
        <f t="shared" si="72"/>
        <v/>
      </c>
      <c r="BI22" t="s">
        <v>2</v>
      </c>
      <c r="BJ22" s="13"/>
      <c r="BN22">
        <f>$CH$2*1.04</f>
        <v>0</v>
      </c>
      <c r="BO22">
        <f>$CH$2*1.06</f>
        <v>0</v>
      </c>
      <c r="BR22" t="str">
        <f>IF(BQ22&gt;1.021*$BJ$2,"Yes","No")</f>
        <v>No</v>
      </c>
      <c r="BS22" s="3" t="str">
        <f t="shared" si="73"/>
        <v/>
      </c>
      <c r="BU22" t="s">
        <v>2</v>
      </c>
      <c r="BX22" s="9"/>
      <c r="BY22" s="9"/>
      <c r="BZ22">
        <f t="shared" ref="BZ22:BZ24" si="84">BY22*1.02</f>
        <v>0</v>
      </c>
      <c r="CA22">
        <f t="shared" ref="CA22:CA24" si="85">BY22*1.04</f>
        <v>0</v>
      </c>
      <c r="CD22" t="str">
        <f>IF(CC22&gt;1.021*$BV$2,"Yes","No")</f>
        <v>No</v>
      </c>
      <c r="CE22" s="3" t="str">
        <f t="shared" si="74"/>
        <v/>
      </c>
      <c r="CG22" t="s">
        <v>2</v>
      </c>
      <c r="CH22" s="8"/>
      <c r="CL22">
        <f t="shared" ref="CL22:CL24" si="86">CK22*1.02</f>
        <v>0</v>
      </c>
      <c r="CM22">
        <f t="shared" ref="CM22:CM24" si="87">CK22*1.04</f>
        <v>0</v>
      </c>
      <c r="CP22" t="str">
        <f>IF(CO22&gt;1.021*$CH$2,"Yes","No")</f>
        <v>No</v>
      </c>
      <c r="CQ22" s="3" t="str">
        <f t="shared" si="75"/>
        <v/>
      </c>
      <c r="CS22" t="s">
        <v>2</v>
      </c>
      <c r="CX22">
        <f t="shared" ref="CX22:CX24" si="88">CW22*1.02</f>
        <v>0</v>
      </c>
      <c r="CY22">
        <f t="shared" ref="CY22:CY24" si="89">CW22*1.04</f>
        <v>0</v>
      </c>
      <c r="DB22" t="str">
        <f>IF(DA22&gt;1.021*$CT$2,"Yes","No")</f>
        <v>No</v>
      </c>
      <c r="DC22" s="3" t="str">
        <f>IF(OR(ISBLANK(CT22),ISBLANK(DA22)),"",((DA22-CT22)/CT22)*100)</f>
        <v/>
      </c>
      <c r="DE22" t="s">
        <v>2</v>
      </c>
      <c r="DF22" s="10"/>
      <c r="DJ22">
        <f t="shared" ref="DJ22:DJ24" si="90">DI22*1.02</f>
        <v>0</v>
      </c>
      <c r="DK22">
        <f t="shared" ref="DK22:DK24" si="91">DI22*1.04</f>
        <v>0</v>
      </c>
      <c r="DN22" t="str">
        <f>IF(DM22&gt;1.021*$DF$2,"Yes","No")</f>
        <v>No</v>
      </c>
      <c r="DO22" s="3" t="str">
        <f>IF(OR(ISBLANK(DF22),ISBLANK(DM22)),"",((DM22-DF22)/DF22)*100)</f>
        <v/>
      </c>
      <c r="DQ22" t="s">
        <v>2</v>
      </c>
      <c r="DV22">
        <f t="shared" ref="DV22:DV24" si="92">DU22*1.02</f>
        <v>0</v>
      </c>
      <c r="DW22">
        <f t="shared" ref="DW22:DW24" si="93">DU22*1.04</f>
        <v>0</v>
      </c>
      <c r="DZ22" t="str">
        <f>IF(DY22&gt;1.021*$DR$2,"Yes","No")</f>
        <v>No</v>
      </c>
      <c r="EA22" s="3" t="str">
        <f>IF(OR(ISBLANK(DR22),ISBLANK(DY22)),"",((DY22-DR22)/DR22)*100)</f>
        <v/>
      </c>
      <c r="EC22" t="s">
        <v>2</v>
      </c>
      <c r="EG22" s="9"/>
      <c r="EI22">
        <f t="shared" ref="EI22:EI24" si="94">EG22*1.04</f>
        <v>0</v>
      </c>
      <c r="EK22" s="14"/>
      <c r="EL22" t="str">
        <f>IF(EK22&gt;1.021*$ED$2,"Yes","No")</f>
        <v>No</v>
      </c>
      <c r="EM22" s="3" t="str">
        <f>IF(OR(ISBLANK(ED22),ISBLANK(EK22)),"",((EK22-ED22)/ED22)*100)</f>
        <v/>
      </c>
      <c r="EO22" t="s">
        <v>2</v>
      </c>
      <c r="EP22" s="12"/>
      <c r="ET22">
        <f t="shared" ref="ET22" si="95">ES22*1.02</f>
        <v>0</v>
      </c>
      <c r="EU22">
        <f t="shared" ref="EU22:EU24" si="96">ES22*1.04</f>
        <v>0</v>
      </c>
      <c r="EX22" t="str">
        <f t="shared" ref="EX22:EX24" si="97">IF(EW22&gt;1.021*$EP$2,"Yes","No")</f>
        <v>No</v>
      </c>
      <c r="EY22" s="3" t="str">
        <f>IF(OR(ISBLANK(EP22),ISBLANK(EW22)),"",((EW22-EP22)/EP22)*100)</f>
        <v/>
      </c>
    </row>
    <row r="23" spans="1:155" x14ac:dyDescent="0.25">
      <c r="A23" t="s">
        <v>3</v>
      </c>
      <c r="F23">
        <f>$B$2*1.04</f>
        <v>0</v>
      </c>
      <c r="G23">
        <f>$B$2*1.06</f>
        <v>0</v>
      </c>
      <c r="J23" t="str">
        <f>IF(I23&gt;1.025*$B$2,"Yes","No")</f>
        <v>No</v>
      </c>
      <c r="K23" s="3" t="str">
        <f t="shared" si="68"/>
        <v/>
      </c>
      <c r="M23" t="s">
        <v>3</v>
      </c>
      <c r="R23">
        <f>$CH$2*1.04</f>
        <v>0</v>
      </c>
      <c r="S23">
        <f>$CH$2*1.06</f>
        <v>0</v>
      </c>
      <c r="V23" t="str">
        <f>IF(U23&gt;1.025*$N$2,"Yes","No")</f>
        <v>No</v>
      </c>
      <c r="W23" s="3" t="str">
        <f t="shared" si="69"/>
        <v/>
      </c>
      <c r="Y23" t="s">
        <v>3</v>
      </c>
      <c r="AD23">
        <f>$Z$2*1.04</f>
        <v>0</v>
      </c>
      <c r="AE23">
        <f>$Z$2*1.06</f>
        <v>0</v>
      </c>
      <c r="AH23" t="str">
        <f>IF(AG23&gt;1.025*$Z$2,"Yes","No")</f>
        <v>No</v>
      </c>
      <c r="AI23" s="3" t="str">
        <f t="shared" si="70"/>
        <v/>
      </c>
      <c r="AK23" t="s">
        <v>3</v>
      </c>
      <c r="AL23">
        <v>18.5</v>
      </c>
      <c r="AM23">
        <v>12</v>
      </c>
      <c r="AN23">
        <v>19</v>
      </c>
      <c r="AP23">
        <f t="shared" si="81"/>
        <v>0</v>
      </c>
      <c r="AQ23">
        <f t="shared" si="82"/>
        <v>0</v>
      </c>
      <c r="AS23">
        <v>19</v>
      </c>
      <c r="AT23" t="str">
        <f t="shared" ref="AT23:AT24" si="98">IF(AS23&gt;1.025*$AL$2,"Yes","No")</f>
        <v>Yes</v>
      </c>
      <c r="AU23" s="3">
        <f t="shared" si="71"/>
        <v>2.7027027027027026</v>
      </c>
      <c r="AW23" t="s">
        <v>3</v>
      </c>
      <c r="BB23">
        <f>$CH$2*1.04</f>
        <v>0</v>
      </c>
      <c r="BC23">
        <f>$CH$2*1.06</f>
        <v>0</v>
      </c>
      <c r="BF23" t="str">
        <f t="shared" si="83"/>
        <v>No</v>
      </c>
      <c r="BG23" s="3" t="str">
        <f t="shared" si="72"/>
        <v/>
      </c>
      <c r="BI23" t="s">
        <v>3</v>
      </c>
      <c r="BJ23" s="13"/>
      <c r="BN23">
        <f>$CH$2*1.04</f>
        <v>0</v>
      </c>
      <c r="BO23">
        <f>$CH$2*1.06</f>
        <v>0</v>
      </c>
      <c r="BR23" t="str">
        <f>IF(BQ23&gt;1.021*$BJ$2,"Yes","No")</f>
        <v>No</v>
      </c>
      <c r="BS23" s="3" t="str">
        <f t="shared" si="73"/>
        <v/>
      </c>
      <c r="BU23" t="s">
        <v>3</v>
      </c>
      <c r="BX23" s="9"/>
      <c r="BY23" s="9"/>
      <c r="BZ23">
        <f t="shared" si="84"/>
        <v>0</v>
      </c>
      <c r="CA23">
        <f t="shared" si="85"/>
        <v>0</v>
      </c>
      <c r="CD23" t="str">
        <f>IF(CC23&gt;1.021*$BV$2,"Yes","No")</f>
        <v>No</v>
      </c>
      <c r="CE23" s="3" t="str">
        <f t="shared" si="74"/>
        <v/>
      </c>
      <c r="CG23" t="s">
        <v>3</v>
      </c>
      <c r="CH23" s="8"/>
      <c r="CL23">
        <f t="shared" si="86"/>
        <v>0</v>
      </c>
      <c r="CM23">
        <f t="shared" si="87"/>
        <v>0</v>
      </c>
      <c r="CP23" t="str">
        <f>IF(CO23&gt;1.021*$CH$2,"Yes","No")</f>
        <v>No</v>
      </c>
      <c r="CQ23" s="3" t="str">
        <f t="shared" si="75"/>
        <v/>
      </c>
      <c r="CS23" t="s">
        <v>3</v>
      </c>
      <c r="CX23">
        <f t="shared" si="88"/>
        <v>0</v>
      </c>
      <c r="CY23">
        <f t="shared" si="89"/>
        <v>0</v>
      </c>
      <c r="DB23" t="str">
        <f>IF(DA23&gt;1.021*$CT$2,"Yes","No")</f>
        <v>No</v>
      </c>
      <c r="DC23" s="3" t="str">
        <f t="shared" si="76"/>
        <v/>
      </c>
      <c r="DE23" t="s">
        <v>3</v>
      </c>
      <c r="DF23" s="10"/>
      <c r="DJ23">
        <f t="shared" si="90"/>
        <v>0</v>
      </c>
      <c r="DK23">
        <f t="shared" si="91"/>
        <v>0</v>
      </c>
      <c r="DN23" t="str">
        <f>IF(DM23&gt;1.021*$DF$2,"Yes","No")</f>
        <v>No</v>
      </c>
      <c r="DO23" s="3" t="str">
        <f t="shared" si="77"/>
        <v/>
      </c>
      <c r="DQ23" t="s">
        <v>3</v>
      </c>
      <c r="DU23" s="14"/>
      <c r="DV23">
        <f t="shared" si="92"/>
        <v>0</v>
      </c>
      <c r="DW23">
        <f t="shared" si="93"/>
        <v>0</v>
      </c>
      <c r="DZ23" t="str">
        <f>IF(DY23&gt;1.021*$DR$2,"Yes","No")</f>
        <v>No</v>
      </c>
      <c r="EA23" s="3" t="str">
        <f t="shared" si="78"/>
        <v/>
      </c>
      <c r="EC23" t="s">
        <v>3</v>
      </c>
      <c r="EG23" s="14"/>
      <c r="EI23">
        <f t="shared" si="94"/>
        <v>0</v>
      </c>
      <c r="EL23" t="str">
        <f>IF(EK23&gt;1.021*$ED$2,"Yes","No")</f>
        <v>No</v>
      </c>
      <c r="EM23" s="3" t="str">
        <f t="shared" si="79"/>
        <v/>
      </c>
      <c r="EO23" t="s">
        <v>3</v>
      </c>
      <c r="EP23" s="12"/>
      <c r="ET23">
        <f>ES23*1.02</f>
        <v>0</v>
      </c>
      <c r="EU23">
        <f t="shared" si="96"/>
        <v>0</v>
      </c>
      <c r="EX23" t="str">
        <f t="shared" si="97"/>
        <v>No</v>
      </c>
      <c r="EY23" s="3" t="str">
        <f t="shared" si="80"/>
        <v/>
      </c>
    </row>
    <row r="24" spans="1:155" x14ac:dyDescent="0.25">
      <c r="A24" t="s">
        <v>4</v>
      </c>
      <c r="F24">
        <f>$B$2*1.04</f>
        <v>0</v>
      </c>
      <c r="G24">
        <f>$B$2*1.06</f>
        <v>0</v>
      </c>
      <c r="J24" t="str">
        <f>IF(I24&gt;1.025*$B$2,"Yes","No")</f>
        <v>No</v>
      </c>
      <c r="K24" s="3" t="str">
        <f>IF(OR(ISBLANK(B24),ISBLANK(I24)),"",((I24-B24)/B24)*100)</f>
        <v/>
      </c>
      <c r="M24" t="s">
        <v>4</v>
      </c>
      <c r="R24">
        <f>$CH$2*1.04</f>
        <v>0</v>
      </c>
      <c r="S24">
        <f>$CH$2*1.06</f>
        <v>0</v>
      </c>
      <c r="V24" t="str">
        <f>IF(U24&gt;1.025*$N$2,"Yes","No")</f>
        <v>No</v>
      </c>
      <c r="W24" s="3" t="str">
        <f>IF(OR(ISBLANK(N24),ISBLANK(U24)),"",((U24-N24)/N24)*100)</f>
        <v/>
      </c>
      <c r="Y24" t="s">
        <v>4</v>
      </c>
      <c r="AA24" t="s">
        <v>34</v>
      </c>
      <c r="AD24">
        <f>$Z$2*1.04</f>
        <v>0</v>
      </c>
      <c r="AE24">
        <f>$Z$2*1.06</f>
        <v>0</v>
      </c>
      <c r="AH24" t="str">
        <f>IF(AG24&gt;1.025*$Z$2,"Yes","No")</f>
        <v>No</v>
      </c>
      <c r="AI24" s="3" t="str">
        <f>IF(OR(ISBLANK(Z24),ISBLANK(AG24)),"",((AG24-Z24)/Z24)*100)</f>
        <v/>
      </c>
      <c r="AK24" t="s">
        <v>4</v>
      </c>
      <c r="AL24">
        <v>18.7</v>
      </c>
      <c r="AM24">
        <v>12</v>
      </c>
      <c r="AN24">
        <v>19.2</v>
      </c>
      <c r="AP24">
        <f t="shared" si="81"/>
        <v>0</v>
      </c>
      <c r="AQ24">
        <f t="shared" si="82"/>
        <v>0</v>
      </c>
      <c r="AS24">
        <v>19.2</v>
      </c>
      <c r="AT24" t="str">
        <f t="shared" si="98"/>
        <v>Yes</v>
      </c>
      <c r="AU24" s="3">
        <f>IF(OR(ISBLANK(AL24),ISBLANK(AS24)),"",((AS24-AL24)/AL24)*100)</f>
        <v>2.6737967914438503</v>
      </c>
      <c r="AW24" t="s">
        <v>4</v>
      </c>
      <c r="BB24">
        <f>$CH$2*1.04</f>
        <v>0</v>
      </c>
      <c r="BC24">
        <f>$CH$2*1.06</f>
        <v>0</v>
      </c>
      <c r="BF24" t="str">
        <f>IF(BE24&gt;1.025*$AX$2,"Yes","No")</f>
        <v>No</v>
      </c>
      <c r="BG24" s="3" t="str">
        <f>IF(OR(ISBLANK(AX24),ISBLANK(BE24)),"",((BE24-AX24)/AX24)*100)</f>
        <v/>
      </c>
      <c r="BI24" t="s">
        <v>4</v>
      </c>
      <c r="BJ24" s="13"/>
      <c r="BN24">
        <f>$CH$2*1.04</f>
        <v>0</v>
      </c>
      <c r="BO24">
        <f>$CH$2*1.06</f>
        <v>0</v>
      </c>
      <c r="BR24" t="str">
        <f>IF(BQ24&gt;1.021*$BJ$2,"Yes","No")</f>
        <v>No</v>
      </c>
      <c r="BS24" s="3" t="str">
        <f>IF(OR(ISBLANK(BJ24),ISBLANK(BQ24)),"",((BQ24-BJ24)/BJ24)*100)</f>
        <v/>
      </c>
      <c r="BU24" t="s">
        <v>4</v>
      </c>
      <c r="BX24" s="14"/>
      <c r="BY24" s="9"/>
      <c r="BZ24">
        <f t="shared" si="84"/>
        <v>0</v>
      </c>
      <c r="CA24">
        <f t="shared" si="85"/>
        <v>0</v>
      </c>
      <c r="CC24" s="14"/>
      <c r="CD24" t="str">
        <f>IF(CC24&gt;1.021*$BV$2,"Yes","No")</f>
        <v>No</v>
      </c>
      <c r="CE24" s="3" t="str">
        <f>IF(OR(ISBLANK(BV24),ISBLANK(CC24)),"",((CC24-BV24)/BV24)*100)</f>
        <v/>
      </c>
      <c r="CG24" t="s">
        <v>4</v>
      </c>
      <c r="CH24" s="8"/>
      <c r="CL24">
        <f t="shared" si="86"/>
        <v>0</v>
      </c>
      <c r="CM24">
        <f t="shared" si="87"/>
        <v>0</v>
      </c>
      <c r="CP24" t="str">
        <f>IF(CO24&gt;1.021*$CH$2,"Yes","No")</f>
        <v>No</v>
      </c>
      <c r="CQ24" s="3" t="str">
        <f>IF(OR(ISBLANK(CH24),ISBLANK(CO24)),"",((CO24-CH24)/CH24)*100)</f>
        <v/>
      </c>
      <c r="CS24" t="s">
        <v>4</v>
      </c>
      <c r="CX24">
        <f t="shared" si="88"/>
        <v>0</v>
      </c>
      <c r="CY24">
        <f t="shared" si="89"/>
        <v>0</v>
      </c>
      <c r="DB24" t="str">
        <f>IF(DA24&gt;1.021*$CT$2,"Yes","No")</f>
        <v>No</v>
      </c>
      <c r="DC24" s="3" t="str">
        <f>IF(OR(ISBLANK(CT24),ISBLANK(DA24)),"",((DA24-CT24)/CT24)*100)</f>
        <v/>
      </c>
      <c r="DE24" t="s">
        <v>4</v>
      </c>
      <c r="DF24" s="10"/>
      <c r="DJ24">
        <f t="shared" si="90"/>
        <v>0</v>
      </c>
      <c r="DK24">
        <f t="shared" si="91"/>
        <v>0</v>
      </c>
      <c r="DN24" t="str">
        <f>IF(DM24&gt;1.021*$DF$2,"Yes","No")</f>
        <v>No</v>
      </c>
      <c r="DO24" s="3" t="str">
        <f>IF(OR(ISBLANK(DF24),ISBLANK(DM24)),"",((DM24-DF24)/DF24)*100)</f>
        <v/>
      </c>
      <c r="DQ24" t="s">
        <v>4</v>
      </c>
      <c r="DV24">
        <f t="shared" si="92"/>
        <v>0</v>
      </c>
      <c r="DW24">
        <f t="shared" si="93"/>
        <v>0</v>
      </c>
      <c r="DZ24" t="str">
        <f>IF(DY24&gt;1.021*$DR$2,"Yes","No")</f>
        <v>No</v>
      </c>
      <c r="EA24" s="3" t="str">
        <f>IF(OR(ISBLANK(DR24),ISBLANK(DY24)),"",((DY24-DR24)/DR24)*100)</f>
        <v/>
      </c>
      <c r="EC24" t="s">
        <v>4</v>
      </c>
      <c r="EG24" s="9"/>
      <c r="EI24">
        <f t="shared" si="94"/>
        <v>0</v>
      </c>
      <c r="EL24" t="str">
        <f>IF(EK24&gt;1.021*$ED$2,"Yes","No")</f>
        <v>No</v>
      </c>
      <c r="EM24" s="3" t="str">
        <f>IF(OR(ISBLANK(ED24),ISBLANK(EK24)),"",((EK24-ED24)/ED24)*100)</f>
        <v/>
      </c>
      <c r="EO24" t="s">
        <v>4</v>
      </c>
      <c r="EP24" s="12"/>
      <c r="ET24">
        <f t="shared" ref="ET24" si="99">ES24*1.02</f>
        <v>0</v>
      </c>
      <c r="EU24">
        <f t="shared" si="96"/>
        <v>0</v>
      </c>
      <c r="EX24" t="str">
        <f t="shared" si="97"/>
        <v>No</v>
      </c>
      <c r="EY24" s="3" t="str">
        <f>IF(OR(ISBLANK(EP24),ISBLANK(EW24)),"",((EW24-EP24)/EP24)*100)</f>
        <v/>
      </c>
    </row>
    <row r="25" spans="1:155" x14ac:dyDescent="0.25">
      <c r="BW25" t="s">
        <v>37</v>
      </c>
      <c r="BY25" t="s">
        <v>38</v>
      </c>
      <c r="CE25" s="3"/>
      <c r="CH25" t="s">
        <v>39</v>
      </c>
      <c r="CQ25" s="3"/>
      <c r="DC25" s="3"/>
      <c r="DO25" s="3"/>
      <c r="EA25" s="3"/>
      <c r="EM25" s="3"/>
      <c r="EY25" s="3"/>
    </row>
    <row r="26" spans="1:155" x14ac:dyDescent="0.25">
      <c r="A26" t="s">
        <v>0</v>
      </c>
      <c r="B26">
        <v>4</v>
      </c>
      <c r="M26" t="s">
        <v>0</v>
      </c>
      <c r="N26">
        <v>8</v>
      </c>
      <c r="Y26" t="s">
        <v>0</v>
      </c>
      <c r="Z26">
        <v>12</v>
      </c>
      <c r="AK26" t="s">
        <v>0</v>
      </c>
      <c r="AL26">
        <v>16</v>
      </c>
      <c r="AW26" t="s">
        <v>0</v>
      </c>
      <c r="AX26">
        <v>20</v>
      </c>
      <c r="BI26" t="s">
        <v>0</v>
      </c>
      <c r="BJ26">
        <v>24</v>
      </c>
      <c r="BK26" s="1">
        <v>45452</v>
      </c>
      <c r="BU26" t="s">
        <v>0</v>
      </c>
      <c r="BV26">
        <v>28</v>
      </c>
      <c r="CE26" s="3"/>
      <c r="CG26" t="s">
        <v>0</v>
      </c>
      <c r="CH26">
        <v>32</v>
      </c>
      <c r="CI26" s="1"/>
      <c r="CQ26" s="3"/>
      <c r="CS26" t="s">
        <v>0</v>
      </c>
      <c r="CT26">
        <v>36</v>
      </c>
      <c r="DC26" s="3"/>
      <c r="DE26" t="s">
        <v>0</v>
      </c>
      <c r="DF26">
        <v>40</v>
      </c>
      <c r="DG26" s="1"/>
      <c r="DO26" s="3"/>
      <c r="DQ26" t="s">
        <v>0</v>
      </c>
      <c r="DR26">
        <v>44</v>
      </c>
      <c r="DS26" s="1"/>
      <c r="EA26" s="3"/>
      <c r="EC26" t="s">
        <v>0</v>
      </c>
      <c r="ED26">
        <v>48</v>
      </c>
      <c r="EM26" s="3"/>
      <c r="EO26" t="s">
        <v>0</v>
      </c>
      <c r="EP26">
        <v>52</v>
      </c>
      <c r="EQ26" t="s">
        <v>19</v>
      </c>
      <c r="EY26" s="3"/>
    </row>
    <row r="27" spans="1:155" x14ac:dyDescent="0.25">
      <c r="B27" t="s">
        <v>5</v>
      </c>
      <c r="C27" t="s">
        <v>6</v>
      </c>
      <c r="D27" t="s">
        <v>7</v>
      </c>
      <c r="E27" t="s">
        <v>8</v>
      </c>
      <c r="F27" t="s">
        <v>9</v>
      </c>
      <c r="H27" t="s">
        <v>10</v>
      </c>
      <c r="I27" t="s">
        <v>11</v>
      </c>
      <c r="J27" t="s">
        <v>18</v>
      </c>
      <c r="N27" t="s">
        <v>5</v>
      </c>
      <c r="O27" t="s">
        <v>6</v>
      </c>
      <c r="P27" t="s">
        <v>7</v>
      </c>
      <c r="Q27" t="s">
        <v>8</v>
      </c>
      <c r="R27" t="s">
        <v>9</v>
      </c>
      <c r="T27" t="s">
        <v>10</v>
      </c>
      <c r="U27" t="s">
        <v>11</v>
      </c>
      <c r="V27" t="s">
        <v>18</v>
      </c>
      <c r="Z27" t="s">
        <v>5</v>
      </c>
      <c r="AA27" t="s">
        <v>6</v>
      </c>
      <c r="AB27" t="s">
        <v>7</v>
      </c>
      <c r="AC27" t="s">
        <v>8</v>
      </c>
      <c r="AD27" t="s">
        <v>9</v>
      </c>
      <c r="AF27" t="s">
        <v>10</v>
      </c>
      <c r="AG27" t="s">
        <v>11</v>
      </c>
      <c r="AH27" t="s">
        <v>18</v>
      </c>
      <c r="AL27" t="s">
        <v>5</v>
      </c>
      <c r="AM27" t="s">
        <v>6</v>
      </c>
      <c r="AN27" t="s">
        <v>7</v>
      </c>
      <c r="AO27" t="s">
        <v>8</v>
      </c>
      <c r="AP27" t="s">
        <v>9</v>
      </c>
      <c r="AR27" t="s">
        <v>10</v>
      </c>
      <c r="AS27" t="s">
        <v>11</v>
      </c>
      <c r="AT27" t="s">
        <v>18</v>
      </c>
      <c r="AX27" t="s">
        <v>5</v>
      </c>
      <c r="AY27" t="s">
        <v>6</v>
      </c>
      <c r="AZ27" t="s">
        <v>7</v>
      </c>
      <c r="BA27" t="s">
        <v>8</v>
      </c>
      <c r="BB27" t="s">
        <v>9</v>
      </c>
      <c r="BD27" t="s">
        <v>10</v>
      </c>
      <c r="BE27" t="s">
        <v>11</v>
      </c>
      <c r="BF27" t="s">
        <v>18</v>
      </c>
      <c r="BJ27" t="s">
        <v>5</v>
      </c>
      <c r="BK27" t="s">
        <v>6</v>
      </c>
      <c r="BL27" t="s">
        <v>7</v>
      </c>
      <c r="BM27" t="s">
        <v>8</v>
      </c>
      <c r="BN27" t="s">
        <v>9</v>
      </c>
      <c r="BP27" t="s">
        <v>10</v>
      </c>
      <c r="BQ27" t="s">
        <v>11</v>
      </c>
      <c r="BR27" t="s">
        <v>18</v>
      </c>
      <c r="BV27" t="s">
        <v>5</v>
      </c>
      <c r="BW27" t="s">
        <v>6</v>
      </c>
      <c r="BX27" t="s">
        <v>7</v>
      </c>
      <c r="BY27" t="s">
        <v>8</v>
      </c>
      <c r="BZ27" t="s">
        <v>9</v>
      </c>
      <c r="CB27" t="s">
        <v>10</v>
      </c>
      <c r="CC27" t="s">
        <v>11</v>
      </c>
      <c r="CD27" t="s">
        <v>18</v>
      </c>
      <c r="CE27" s="3"/>
      <c r="CH27" t="s">
        <v>5</v>
      </c>
      <c r="CI27" t="s">
        <v>6</v>
      </c>
      <c r="CJ27" t="s">
        <v>7</v>
      </c>
      <c r="CK27" t="s">
        <v>8</v>
      </c>
      <c r="CL27" t="s">
        <v>9</v>
      </c>
      <c r="CN27" t="s">
        <v>10</v>
      </c>
      <c r="CO27" t="s">
        <v>11</v>
      </c>
      <c r="CP27" t="s">
        <v>18</v>
      </c>
      <c r="CQ27" s="3"/>
      <c r="CT27" t="s">
        <v>5</v>
      </c>
      <c r="CU27" t="s">
        <v>6</v>
      </c>
      <c r="CV27" t="s">
        <v>7</v>
      </c>
      <c r="CW27" t="s">
        <v>8</v>
      </c>
      <c r="CX27" t="s">
        <v>9</v>
      </c>
      <c r="CZ27" t="s">
        <v>10</v>
      </c>
      <c r="DA27" t="s">
        <v>11</v>
      </c>
      <c r="DB27" t="s">
        <v>18</v>
      </c>
      <c r="DC27" s="3"/>
      <c r="DF27" t="s">
        <v>5</v>
      </c>
      <c r="DG27" t="s">
        <v>6</v>
      </c>
      <c r="DH27" t="s">
        <v>7</v>
      </c>
      <c r="DI27" t="s">
        <v>8</v>
      </c>
      <c r="DJ27" t="s">
        <v>9</v>
      </c>
      <c r="DL27" t="s">
        <v>10</v>
      </c>
      <c r="DM27" t="s">
        <v>11</v>
      </c>
      <c r="DN27" t="s">
        <v>18</v>
      </c>
      <c r="DO27" s="3"/>
      <c r="DR27" t="s">
        <v>5</v>
      </c>
      <c r="DS27" t="s">
        <v>6</v>
      </c>
      <c r="DT27" t="s">
        <v>7</v>
      </c>
      <c r="DU27" t="s">
        <v>8</v>
      </c>
      <c r="DV27" t="s">
        <v>9</v>
      </c>
      <c r="DX27" t="s">
        <v>10</v>
      </c>
      <c r="DY27" t="s">
        <v>11</v>
      </c>
      <c r="DZ27" t="s">
        <v>18</v>
      </c>
      <c r="EA27" s="3"/>
      <c r="ED27" t="s">
        <v>5</v>
      </c>
      <c r="EE27" t="s">
        <v>6</v>
      </c>
      <c r="EF27" t="s">
        <v>7</v>
      </c>
      <c r="EG27" t="s">
        <v>8</v>
      </c>
      <c r="EH27" t="s">
        <v>9</v>
      </c>
      <c r="EJ27" t="s">
        <v>10</v>
      </c>
      <c r="EK27" t="s">
        <v>11</v>
      </c>
      <c r="EL27" t="s">
        <v>18</v>
      </c>
      <c r="EM27" s="3"/>
      <c r="EP27" t="s">
        <v>5</v>
      </c>
      <c r="EQ27" t="s">
        <v>6</v>
      </c>
      <c r="ER27" t="s">
        <v>7</v>
      </c>
      <c r="ES27" t="s">
        <v>8</v>
      </c>
      <c r="ET27" t="s">
        <v>9</v>
      </c>
      <c r="EV27" t="s">
        <v>10</v>
      </c>
      <c r="EW27" t="s">
        <v>11</v>
      </c>
      <c r="EX27" t="s">
        <v>18</v>
      </c>
      <c r="EY27" s="3"/>
    </row>
    <row r="28" spans="1:155" x14ac:dyDescent="0.25">
      <c r="A28" t="s">
        <v>1</v>
      </c>
      <c r="F28">
        <f>$B$2*1.04</f>
        <v>0</v>
      </c>
      <c r="G28">
        <f>$B$2*1.06</f>
        <v>0</v>
      </c>
      <c r="J28" t="str">
        <f>IF(I28&gt;1.025*$B$2,"Yes","No")</f>
        <v>No</v>
      </c>
      <c r="K28" s="3" t="str">
        <f t="shared" ref="K28:K30" si="100">IF(OR(ISBLANK(B28),ISBLANK(I28)),"",((I28-B28)/B28)*100)</f>
        <v/>
      </c>
      <c r="M28" t="s">
        <v>1</v>
      </c>
      <c r="R28">
        <f>$CH$2*1.04</f>
        <v>0</v>
      </c>
      <c r="S28">
        <f>$CH$2*1.06</f>
        <v>0</v>
      </c>
      <c r="V28" t="str">
        <f>IF(U28&gt;1.025*$N$2,"Yes","No")</f>
        <v>No</v>
      </c>
      <c r="W28" s="3" t="str">
        <f t="shared" ref="W28:W30" si="101">IF(OR(ISBLANK(N28),ISBLANK(U28)),"",((U28-N28)/N28)*100)</f>
        <v/>
      </c>
      <c r="Y28" t="s">
        <v>1</v>
      </c>
      <c r="AD28">
        <f>$Z$2*1.04</f>
        <v>0</v>
      </c>
      <c r="AE28">
        <f>$Z$2*1.06</f>
        <v>0</v>
      </c>
      <c r="AH28" t="str">
        <f>IF(AG28&gt;1.025*$Z$2,"Yes","No")</f>
        <v>No</v>
      </c>
      <c r="AI28" s="3" t="str">
        <f t="shared" ref="AI28:AI30" si="102">IF(OR(ISBLANK(Z28),ISBLANK(AG28)),"",((AG28-Z28)/Z28)*100)</f>
        <v/>
      </c>
      <c r="AK28" t="s">
        <v>1</v>
      </c>
      <c r="AL28">
        <v>18.5</v>
      </c>
      <c r="AM28">
        <v>12</v>
      </c>
      <c r="AN28">
        <v>19</v>
      </c>
      <c r="AP28">
        <f>AO28*1.04</f>
        <v>0</v>
      </c>
      <c r="AQ28">
        <f>AO28*1.06</f>
        <v>0</v>
      </c>
      <c r="AS28">
        <v>19</v>
      </c>
      <c r="AT28" t="str">
        <f>IF(AS28&gt;1.025*$AL$2,"Yes","No")</f>
        <v>Yes</v>
      </c>
      <c r="AU28" s="3">
        <f t="shared" ref="AU28:AU30" si="103">IF(OR(ISBLANK(AL28),ISBLANK(AS28)),"",((AS28-AL28)/AL28)*100)</f>
        <v>2.7027027027027026</v>
      </c>
      <c r="AW28" t="s">
        <v>1</v>
      </c>
      <c r="BB28">
        <f>$CH$2*1.04</f>
        <v>0</v>
      </c>
      <c r="BC28">
        <f>$CH$2*1.06</f>
        <v>0</v>
      </c>
      <c r="BF28" t="str">
        <f>IF(BE28&gt;1.025*$AX$2,"Yes","No")</f>
        <v>No</v>
      </c>
      <c r="BG28" s="3" t="str">
        <f t="shared" ref="BG28:BG30" si="104">IF(OR(ISBLANK(AX28),ISBLANK(BE28)),"",((BE28-AX28)/AX28)*100)</f>
        <v/>
      </c>
      <c r="BI28" t="s">
        <v>1</v>
      </c>
      <c r="BJ28" s="13"/>
      <c r="BN28">
        <f>$CH$2*1.04</f>
        <v>0</v>
      </c>
      <c r="BO28">
        <f>$CH$2*1.06</f>
        <v>0</v>
      </c>
      <c r="BR28" t="str">
        <f>IF(BQ28&gt;1.021*$BJ$2,"Yes","No")</f>
        <v>No</v>
      </c>
      <c r="BS28" s="3" t="str">
        <f t="shared" ref="BS28:BS30" si="105">IF(OR(ISBLANK(BJ28),ISBLANK(BQ28)),"",((BQ28-BJ28)/BJ28)*100)</f>
        <v/>
      </c>
      <c r="BU28" t="s">
        <v>1</v>
      </c>
      <c r="BZ28">
        <f>BY28*1.02</f>
        <v>0</v>
      </c>
      <c r="CA28">
        <f>BY28*1.04</f>
        <v>0</v>
      </c>
      <c r="CD28" t="str">
        <f>IF(CC28&gt;1.021*$BV$2,"Yes","No")</f>
        <v>No</v>
      </c>
      <c r="CE28" s="3" t="str">
        <f t="shared" ref="CE28:CE30" si="106">IF(OR(ISBLANK(BV28),ISBLANK(CC28)),"",((CC28-BV28)/BV28)*100)</f>
        <v/>
      </c>
      <c r="CG28" t="s">
        <v>1</v>
      </c>
      <c r="CL28">
        <f>CK28*1.02</f>
        <v>0</v>
      </c>
      <c r="CM28">
        <f>CK28*1.04</f>
        <v>0</v>
      </c>
      <c r="CP28" t="str">
        <f>IF(CO28&gt;1.021*$CH$2,"Yes","No")</f>
        <v>No</v>
      </c>
      <c r="CQ28" s="3" t="str">
        <f t="shared" ref="CQ28:CQ30" si="107">IF(OR(ISBLANK(CH28),ISBLANK(CO28)),"",((CO28-CH28)/CH28)*100)</f>
        <v/>
      </c>
      <c r="CS28" t="s">
        <v>1</v>
      </c>
      <c r="CT28" s="8"/>
      <c r="CX28">
        <f>CW28*1.02</f>
        <v>0</v>
      </c>
      <c r="CY28">
        <f>CW28*1.04</f>
        <v>0</v>
      </c>
      <c r="DB28" t="str">
        <f>IF(DA28&gt;1.021*$CT$2,"Yes","No")</f>
        <v>No</v>
      </c>
      <c r="DC28" s="3" t="str">
        <f t="shared" ref="DC28:DC30" si="108">IF(OR(ISBLANK(CT28),ISBLANK(DA28)),"",((DA28-CT28)/CT28)*100)</f>
        <v/>
      </c>
      <c r="DE28" t="s">
        <v>1</v>
      </c>
      <c r="DJ28">
        <f>DI28*1.02</f>
        <v>0</v>
      </c>
      <c r="DK28">
        <f>DI28*1.04</f>
        <v>0</v>
      </c>
      <c r="DN28" t="str">
        <f>IF(DM28&gt;1.021*$DF$2,"Yes","No")</f>
        <v>No</v>
      </c>
      <c r="DO28" s="3" t="str">
        <f t="shared" ref="DO28:DO30" si="109">IF(OR(ISBLANK(DF28),ISBLANK(DM28)),"",((DM28-DF28)/DF28)*100)</f>
        <v/>
      </c>
      <c r="DQ28" t="s">
        <v>1</v>
      </c>
      <c r="DR28" s="11"/>
      <c r="DV28">
        <f>DU28*1.02</f>
        <v>0</v>
      </c>
      <c r="DW28">
        <f>DU28*1.04</f>
        <v>0</v>
      </c>
      <c r="DZ28" t="str">
        <f>IF(DY28&gt;1.021*$DR$2,"Yes","No")</f>
        <v>No</v>
      </c>
      <c r="EA28" s="3" t="str">
        <f t="shared" ref="EA28:EA30" si="110">IF(OR(ISBLANK(DR28),ISBLANK(DY28)),"",((DY28-DR28)/DR28)*100)</f>
        <v/>
      </c>
      <c r="EC28" t="s">
        <v>1</v>
      </c>
      <c r="EH28">
        <f>EG28*1.02</f>
        <v>0</v>
      </c>
      <c r="EI28">
        <f>EG28*1.04</f>
        <v>0</v>
      </c>
      <c r="EL28" t="str">
        <f>IF(EK28&gt;1.021*$ED$2,"Yes","No")</f>
        <v>No</v>
      </c>
      <c r="EM28" s="3" t="str">
        <f t="shared" ref="EM28:EM30" si="111">IF(OR(ISBLANK(ED28),ISBLANK(EK28)),"",((EK28-ED28)/ED28)*100)</f>
        <v/>
      </c>
      <c r="EO28" t="s">
        <v>1</v>
      </c>
      <c r="EP28" s="12"/>
      <c r="ET28">
        <f>ES28*1.02</f>
        <v>0</v>
      </c>
      <c r="EU28">
        <f>ES28*1.04</f>
        <v>0</v>
      </c>
      <c r="EX28" t="str">
        <f>IF(EW28&gt;1.021*$EP$2,"Yes","No")</f>
        <v>No</v>
      </c>
      <c r="EY28" s="3" t="str">
        <f t="shared" ref="EY28:EY30" si="112">IF(OR(ISBLANK(EP28),ISBLANK(EW28)),"",((EW28-EP28)/EP28)*100)</f>
        <v/>
      </c>
    </row>
    <row r="29" spans="1:155" x14ac:dyDescent="0.25">
      <c r="A29" t="s">
        <v>2</v>
      </c>
      <c r="F29">
        <f>$B$2*1.04</f>
        <v>0</v>
      </c>
      <c r="G29">
        <f>$B$2*1.06</f>
        <v>0</v>
      </c>
      <c r="J29" t="str">
        <f>IF(I29&gt;1.025*$B$2,"Yes","No")</f>
        <v>No</v>
      </c>
      <c r="K29" s="3" t="str">
        <f t="shared" si="100"/>
        <v/>
      </c>
      <c r="M29" t="s">
        <v>2</v>
      </c>
      <c r="R29">
        <f>$CH$2*1.04</f>
        <v>0</v>
      </c>
      <c r="S29">
        <f>$CH$2*1.06</f>
        <v>0</v>
      </c>
      <c r="V29" t="str">
        <f>IF(U29&gt;1.025*$N$2,"Yes","No")</f>
        <v>No</v>
      </c>
      <c r="W29" s="3" t="str">
        <f t="shared" si="101"/>
        <v/>
      </c>
      <c r="Y29" t="s">
        <v>2</v>
      </c>
      <c r="AD29">
        <f>$Z$2*1.04</f>
        <v>0</v>
      </c>
      <c r="AE29">
        <f>$Z$2*1.06</f>
        <v>0</v>
      </c>
      <c r="AH29" t="str">
        <f>IF(AG29&gt;1.025*$Z$2,"Yes","No")</f>
        <v>No</v>
      </c>
      <c r="AI29" s="3" t="str">
        <f t="shared" si="102"/>
        <v/>
      </c>
      <c r="AK29" t="s">
        <v>2</v>
      </c>
      <c r="AL29">
        <v>18.399999999999999</v>
      </c>
      <c r="AM29">
        <v>12</v>
      </c>
      <c r="AP29">
        <f t="shared" ref="AP29:AP31" si="113">AO29*1.04</f>
        <v>0</v>
      </c>
      <c r="AQ29">
        <f t="shared" ref="AQ29:AQ31" si="114">AO29*1.06</f>
        <v>0</v>
      </c>
      <c r="AS29">
        <v>18.899999999999999</v>
      </c>
      <c r="AT29" t="str">
        <f>IF(AS29&gt;1.025*$AL$2,"Yes","No")</f>
        <v>Yes</v>
      </c>
      <c r="AU29" s="3">
        <f t="shared" si="103"/>
        <v>2.7173913043478262</v>
      </c>
      <c r="AW29" t="s">
        <v>2</v>
      </c>
      <c r="BB29">
        <f>$CH$2*1.04</f>
        <v>0</v>
      </c>
      <c r="BC29">
        <f>$CH$2*1.06</f>
        <v>0</v>
      </c>
      <c r="BF29" t="str">
        <f t="shared" ref="BF29:BF30" si="115">IF(BE29&gt;1.025*$AX$2,"Yes","No")</f>
        <v>No</v>
      </c>
      <c r="BG29" s="3" t="str">
        <f t="shared" si="104"/>
        <v/>
      </c>
      <c r="BI29" t="s">
        <v>2</v>
      </c>
      <c r="BJ29" s="13"/>
      <c r="BN29">
        <f>$CH$2*1.04</f>
        <v>0</v>
      </c>
      <c r="BO29">
        <f>$CH$2*1.06</f>
        <v>0</v>
      </c>
      <c r="BR29" t="str">
        <f>IF(BQ29&gt;1.021*$BJ$2,"Yes","No")</f>
        <v>No</v>
      </c>
      <c r="BS29" s="3" t="str">
        <f t="shared" si="105"/>
        <v/>
      </c>
      <c r="BU29" t="s">
        <v>2</v>
      </c>
      <c r="BZ29">
        <f t="shared" ref="BZ29:BZ31" si="116">BY29*1.02</f>
        <v>0</v>
      </c>
      <c r="CA29">
        <f t="shared" ref="CA29:CA31" si="117">BY29*1.04</f>
        <v>0</v>
      </c>
      <c r="CD29" t="str">
        <f>IF(CC29&gt;1.021*$BV$2,"Yes","No")</f>
        <v>No</v>
      </c>
      <c r="CE29" s="3" t="str">
        <f t="shared" si="106"/>
        <v/>
      </c>
      <c r="CG29" t="s">
        <v>2</v>
      </c>
      <c r="CL29">
        <f t="shared" ref="CL29:CL31" si="118">CK29*1.02</f>
        <v>0</v>
      </c>
      <c r="CM29">
        <f t="shared" ref="CM29:CM31" si="119">CK29*1.04</f>
        <v>0</v>
      </c>
      <c r="CP29" t="str">
        <f>IF(CO29&gt;1.021*$CH$2,"Yes","No")</f>
        <v>No</v>
      </c>
      <c r="CQ29" s="3" t="str">
        <f t="shared" si="107"/>
        <v/>
      </c>
      <c r="CS29" t="s">
        <v>2</v>
      </c>
      <c r="CT29" s="8"/>
      <c r="CX29">
        <f t="shared" ref="CX29:CX31" si="120">CW29*1.02</f>
        <v>0</v>
      </c>
      <c r="CY29">
        <f t="shared" ref="CY29:CY31" si="121">CW29*1.04</f>
        <v>0</v>
      </c>
      <c r="DB29" t="str">
        <f>IF(DA29&gt;1.021*$CT$2,"Yes","No")</f>
        <v>No</v>
      </c>
      <c r="DC29" s="3" t="str">
        <f t="shared" si="108"/>
        <v/>
      </c>
      <c r="DE29" t="s">
        <v>2</v>
      </c>
      <c r="DI29" s="14"/>
      <c r="DJ29">
        <f t="shared" ref="DJ29:DJ31" si="122">DI29*1.02</f>
        <v>0</v>
      </c>
      <c r="DK29">
        <f t="shared" ref="DK29:DK31" si="123">DI29*1.04</f>
        <v>0</v>
      </c>
      <c r="DL29" s="14"/>
      <c r="DN29" t="str">
        <f>IF(DM29&gt;1.021*$DF$2,"Yes","No")</f>
        <v>No</v>
      </c>
      <c r="DO29" s="3" t="str">
        <f t="shared" si="109"/>
        <v/>
      </c>
      <c r="DQ29" t="s">
        <v>2</v>
      </c>
      <c r="DR29" s="11"/>
      <c r="DV29">
        <f t="shared" ref="DV29:DV31" si="124">DU29*1.02</f>
        <v>0</v>
      </c>
      <c r="DW29">
        <f t="shared" ref="DW29:DW31" si="125">DU29*1.04</f>
        <v>0</v>
      </c>
      <c r="DX29" s="9"/>
      <c r="DY29" s="14"/>
      <c r="DZ29" t="str">
        <f>IF(DY29&gt;1.021*$DR$2,"Yes","No")</f>
        <v>No</v>
      </c>
      <c r="EA29" s="3" t="str">
        <f t="shared" si="110"/>
        <v/>
      </c>
      <c r="EC29" t="s">
        <v>2</v>
      </c>
      <c r="EF29" s="14"/>
      <c r="EH29">
        <f t="shared" ref="EH29" si="126">EG29*1.02</f>
        <v>0</v>
      </c>
      <c r="EI29">
        <f t="shared" ref="EI29:EI31" si="127">EG29*1.04</f>
        <v>0</v>
      </c>
      <c r="EL29" t="str">
        <f>IF(EK29&gt;1.021*$ED$2,"Yes","No")</f>
        <v>No</v>
      </c>
      <c r="EM29" s="3" t="str">
        <f t="shared" si="111"/>
        <v/>
      </c>
      <c r="EO29" t="s">
        <v>2</v>
      </c>
      <c r="EP29" s="12"/>
      <c r="ET29">
        <f t="shared" ref="ET29" si="128">ES29*1.02</f>
        <v>0</v>
      </c>
      <c r="EU29">
        <f t="shared" ref="EU29:EU31" si="129">ES29*1.04</f>
        <v>0</v>
      </c>
      <c r="EX29" t="str">
        <f t="shared" ref="EX29:EX31" si="130">IF(EW29&gt;1.021*$EP$2,"Yes","No")</f>
        <v>No</v>
      </c>
      <c r="EY29" s="3" t="str">
        <f t="shared" si="112"/>
        <v/>
      </c>
    </row>
    <row r="30" spans="1:155" x14ac:dyDescent="0.25">
      <c r="A30" t="s">
        <v>3</v>
      </c>
      <c r="C30" s="5"/>
      <c r="F30">
        <f>$B$2*1.04</f>
        <v>0</v>
      </c>
      <c r="G30">
        <f>$B$2*1.06</f>
        <v>0</v>
      </c>
      <c r="J30" t="str">
        <f>IF(I30&gt;1.025*$B$2,"Yes","No")</f>
        <v>No</v>
      </c>
      <c r="K30" s="3" t="str">
        <f t="shared" si="100"/>
        <v/>
      </c>
      <c r="M30" t="s">
        <v>3</v>
      </c>
      <c r="R30">
        <f>$CH$2*1.04</f>
        <v>0</v>
      </c>
      <c r="S30">
        <f>$CH$2*1.06</f>
        <v>0</v>
      </c>
      <c r="V30" t="str">
        <f>IF(U30&gt;1.025*$N$2,"Yes","No")</f>
        <v>No</v>
      </c>
      <c r="W30" s="3" t="str">
        <f t="shared" si="101"/>
        <v/>
      </c>
      <c r="Y30" t="s">
        <v>3</v>
      </c>
      <c r="AD30">
        <f>$Z$2*1.04</f>
        <v>0</v>
      </c>
      <c r="AE30">
        <f>$Z$2*1.06</f>
        <v>0</v>
      </c>
      <c r="AH30" t="str">
        <f>IF(AG30&gt;1.025*$Z$2,"Yes","No")</f>
        <v>No</v>
      </c>
      <c r="AI30" s="3" t="str">
        <f t="shared" si="102"/>
        <v/>
      </c>
      <c r="AK30" t="s">
        <v>3</v>
      </c>
      <c r="AL30">
        <v>18.3</v>
      </c>
      <c r="AM30">
        <v>12</v>
      </c>
      <c r="AP30">
        <f t="shared" si="113"/>
        <v>0</v>
      </c>
      <c r="AQ30">
        <f t="shared" si="114"/>
        <v>0</v>
      </c>
      <c r="AS30">
        <v>19</v>
      </c>
      <c r="AT30" t="str">
        <f t="shared" ref="AT30:AT31" si="131">IF(AS30&gt;1.025*$AL$2,"Yes","No")</f>
        <v>Yes</v>
      </c>
      <c r="AU30" s="3">
        <f t="shared" si="103"/>
        <v>3.8251366120218537</v>
      </c>
      <c r="AW30" t="s">
        <v>3</v>
      </c>
      <c r="BB30">
        <f>$CH$2*1.04</f>
        <v>0</v>
      </c>
      <c r="BC30">
        <f>$CH$2*1.06</f>
        <v>0</v>
      </c>
      <c r="BF30" t="str">
        <f t="shared" si="115"/>
        <v>No</v>
      </c>
      <c r="BG30" s="3" t="str">
        <f t="shared" si="104"/>
        <v/>
      </c>
      <c r="BI30" t="s">
        <v>3</v>
      </c>
      <c r="BJ30" s="13"/>
      <c r="BN30">
        <f>$CH$2*1.04</f>
        <v>0</v>
      </c>
      <c r="BO30">
        <f>$CH$2*1.06</f>
        <v>0</v>
      </c>
      <c r="BR30" t="str">
        <f>IF(BQ30&gt;1.021*$BJ$2,"Yes","No")</f>
        <v>No</v>
      </c>
      <c r="BS30" s="3" t="str">
        <f t="shared" si="105"/>
        <v/>
      </c>
      <c r="BU30" t="s">
        <v>3</v>
      </c>
      <c r="BZ30">
        <f t="shared" si="116"/>
        <v>0</v>
      </c>
      <c r="CA30">
        <f t="shared" si="117"/>
        <v>0</v>
      </c>
      <c r="CD30" t="str">
        <f>IF(CC30&gt;1.021*$BV$2,"Yes","No")</f>
        <v>No</v>
      </c>
      <c r="CE30" s="3" t="str">
        <f t="shared" si="106"/>
        <v/>
      </c>
      <c r="CG30" t="s">
        <v>3</v>
      </c>
      <c r="CJ30" s="14"/>
      <c r="CK30" s="14"/>
      <c r="CL30">
        <f t="shared" si="118"/>
        <v>0</v>
      </c>
      <c r="CM30">
        <f t="shared" si="119"/>
        <v>0</v>
      </c>
      <c r="CP30" t="str">
        <f>IF(CO30&gt;1.021*$CH$2,"Yes","No")</f>
        <v>No</v>
      </c>
      <c r="CQ30" s="3" t="str">
        <f t="shared" si="107"/>
        <v/>
      </c>
      <c r="CS30" t="s">
        <v>3</v>
      </c>
      <c r="CT30" s="8"/>
      <c r="CX30">
        <f t="shared" si="120"/>
        <v>0</v>
      </c>
      <c r="CY30">
        <f t="shared" si="121"/>
        <v>0</v>
      </c>
      <c r="DB30" t="str">
        <f>IF(DA30&gt;1.021*$CT$2,"Yes","No")</f>
        <v>No</v>
      </c>
      <c r="DC30" s="3" t="str">
        <f t="shared" si="108"/>
        <v/>
      </c>
      <c r="DE30" t="s">
        <v>3</v>
      </c>
      <c r="DJ30">
        <f t="shared" si="122"/>
        <v>0</v>
      </c>
      <c r="DK30">
        <f t="shared" si="123"/>
        <v>0</v>
      </c>
      <c r="DN30" t="str">
        <f>IF(DM30&gt;1.021*$DF$2,"Yes","No")</f>
        <v>No</v>
      </c>
      <c r="DO30" s="3" t="str">
        <f t="shared" si="109"/>
        <v/>
      </c>
      <c r="DQ30" t="s">
        <v>3</v>
      </c>
      <c r="DR30" s="11"/>
      <c r="DT30" s="14"/>
      <c r="DV30">
        <f t="shared" si="124"/>
        <v>0</v>
      </c>
      <c r="DW30">
        <f t="shared" si="125"/>
        <v>0</v>
      </c>
      <c r="DX30" s="14"/>
      <c r="DY30" s="9"/>
      <c r="DZ30" t="str">
        <f>IF(DY30&gt;1.021*$DR$2,"Yes","No")</f>
        <v>No</v>
      </c>
      <c r="EA30" s="3" t="str">
        <f t="shared" si="110"/>
        <v/>
      </c>
      <c r="EC30" t="s">
        <v>3</v>
      </c>
      <c r="EH30">
        <f>EG30*1.02</f>
        <v>0</v>
      </c>
      <c r="EI30">
        <f t="shared" si="127"/>
        <v>0</v>
      </c>
      <c r="EL30" t="str">
        <f>IF(EK30&gt;1.021*$ED$2,"Yes","No")</f>
        <v>No</v>
      </c>
      <c r="EM30" s="3" t="str">
        <f t="shared" si="111"/>
        <v/>
      </c>
      <c r="EO30" t="s">
        <v>3</v>
      </c>
      <c r="EP30" s="12"/>
      <c r="ET30">
        <f>ES30*1.02</f>
        <v>0</v>
      </c>
      <c r="EU30">
        <f t="shared" si="129"/>
        <v>0</v>
      </c>
      <c r="EX30" t="str">
        <f t="shared" si="130"/>
        <v>No</v>
      </c>
      <c r="EY30" s="3" t="str">
        <f t="shared" si="112"/>
        <v/>
      </c>
    </row>
    <row r="31" spans="1:155" x14ac:dyDescent="0.25">
      <c r="A31" t="s">
        <v>4</v>
      </c>
      <c r="F31">
        <f>$B$2*1.04</f>
        <v>0</v>
      </c>
      <c r="G31">
        <f>$B$2*1.06</f>
        <v>0</v>
      </c>
      <c r="J31" t="str">
        <f>IF(I31&gt;1.025*$B$2,"Yes","No")</f>
        <v>No</v>
      </c>
      <c r="K31" s="3" t="str">
        <f>IF(OR(ISBLANK(B31),ISBLANK(I31)),"",((I31-B31)/B31)*100)</f>
        <v/>
      </c>
      <c r="M31" t="s">
        <v>4</v>
      </c>
      <c r="R31">
        <f>$CH$2*1.04</f>
        <v>0</v>
      </c>
      <c r="S31">
        <f>$CH$2*1.06</f>
        <v>0</v>
      </c>
      <c r="V31" t="str">
        <f>IF(U31&gt;1.025*$N$2,"Yes","No")</f>
        <v>No</v>
      </c>
      <c r="W31" s="3" t="str">
        <f>IF(OR(ISBLANK(N31),ISBLANK(U31)),"",((U31-N31)/N31)*100)</f>
        <v/>
      </c>
      <c r="Y31" t="s">
        <v>4</v>
      </c>
      <c r="AD31">
        <f>$Z$2*1.04</f>
        <v>0</v>
      </c>
      <c r="AE31">
        <f>$Z$2*1.06</f>
        <v>0</v>
      </c>
      <c r="AH31" t="str">
        <f>IF(AG31&gt;1.025*$Z$2,"Yes","No")</f>
        <v>No</v>
      </c>
      <c r="AI31" s="3" t="str">
        <f>IF(OR(ISBLANK(Z31),ISBLANK(AG31)),"",((AG31-Z31)/Z31)*100)</f>
        <v/>
      </c>
      <c r="AK31" t="s">
        <v>4</v>
      </c>
      <c r="AP31">
        <f t="shared" si="113"/>
        <v>0</v>
      </c>
      <c r="AQ31">
        <f t="shared" si="114"/>
        <v>0</v>
      </c>
      <c r="AT31" t="str">
        <f t="shared" si="131"/>
        <v>No</v>
      </c>
      <c r="AU31" s="3" t="str">
        <f>IF(OR(ISBLANK(AL31),ISBLANK(AS31)),"",((AS31-AL31)/AL31)*100)</f>
        <v/>
      </c>
      <c r="AW31" t="s">
        <v>4</v>
      </c>
      <c r="AX31" s="15"/>
      <c r="BB31">
        <f>$CH$2*1.04</f>
        <v>0</v>
      </c>
      <c r="BC31">
        <f>$CH$2*1.06</f>
        <v>0</v>
      </c>
      <c r="BF31" t="str">
        <f>IF(BE31&gt;1.025*$AX$2,"Yes","No")</f>
        <v>No</v>
      </c>
      <c r="BG31" s="3" t="str">
        <f>IF(OR(ISBLANK(AX31),ISBLANK(BE31)),"",((BE31-AX31)/AX31)*100)</f>
        <v/>
      </c>
      <c r="BI31" t="s">
        <v>4</v>
      </c>
      <c r="BJ31" s="13"/>
      <c r="BN31">
        <f>$CH$2*1.04</f>
        <v>0</v>
      </c>
      <c r="BO31">
        <f>$CH$2*1.06</f>
        <v>0</v>
      </c>
      <c r="BR31" t="str">
        <f>IF(BQ31&gt;1.021*$BJ$2,"Yes","No")</f>
        <v>No</v>
      </c>
      <c r="BS31" s="3" t="str">
        <f>IF(OR(ISBLANK(BJ31),ISBLANK(BQ31)),"",((BQ31-BJ31)/BJ31)*100)</f>
        <v/>
      </c>
      <c r="BU31" t="s">
        <v>4</v>
      </c>
      <c r="BZ31">
        <f t="shared" si="116"/>
        <v>0</v>
      </c>
      <c r="CA31">
        <f t="shared" si="117"/>
        <v>0</v>
      </c>
      <c r="CD31" t="str">
        <f>IF(CC31&gt;1.021*$BV$2,"Yes","No")</f>
        <v>No</v>
      </c>
      <c r="CE31" s="3" t="str">
        <f>IF(OR(ISBLANK(BV31),ISBLANK(CC31)),"",((CC31-BV31)/BV31)*100)</f>
        <v/>
      </c>
      <c r="CG31" t="s">
        <v>4</v>
      </c>
      <c r="CL31">
        <f t="shared" si="118"/>
        <v>0</v>
      </c>
      <c r="CM31">
        <f t="shared" si="119"/>
        <v>0</v>
      </c>
      <c r="CP31" t="str">
        <f>IF(CO31&gt;1.021*$CH$2,"Yes","No")</f>
        <v>No</v>
      </c>
      <c r="CQ31" s="3" t="str">
        <f>IF(OR(ISBLANK(CH31),ISBLANK(CO31)),"",((CO31-CH31)/CH31)*100)</f>
        <v/>
      </c>
      <c r="CS31" t="s">
        <v>4</v>
      </c>
      <c r="CT31" s="8"/>
      <c r="CX31">
        <f t="shared" si="120"/>
        <v>0</v>
      </c>
      <c r="CY31">
        <f t="shared" si="121"/>
        <v>0</v>
      </c>
      <c r="DB31" t="str">
        <f>IF(DA31&gt;1.021*$CT$2,"Yes","No")</f>
        <v>No</v>
      </c>
      <c r="DC31" s="3" t="str">
        <f>IF(OR(ISBLANK(CT31),ISBLANK(DA31)),"",((DA31-CT31)/CT31)*100)</f>
        <v/>
      </c>
      <c r="DE31" t="s">
        <v>4</v>
      </c>
      <c r="DJ31">
        <f t="shared" si="122"/>
        <v>0</v>
      </c>
      <c r="DK31">
        <f t="shared" si="123"/>
        <v>0</v>
      </c>
      <c r="DN31" t="str">
        <f>IF(DM31&gt;1.021*$DF$2,"Yes","No")</f>
        <v>No</v>
      </c>
      <c r="DO31" s="3" t="str">
        <f>IF(OR(ISBLANK(DF31),ISBLANK(DM31)),"",((DM31-DF31)/DF31)*100)</f>
        <v/>
      </c>
      <c r="DQ31" t="s">
        <v>4</v>
      </c>
      <c r="DR31" s="11"/>
      <c r="DV31">
        <f t="shared" si="124"/>
        <v>0</v>
      </c>
      <c r="DW31">
        <f t="shared" si="125"/>
        <v>0</v>
      </c>
      <c r="DX31" s="9"/>
      <c r="DY31" s="9"/>
      <c r="DZ31" t="str">
        <f>IF(DY31&gt;1.021*$DR$2,"Yes","No")</f>
        <v>No</v>
      </c>
      <c r="EA31" s="3" t="str">
        <f>IF(OR(ISBLANK(DR31),ISBLANK(DY31)),"",((DY31-DR31)/DR31)*100)</f>
        <v/>
      </c>
      <c r="EC31" t="s">
        <v>4</v>
      </c>
      <c r="EH31">
        <f t="shared" ref="EH31" si="132">EG31*1.02</f>
        <v>0</v>
      </c>
      <c r="EI31">
        <f t="shared" si="127"/>
        <v>0</v>
      </c>
      <c r="EL31" t="str">
        <f>IF(EK31&gt;1.021*$ED$2,"Yes","No")</f>
        <v>No</v>
      </c>
      <c r="EM31" s="3" t="str">
        <f>IF(OR(ISBLANK(ED31),ISBLANK(EK31)),"",((EK31-ED31)/ED31)*100)</f>
        <v/>
      </c>
      <c r="EO31" t="s">
        <v>4</v>
      </c>
      <c r="EP31" s="12"/>
      <c r="ET31">
        <f t="shared" ref="ET31" si="133">ES31*1.02</f>
        <v>0</v>
      </c>
      <c r="EU31">
        <f t="shared" si="129"/>
        <v>0</v>
      </c>
      <c r="EX31" t="str">
        <f t="shared" si="130"/>
        <v>No</v>
      </c>
      <c r="EY31" s="3" t="str">
        <f>IF(OR(ISBLANK(EP31),ISBLANK(EW31)),"",((EW31-EP31)/EP31)*100)</f>
        <v/>
      </c>
    </row>
    <row r="32" spans="1:155" x14ac:dyDescent="0.25">
      <c r="CT32" s="9"/>
    </row>
    <row r="34" spans="1:106" x14ac:dyDescent="0.25">
      <c r="A34" t="s">
        <v>32</v>
      </c>
      <c r="G34" t="s">
        <v>12</v>
      </c>
      <c r="H34" t="s">
        <v>46</v>
      </c>
      <c r="M34" t="s">
        <v>49</v>
      </c>
    </row>
    <row r="35" spans="1:106" x14ac:dyDescent="0.25">
      <c r="A35" t="s">
        <v>22</v>
      </c>
      <c r="B35">
        <v>21.6</v>
      </c>
      <c r="C35" t="s">
        <v>16</v>
      </c>
      <c r="D35">
        <v>15</v>
      </c>
      <c r="G35" t="s">
        <v>14</v>
      </c>
      <c r="H35" t="s">
        <v>44</v>
      </c>
      <c r="M35" t="s">
        <v>50</v>
      </c>
    </row>
    <row r="36" spans="1:106" x14ac:dyDescent="0.25">
      <c r="A36" t="s">
        <v>33</v>
      </c>
      <c r="G36" t="s">
        <v>22</v>
      </c>
      <c r="H36" t="s">
        <v>45</v>
      </c>
      <c r="M36" t="s">
        <v>51</v>
      </c>
    </row>
    <row r="37" spans="1:106" x14ac:dyDescent="0.25">
      <c r="A37" t="s">
        <v>22</v>
      </c>
      <c r="B37">
        <v>18.3</v>
      </c>
      <c r="C37" t="s">
        <v>16</v>
      </c>
      <c r="D37">
        <v>14.75</v>
      </c>
      <c r="G37" t="s">
        <v>16</v>
      </c>
      <c r="H37" t="s">
        <v>47</v>
      </c>
      <c r="M37" t="s">
        <v>52</v>
      </c>
    </row>
    <row r="38" spans="1:106" x14ac:dyDescent="0.25">
      <c r="G38" t="s">
        <v>25</v>
      </c>
      <c r="H38" t="s">
        <v>48</v>
      </c>
      <c r="M38" t="s">
        <v>53</v>
      </c>
    </row>
    <row r="39" spans="1:106" x14ac:dyDescent="0.25">
      <c r="I39" t="s">
        <v>34</v>
      </c>
      <c r="M39" t="s">
        <v>54</v>
      </c>
    </row>
    <row r="40" spans="1:106" x14ac:dyDescent="0.25">
      <c r="M40" t="s">
        <v>55</v>
      </c>
    </row>
    <row r="41" spans="1:106" x14ac:dyDescent="0.25">
      <c r="M41" t="s">
        <v>56</v>
      </c>
    </row>
    <row r="42" spans="1:106" x14ac:dyDescent="0.25">
      <c r="M42" t="s">
        <v>57</v>
      </c>
    </row>
    <row r="43" spans="1:106" x14ac:dyDescent="0.25">
      <c r="M43" t="s">
        <v>58</v>
      </c>
      <c r="CZ43" s="2"/>
      <c r="DA43" s="2"/>
      <c r="DB43" s="2"/>
    </row>
    <row r="44" spans="1:106" x14ac:dyDescent="0.25">
      <c r="M44" t="s">
        <v>59</v>
      </c>
    </row>
    <row r="46" spans="1:106" x14ac:dyDescent="0.25">
      <c r="C46" t="s">
        <v>32</v>
      </c>
    </row>
    <row r="47" spans="1:106" x14ac:dyDescent="0.25">
      <c r="C47">
        <v>9.1999999999999998E-2</v>
      </c>
      <c r="D47" t="s">
        <v>36</v>
      </c>
      <c r="F47">
        <v>5.7000000000000002E-2</v>
      </c>
      <c r="G47" t="s">
        <v>36</v>
      </c>
    </row>
    <row r="55" spans="40:41" x14ac:dyDescent="0.25">
      <c r="AN55" t="s">
        <v>32</v>
      </c>
    </row>
    <row r="56" spans="40:41" x14ac:dyDescent="0.25">
      <c r="AN56">
        <v>3.2799999999999999E-3</v>
      </c>
      <c r="AO56" t="s">
        <v>40</v>
      </c>
    </row>
    <row r="97" spans="1:13" x14ac:dyDescent="0.25">
      <c r="A97" s="4"/>
    </row>
    <row r="100" spans="1:13" x14ac:dyDescent="0.25">
      <c r="A100" t="s">
        <v>20</v>
      </c>
      <c r="B100" t="s">
        <v>12</v>
      </c>
      <c r="C100" t="s">
        <v>14</v>
      </c>
      <c r="D100" t="s">
        <v>22</v>
      </c>
      <c r="E100" t="s">
        <v>16</v>
      </c>
      <c r="F100" t="s">
        <v>24</v>
      </c>
      <c r="G100" t="s">
        <v>28</v>
      </c>
      <c r="H100" t="s">
        <v>29</v>
      </c>
      <c r="I100" t="s">
        <v>30</v>
      </c>
      <c r="J100" t="s">
        <v>31</v>
      </c>
      <c r="K100" s="3" t="s">
        <v>6</v>
      </c>
      <c r="L100" t="s">
        <v>25</v>
      </c>
      <c r="M100" t="s">
        <v>23</v>
      </c>
    </row>
    <row r="101" spans="1:13" x14ac:dyDescent="0.25">
      <c r="A101">
        <v>1</v>
      </c>
      <c r="B101">
        <f>B2</f>
        <v>0</v>
      </c>
      <c r="C101">
        <f>D2</f>
        <v>0</v>
      </c>
      <c r="D101">
        <f>F2</f>
        <v>0</v>
      </c>
      <c r="E101">
        <f>H2</f>
        <v>0</v>
      </c>
      <c r="F101">
        <f>J2</f>
        <v>0</v>
      </c>
      <c r="G101" t="e">
        <f>B3</f>
        <v>#REF!</v>
      </c>
      <c r="H101" t="e">
        <f>D3</f>
        <v>#REF!</v>
      </c>
      <c r="I101" t="e">
        <f>F3</f>
        <v>#REF!</v>
      </c>
      <c r="J101" t="e">
        <f>H3</f>
        <v>#REF!</v>
      </c>
      <c r="K101" s="3">
        <f>$J$3</f>
        <v>0</v>
      </c>
      <c r="L101">
        <f>E4</f>
        <v>0</v>
      </c>
      <c r="M101">
        <f>H4</f>
        <v>0</v>
      </c>
    </row>
    <row r="102" spans="1:13" x14ac:dyDescent="0.25">
      <c r="A102">
        <v>2</v>
      </c>
      <c r="B102">
        <f>N2</f>
        <v>0</v>
      </c>
      <c r="C102">
        <f>P2</f>
        <v>0</v>
      </c>
      <c r="D102">
        <f>R2</f>
        <v>0</v>
      </c>
      <c r="E102">
        <f>T2</f>
        <v>0</v>
      </c>
      <c r="F102">
        <f>V2</f>
        <v>0</v>
      </c>
      <c r="G102">
        <f>N3</f>
        <v>0</v>
      </c>
      <c r="H102">
        <f>P3</f>
        <v>0</v>
      </c>
      <c r="I102">
        <f>R3</f>
        <v>0</v>
      </c>
      <c r="J102">
        <f>T3</f>
        <v>0</v>
      </c>
      <c r="K102" s="3">
        <f>$V$3</f>
        <v>0</v>
      </c>
      <c r="L102">
        <f>Q4</f>
        <v>0</v>
      </c>
      <c r="M102">
        <f>T4</f>
        <v>0</v>
      </c>
    </row>
    <row r="103" spans="1:13" x14ac:dyDescent="0.25">
      <c r="A103">
        <v>3</v>
      </c>
      <c r="B103">
        <f>Z2</f>
        <v>0</v>
      </c>
      <c r="C103">
        <f>AB2</f>
        <v>0</v>
      </c>
      <c r="D103">
        <f>AD2</f>
        <v>0</v>
      </c>
      <c r="E103">
        <f>AF2</f>
        <v>0</v>
      </c>
      <c r="F103">
        <f>AH2</f>
        <v>0</v>
      </c>
      <c r="G103">
        <f>Z3</f>
        <v>0</v>
      </c>
      <c r="H103">
        <f>AB3</f>
        <v>0</v>
      </c>
      <c r="I103">
        <f>AD3</f>
        <v>0</v>
      </c>
      <c r="J103">
        <f>AF3</f>
        <v>0</v>
      </c>
      <c r="K103" s="3">
        <f>$AH$3</f>
        <v>0</v>
      </c>
      <c r="L103">
        <f>AC4</f>
        <v>0</v>
      </c>
      <c r="M103">
        <f>AF4</f>
        <v>0</v>
      </c>
    </row>
    <row r="104" spans="1:13" x14ac:dyDescent="0.25">
      <c r="A104">
        <v>4</v>
      </c>
      <c r="B104">
        <f>AL2</f>
        <v>0</v>
      </c>
      <c r="C104">
        <f>AN2</f>
        <v>0</v>
      </c>
      <c r="D104">
        <f>AP2</f>
        <v>0</v>
      </c>
      <c r="E104">
        <f>AR2</f>
        <v>0</v>
      </c>
      <c r="F104">
        <f>AT2</f>
        <v>0</v>
      </c>
      <c r="G104">
        <f>AL3</f>
        <v>0</v>
      </c>
      <c r="H104">
        <f>AN3</f>
        <v>0</v>
      </c>
      <c r="I104">
        <f>AP3</f>
        <v>0</v>
      </c>
      <c r="J104">
        <f>AR3</f>
        <v>0</v>
      </c>
      <c r="K104" s="3">
        <f>$AT$3</f>
        <v>0</v>
      </c>
      <c r="L104">
        <f>AO4</f>
        <v>0</v>
      </c>
      <c r="M104">
        <f>AR4</f>
        <v>0</v>
      </c>
    </row>
    <row r="105" spans="1:13" x14ac:dyDescent="0.25">
      <c r="A105">
        <v>5</v>
      </c>
      <c r="B105">
        <f>AX2</f>
        <v>0</v>
      </c>
      <c r="C105">
        <f>AZ2</f>
        <v>0</v>
      </c>
      <c r="D105">
        <f>BB2</f>
        <v>0</v>
      </c>
      <c r="E105">
        <f>BD2</f>
        <v>0</v>
      </c>
      <c r="F105">
        <f>BF2</f>
        <v>0</v>
      </c>
      <c r="G105">
        <f>AX3</f>
        <v>0</v>
      </c>
      <c r="H105">
        <f>AZ3</f>
        <v>0</v>
      </c>
      <c r="I105">
        <f>BB3</f>
        <v>0</v>
      </c>
      <c r="J105">
        <f>BD3</f>
        <v>0</v>
      </c>
      <c r="K105" s="3">
        <f>$BF$3</f>
        <v>0</v>
      </c>
      <c r="L105">
        <f>BA4</f>
        <v>0</v>
      </c>
      <c r="M105">
        <f>BD4</f>
        <v>0</v>
      </c>
    </row>
    <row r="106" spans="1:13" x14ac:dyDescent="0.25">
      <c r="A106">
        <v>6</v>
      </c>
      <c r="B106">
        <f>BJ2</f>
        <v>0</v>
      </c>
      <c r="C106">
        <f>BL2</f>
        <v>0</v>
      </c>
      <c r="D106">
        <f>BN2</f>
        <v>0</v>
      </c>
      <c r="E106">
        <f>BP2</f>
        <v>0</v>
      </c>
      <c r="F106">
        <f>BR2</f>
        <v>0</v>
      </c>
      <c r="G106">
        <f>BJ3</f>
        <v>0</v>
      </c>
      <c r="H106">
        <f>BL3</f>
        <v>0</v>
      </c>
      <c r="I106">
        <f>BN3</f>
        <v>0</v>
      </c>
      <c r="J106">
        <f>BP3</f>
        <v>0</v>
      </c>
      <c r="K106" s="3">
        <f>$BR$3</f>
        <v>0</v>
      </c>
      <c r="L106">
        <f>BM4</f>
        <v>0</v>
      </c>
      <c r="M106">
        <f>BP4</f>
        <v>0</v>
      </c>
    </row>
    <row r="107" spans="1:13" x14ac:dyDescent="0.25">
      <c r="A107">
        <v>7</v>
      </c>
      <c r="B107">
        <f>BV2</f>
        <v>0</v>
      </c>
      <c r="C107">
        <f>BX2</f>
        <v>0</v>
      </c>
      <c r="D107">
        <f>BZ2</f>
        <v>0</v>
      </c>
      <c r="E107">
        <f>CB2</f>
        <v>0</v>
      </c>
      <c r="F107">
        <f>CD2</f>
        <v>0</v>
      </c>
      <c r="G107">
        <f>BV3</f>
        <v>0</v>
      </c>
      <c r="H107">
        <f>BX3</f>
        <v>0</v>
      </c>
      <c r="I107">
        <f>BZ3</f>
        <v>0</v>
      </c>
      <c r="J107">
        <f>CB3</f>
        <v>0</v>
      </c>
      <c r="K107" s="3">
        <f>$CD$3</f>
        <v>0</v>
      </c>
      <c r="L107">
        <f>BY4</f>
        <v>0</v>
      </c>
      <c r="M107">
        <f>CB4</f>
        <v>0</v>
      </c>
    </row>
    <row r="108" spans="1:13" x14ac:dyDescent="0.25">
      <c r="A108">
        <v>8</v>
      </c>
      <c r="B108">
        <f>CH2</f>
        <v>0</v>
      </c>
      <c r="C108">
        <f>CJ2</f>
        <v>0</v>
      </c>
      <c r="D108">
        <f>CL2</f>
        <v>0</v>
      </c>
      <c r="E108">
        <f>CN2</f>
        <v>0</v>
      </c>
      <c r="F108">
        <f>CP2</f>
        <v>0</v>
      </c>
      <c r="G108">
        <f>CH3</f>
        <v>0</v>
      </c>
      <c r="H108">
        <f>CJ3</f>
        <v>0</v>
      </c>
      <c r="I108">
        <f>CL3</f>
        <v>0</v>
      </c>
      <c r="J108">
        <f>CN3</f>
        <v>0</v>
      </c>
      <c r="K108" s="3">
        <f>$CP$3</f>
        <v>0</v>
      </c>
      <c r="L108">
        <f>CK4</f>
        <v>0</v>
      </c>
      <c r="M108">
        <f>CN4</f>
        <v>0</v>
      </c>
    </row>
    <row r="109" spans="1:13" ht="14.45" customHeight="1" x14ac:dyDescent="0.25">
      <c r="A109">
        <v>9</v>
      </c>
      <c r="B109">
        <f>CT2</f>
        <v>0</v>
      </c>
      <c r="C109">
        <f>CV2</f>
        <v>0</v>
      </c>
      <c r="D109">
        <f>CX2</f>
        <v>0</v>
      </c>
      <c r="E109">
        <f>CZ2</f>
        <v>0</v>
      </c>
      <c r="F109">
        <f>DB2</f>
        <v>0</v>
      </c>
      <c r="G109">
        <f>CT3</f>
        <v>0</v>
      </c>
      <c r="H109">
        <f>CV3</f>
        <v>0</v>
      </c>
      <c r="I109">
        <f>CX3</f>
        <v>0</v>
      </c>
      <c r="J109">
        <f>CZ3</f>
        <v>0</v>
      </c>
      <c r="K109" s="3">
        <f>DB3</f>
        <v>0</v>
      </c>
      <c r="L109">
        <f>CW4</f>
        <v>0</v>
      </c>
      <c r="M109">
        <f>CN4</f>
        <v>0</v>
      </c>
    </row>
    <row r="110" spans="1:13" ht="14.45" customHeight="1" x14ac:dyDescent="0.25">
      <c r="A110">
        <v>10</v>
      </c>
      <c r="B110">
        <f>DF2</f>
        <v>0</v>
      </c>
      <c r="C110">
        <f>DH2</f>
        <v>0</v>
      </c>
      <c r="D110">
        <f>DJ2</f>
        <v>0</v>
      </c>
      <c r="E110">
        <f>DL2</f>
        <v>0</v>
      </c>
      <c r="F110">
        <f>DN2</f>
        <v>0</v>
      </c>
      <c r="G110">
        <f>DF3</f>
        <v>0</v>
      </c>
      <c r="H110">
        <f>DH3</f>
        <v>0</v>
      </c>
      <c r="I110">
        <f>DJ3</f>
        <v>0</v>
      </c>
      <c r="J110">
        <f>DL3</f>
        <v>0</v>
      </c>
      <c r="K110" s="3">
        <f>DN3</f>
        <v>0</v>
      </c>
      <c r="L110">
        <f>DI4</f>
        <v>0</v>
      </c>
      <c r="M110">
        <f>DL4</f>
        <v>0</v>
      </c>
    </row>
    <row r="111" spans="1:13" ht="14.45" customHeight="1" x14ac:dyDescent="0.25">
      <c r="A111">
        <v>11</v>
      </c>
      <c r="B111">
        <f>DR2</f>
        <v>0</v>
      </c>
      <c r="C111">
        <f>DT2</f>
        <v>0</v>
      </c>
      <c r="D111">
        <f>DV2</f>
        <v>0</v>
      </c>
      <c r="E111">
        <f>DX2</f>
        <v>0</v>
      </c>
      <c r="F111">
        <f>DZ2</f>
        <v>0</v>
      </c>
      <c r="G111">
        <f>DR3</f>
        <v>0</v>
      </c>
      <c r="H111">
        <f>DT3</f>
        <v>0</v>
      </c>
      <c r="I111">
        <f>DV3</f>
        <v>0</v>
      </c>
      <c r="J111">
        <f>DX3</f>
        <v>0</v>
      </c>
      <c r="K111" s="3">
        <f>DZ3</f>
        <v>0</v>
      </c>
      <c r="L111">
        <f>DU4</f>
        <v>0</v>
      </c>
      <c r="M111">
        <f>DX4</f>
        <v>0</v>
      </c>
    </row>
    <row r="112" spans="1:13" ht="14.45" customHeight="1" x14ac:dyDescent="0.25">
      <c r="A112">
        <v>12</v>
      </c>
      <c r="B112">
        <f>ED2</f>
        <v>0</v>
      </c>
      <c r="C112">
        <f>EF2</f>
        <v>0</v>
      </c>
      <c r="D112">
        <f>EH2</f>
        <v>0</v>
      </c>
      <c r="E112">
        <f>EJ2</f>
        <v>0</v>
      </c>
      <c r="F112">
        <f>EL2</f>
        <v>0</v>
      </c>
      <c r="G112">
        <f>ED3</f>
        <v>0</v>
      </c>
      <c r="H112">
        <f>EF3</f>
        <v>0</v>
      </c>
      <c r="I112">
        <f>EH3</f>
        <v>0</v>
      </c>
      <c r="J112">
        <f>EJ3</f>
        <v>0</v>
      </c>
      <c r="K112" s="3">
        <f>EL3</f>
        <v>0</v>
      </c>
      <c r="L112">
        <f>EG4</f>
        <v>0</v>
      </c>
      <c r="M112">
        <f>EJ4</f>
        <v>0</v>
      </c>
    </row>
    <row r="113" spans="1:13" ht="14.45" customHeight="1" x14ac:dyDescent="0.25">
      <c r="A113">
        <v>13</v>
      </c>
      <c r="B113">
        <f>EP2</f>
        <v>0</v>
      </c>
      <c r="C113">
        <f>ER2</f>
        <v>0</v>
      </c>
      <c r="D113">
        <f>ET2</f>
        <v>0</v>
      </c>
      <c r="E113">
        <f>EV2</f>
        <v>0</v>
      </c>
      <c r="F113">
        <f>EX2</f>
        <v>0</v>
      </c>
      <c r="G113">
        <f>EP3</f>
        <v>0</v>
      </c>
      <c r="H113">
        <f>ER3</f>
        <v>0</v>
      </c>
      <c r="I113">
        <f>ET3</f>
        <v>0</v>
      </c>
      <c r="J113">
        <f>EV3</f>
        <v>0</v>
      </c>
      <c r="K113" s="3">
        <f>EX3</f>
        <v>0</v>
      </c>
      <c r="L113">
        <f>ES4</f>
        <v>0</v>
      </c>
      <c r="M113">
        <f>EV4</f>
        <v>0</v>
      </c>
    </row>
  </sheetData>
  <pageMargins left="0.7" right="0.7" top="0.75" bottom="0.75" header="0.3" footer="0.3"/>
  <pageSetup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2025</vt:lpstr>
      <vt:lpstr>Blank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2023-08-04T00:46:32Z</dcterms:created>
  <dcterms:modified xsi:type="dcterms:W3CDTF">2024-12-05T04:44:09Z</dcterms:modified>
</cp:coreProperties>
</file>